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tabRatio="929"/>
  </bookViews>
  <sheets>
    <sheet name="Aktivita " sheetId="22" r:id="rId1"/>
    <sheet name="Data" sheetId="2" r:id="rId2"/>
  </sheets>
  <definedNames>
    <definedName name="_xlnm.Print_Titles" localSheetId="0">'Aktivita 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2" l="1"/>
  <c r="I33" i="22" s="1"/>
  <c r="H32" i="22"/>
  <c r="H33" i="22" s="1"/>
  <c r="H27" i="22"/>
  <c r="H29" i="22" l="1"/>
  <c r="H16" i="22"/>
  <c r="H13" i="22"/>
  <c r="H14" i="22"/>
  <c r="H15" i="22"/>
  <c r="H17" i="22"/>
  <c r="H18" i="22"/>
  <c r="H19" i="22"/>
  <c r="H20" i="22"/>
  <c r="H21" i="22"/>
  <c r="H22" i="22"/>
  <c r="H23" i="22"/>
  <c r="H24" i="22"/>
  <c r="H25" i="22"/>
  <c r="H26" i="22"/>
  <c r="H28" i="22"/>
  <c r="H30" i="22"/>
  <c r="H31" i="22"/>
  <c r="H12" i="22"/>
  <c r="I31" i="22" l="1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13" i="22"/>
  <c r="I12" i="22"/>
  <c r="C17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6" i="22"/>
  <c r="C15" i="22"/>
  <c r="C14" i="22"/>
  <c r="C13" i="22"/>
  <c r="C12" i="22"/>
</calcChain>
</file>

<file path=xl/sharedStrings.xml><?xml version="1.0" encoding="utf-8"?>
<sst xmlns="http://schemas.openxmlformats.org/spreadsheetml/2006/main" count="54" uniqueCount="52">
  <si>
    <t>P.č.</t>
  </si>
  <si>
    <t>Merná jednotka</t>
  </si>
  <si>
    <t>Počet jednotiek</t>
  </si>
  <si>
    <t>Jednotková cena v eurách</t>
  </si>
  <si>
    <t>Celkové výdavky aktivity v eurách</t>
  </si>
  <si>
    <t>Požadovaná dotácia z celkových výdavkov aktivity</t>
  </si>
  <si>
    <t>Bežné výdavky</t>
  </si>
  <si>
    <t>Celkový rozpočet aktivity v eurách</t>
  </si>
  <si>
    <t>Zodpovední partneri:</t>
  </si>
  <si>
    <t>Identifikácia a riešenie prípadných rizík počas realizácie projektu:</t>
  </si>
  <si>
    <t>Kraj, okres, a obec, v ktorých sa realizuje aktivita:</t>
  </si>
  <si>
    <t>Celkové bežné výdavky</t>
  </si>
  <si>
    <t>Spotrebované nákupy</t>
  </si>
  <si>
    <t>Služby</t>
  </si>
  <si>
    <t>Osobné výdavky</t>
  </si>
  <si>
    <t>50X</t>
  </si>
  <si>
    <t>51X</t>
  </si>
  <si>
    <t>52X</t>
  </si>
  <si>
    <t>do</t>
  </si>
  <si>
    <t>Celkový rozpočet aktivity</t>
  </si>
  <si>
    <t>Názov nákladového účtu (skupiny výdavkov)</t>
  </si>
  <si>
    <t>Príloha č. 1.2</t>
  </si>
  <si>
    <t>1.</t>
  </si>
  <si>
    <t>2.</t>
  </si>
  <si>
    <t>3.</t>
  </si>
  <si>
    <t>4.</t>
  </si>
  <si>
    <t>5.</t>
  </si>
  <si>
    <t>6.</t>
  </si>
  <si>
    <t>Vyberte číslo aktivity</t>
  </si>
  <si>
    <t>Pečiatka a podpis štatutára:</t>
  </si>
  <si>
    <t>3) popíšte hlavné časti a činnosti realizácie aktivity pod názov aktivity vrátane bližšieho určenia cieľovej skupiny, ktorá bude mať z realizácie aktivity prospech</t>
  </si>
  <si>
    <r>
      <t>Nákladový účet (pre skupinu výdavkov)</t>
    </r>
    <r>
      <rPr>
        <b/>
        <vertAlign val="superscript"/>
        <sz val="10"/>
        <rFont val="Arial"/>
        <family val="2"/>
        <charset val="238"/>
      </rPr>
      <t>4)</t>
    </r>
  </si>
  <si>
    <r>
      <t>Názov výdavku</t>
    </r>
    <r>
      <rPr>
        <b/>
        <vertAlign val="superscript"/>
        <sz val="10"/>
        <rFont val="Arial"/>
        <family val="2"/>
        <charset val="238"/>
      </rPr>
      <t>5)</t>
    </r>
  </si>
  <si>
    <r>
      <t>Popis a odôvodnenie výdavkov</t>
    </r>
    <r>
      <rPr>
        <b/>
        <vertAlign val="superscript"/>
        <sz val="10"/>
        <rFont val="Arial"/>
        <family val="2"/>
        <charset val="238"/>
      </rPr>
      <t>6)</t>
    </r>
  </si>
  <si>
    <t>4) vyberte nákladový účet v rozbaľovacom poli</t>
  </si>
  <si>
    <t>6) uvádzajú sa informácie o účele výdavku a zdôvodnenie jeho nevyhnutnosti pre realizáciu aktivity, spôsobu určenia jednotkovej ceny vrátane spôsobu overenia jeho hospodárnosti</t>
  </si>
  <si>
    <t>5) uvádza sa iba jedna položka, zoskupovanie položiek je možné iba v prípade bežných kancelárskych potrieb akými sú napr. písacie potreby, papier, zošity a pod. (Merná jednotka – súbor). V prípade osobných výdavkov sú tieto uvádzané na úrovni pracovnej pozície a v súlade s informáciami uvedenými v Popise projektu, poli „Spôsob riadenia projektu, štruktúra riadenia a zapojenie partnerov“</t>
  </si>
  <si>
    <r>
      <t>Plán aktivít projektu</t>
    </r>
    <r>
      <rPr>
        <b/>
        <vertAlign val="superscript"/>
        <sz val="10"/>
        <color theme="1"/>
        <rFont val="Arial"/>
        <family val="2"/>
        <charset val="238"/>
      </rPr>
      <t>3)</t>
    </r>
    <r>
      <rPr>
        <b/>
        <sz val="10"/>
        <color theme="1"/>
        <rFont val="Arial"/>
        <family val="2"/>
        <charset val="238"/>
      </rPr>
      <t>:</t>
    </r>
  </si>
  <si>
    <t>Termín realizácie aktivity</t>
  </si>
  <si>
    <t>od</t>
  </si>
  <si>
    <t>Vyberte názov aktivity</t>
  </si>
  <si>
    <t>6) podpora kultúrnej a kreatívnej ekonomiky</t>
  </si>
  <si>
    <t>4) zvyšovanie kvality života na vidieku, podpora lokálnej produkcie napr. formou predaja a distribúcie, vybavenia predajných miest, budovania krátkych spotrebiteľských reťazcov a pod.</t>
  </si>
  <si>
    <t>5) rozvoj sociálnej ekonomiky, zvyšovanie kvalifikácie zamestnancov a podpora technického a technologického vybavenia</t>
  </si>
  <si>
    <t>2) predchádzanie a zmierňovanie sociálneho vylúčenia a zlepšovanie prístupu na trh práce (napr. poradenstvo, komunitné organizovanie, podpora dobrovoľníctva a participácie a pod.</t>
  </si>
  <si>
    <t>3) oživenie a rozvoj cestovného ruchu</t>
  </si>
  <si>
    <t>1) budovanie a posilňovanie štruktúr občianskej spoločnosti, rozvoj sociálnych služieb a prosociálneho správania obyvateľstva a posilňovanie vzdelávacieho, sociálneho, zdravotníckeho, hygienického a psychologického zázemia pre zlepšovanie kvality života ohrozených komunít (zdravotne znevýhodnení, MRK, seniorov a iných znevýhodnených skupín)</t>
  </si>
  <si>
    <r>
      <t>Aktivita</t>
    </r>
    <r>
      <rPr>
        <b/>
        <vertAlign val="superscript"/>
        <sz val="10"/>
        <color theme="1"/>
        <rFont val="Arial"/>
        <family val="2"/>
        <charset val="238"/>
      </rPr>
      <t>2)</t>
    </r>
  </si>
  <si>
    <r>
      <t>Názov projektu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</si>
  <si>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t>1) uvádza sa názov projektu</t>
  </si>
  <si>
    <t>Vyberte aktivitu</t>
  </si>
  <si>
    <t>2) vyberte príslušnú aktivitu v rozbaľovacom 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</si>
</sst>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8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0" borderId="0" xfId="0" applyNumberFormat="1" applyFont="1"/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14" fontId="10" fillId="0" borderId="1" xfId="0" applyNumberFormat="1" applyFont="1" applyBorder="1" applyAlignment="1">
      <alignment vertical="top"/>
    </xf>
    <xf numFmtId="0" fontId="10" fillId="0" borderId="4" xfId="0" applyFont="1" applyBorder="1" applyAlignment="1"/>
    <xf numFmtId="0" fontId="10" fillId="0" borderId="6" xfId="0" applyFont="1" applyBorder="1" applyAlignment="1"/>
    <xf numFmtId="0" fontId="9" fillId="0" borderId="1" xfId="0" applyFont="1" applyBorder="1"/>
    <xf numFmtId="0" fontId="9" fillId="0" borderId="1" xfId="0" applyNumberFormat="1" applyFont="1" applyBorder="1"/>
    <xf numFmtId="0" fontId="9" fillId="0" borderId="1" xfId="0" applyNumberFormat="1" applyFont="1" applyBorder="1" applyAlignment="1"/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4" fontId="9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2" fontId="9" fillId="0" borderId="4" xfId="0" applyNumberFormat="1" applyFont="1" applyBorder="1"/>
    <xf numFmtId="0" fontId="9" fillId="0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14" fontId="10" fillId="0" borderId="5" xfId="0" applyNumberFormat="1" applyFont="1" applyBorder="1" applyAlignment="1">
      <alignment horizontal="left" vertical="top"/>
    </xf>
    <xf numFmtId="0" fontId="5" fillId="0" borderId="0" xfId="0" applyFont="1" applyAlignment="1">
      <alignment wrapText="1"/>
    </xf>
    <xf numFmtId="49" fontId="6" fillId="3" borderId="0" xfId="0" applyNumberFormat="1" applyFont="1" applyFill="1" applyBorder="1" applyAlignment="1">
      <alignment vertical="top" wrapText="1"/>
    </xf>
    <xf numFmtId="0" fontId="0" fillId="3" borderId="0" xfId="0" applyFill="1"/>
    <xf numFmtId="49" fontId="6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Border="1" applyAlignment="1">
      <alignment vertical="top" wrapText="1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top" wrapText="1"/>
    </xf>
    <xf numFmtId="0" fontId="11" fillId="0" borderId="5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B12" sqref="B12"/>
    </sheetView>
  </sheetViews>
  <sheetFormatPr defaultRowHeight="14.25" outlineLevelRow="1" x14ac:dyDescent="0.2"/>
  <cols>
    <col min="1" max="1" width="6.5703125" style="14" customWidth="1"/>
    <col min="2" max="2" width="22.140625" style="14" customWidth="1"/>
    <col min="3" max="3" width="23.7109375" style="14" customWidth="1"/>
    <col min="4" max="4" width="47.140625" style="14" customWidth="1"/>
    <col min="5" max="5" width="14" style="14" customWidth="1"/>
    <col min="6" max="6" width="22" style="14" customWidth="1"/>
    <col min="7" max="8" width="23.7109375" style="14" customWidth="1"/>
    <col min="9" max="9" width="22.7109375" style="14" customWidth="1"/>
    <col min="10" max="10" width="29.5703125" style="14" customWidth="1"/>
    <col min="11" max="16384" width="9.140625" style="14"/>
  </cols>
  <sheetData>
    <row r="1" spans="1:10" x14ac:dyDescent="0.2">
      <c r="J1" s="15" t="s">
        <v>21</v>
      </c>
    </row>
    <row r="2" spans="1:10" x14ac:dyDescent="0.2">
      <c r="A2" s="41" t="s">
        <v>48</v>
      </c>
      <c r="B2" s="42"/>
      <c r="C2" s="54"/>
      <c r="D2" s="54"/>
      <c r="E2" s="54"/>
      <c r="F2" s="54"/>
      <c r="G2" s="54"/>
      <c r="H2" s="54"/>
      <c r="I2" s="54"/>
      <c r="J2" s="54"/>
    </row>
    <row r="3" spans="1:10" x14ac:dyDescent="0.2">
      <c r="A3" s="41" t="s">
        <v>47</v>
      </c>
      <c r="B3" s="42"/>
      <c r="C3" s="43" t="s">
        <v>50</v>
      </c>
      <c r="D3" s="44"/>
      <c r="E3" s="44"/>
      <c r="F3" s="44"/>
      <c r="G3" s="44"/>
      <c r="H3" s="44"/>
      <c r="I3" s="44"/>
      <c r="J3" s="45"/>
    </row>
    <row r="4" spans="1:10" x14ac:dyDescent="0.2">
      <c r="A4" s="41" t="s">
        <v>37</v>
      </c>
      <c r="B4" s="42"/>
      <c r="C4" s="46"/>
      <c r="D4" s="47"/>
      <c r="E4" s="47"/>
      <c r="F4" s="47"/>
      <c r="G4" s="47"/>
      <c r="H4" s="47"/>
      <c r="I4" s="47"/>
      <c r="J4" s="48"/>
    </row>
    <row r="5" spans="1:10" x14ac:dyDescent="0.2">
      <c r="A5" s="41" t="s">
        <v>8</v>
      </c>
      <c r="B5" s="42"/>
      <c r="C5" s="51"/>
      <c r="D5" s="52"/>
      <c r="E5" s="52"/>
      <c r="F5" s="52"/>
      <c r="G5" s="52"/>
      <c r="H5" s="52"/>
      <c r="I5" s="52"/>
      <c r="J5" s="53"/>
    </row>
    <row r="6" spans="1:10" ht="43.5" customHeight="1" x14ac:dyDescent="0.2">
      <c r="A6" s="49" t="s">
        <v>9</v>
      </c>
      <c r="B6" s="50"/>
      <c r="C6" s="51"/>
      <c r="D6" s="52"/>
      <c r="E6" s="52"/>
      <c r="F6" s="52"/>
      <c r="G6" s="52"/>
      <c r="H6" s="52"/>
      <c r="I6" s="52"/>
      <c r="J6" s="53"/>
    </row>
    <row r="7" spans="1:10" ht="15" x14ac:dyDescent="0.2">
      <c r="A7" s="41" t="s">
        <v>38</v>
      </c>
      <c r="B7" s="42"/>
      <c r="C7" s="35" t="s">
        <v>39</v>
      </c>
      <c r="D7" s="16" t="s">
        <v>18</v>
      </c>
      <c r="E7" s="56"/>
      <c r="F7" s="57"/>
      <c r="G7" s="57"/>
      <c r="H7" s="57"/>
      <c r="I7" s="57"/>
      <c r="J7" s="58"/>
    </row>
    <row r="8" spans="1:10" ht="27.75" customHeight="1" x14ac:dyDescent="0.2">
      <c r="A8" s="49" t="s">
        <v>10</v>
      </c>
      <c r="B8" s="50"/>
      <c r="C8" s="51"/>
      <c r="D8" s="52"/>
      <c r="E8" s="52"/>
      <c r="F8" s="52"/>
      <c r="G8" s="52"/>
      <c r="H8" s="52"/>
      <c r="I8" s="52"/>
      <c r="J8" s="53"/>
    </row>
    <row r="9" spans="1:10" ht="15.75" x14ac:dyDescent="0.25">
      <c r="A9" s="11"/>
      <c r="B9" s="10"/>
      <c r="C9" s="10"/>
      <c r="D9" s="10"/>
      <c r="E9" s="10"/>
      <c r="F9" s="10"/>
      <c r="G9" s="10"/>
      <c r="H9" s="10"/>
      <c r="I9" s="10"/>
      <c r="J9" s="10"/>
    </row>
    <row r="10" spans="1:10" ht="15" x14ac:dyDescent="0.25">
      <c r="A10" s="17" t="s">
        <v>19</v>
      </c>
      <c r="D10" s="18"/>
    </row>
    <row r="11" spans="1:10" ht="38.25" x14ac:dyDescent="0.2">
      <c r="A11" s="3" t="s">
        <v>0</v>
      </c>
      <c r="B11" s="4" t="s">
        <v>31</v>
      </c>
      <c r="C11" s="4" t="s">
        <v>20</v>
      </c>
      <c r="D11" s="12" t="s">
        <v>32</v>
      </c>
      <c r="E11" s="4" t="s">
        <v>2</v>
      </c>
      <c r="F11" s="4" t="s">
        <v>1</v>
      </c>
      <c r="G11" s="4" t="s">
        <v>3</v>
      </c>
      <c r="H11" s="4" t="s">
        <v>4</v>
      </c>
      <c r="I11" s="4" t="s">
        <v>5</v>
      </c>
      <c r="J11" s="4" t="s">
        <v>33</v>
      </c>
    </row>
    <row r="12" spans="1:10" x14ac:dyDescent="0.2">
      <c r="A12" s="19">
        <v>1</v>
      </c>
      <c r="B12" s="20"/>
      <c r="C12" s="21" t="e">
        <f>VLOOKUP(B12,Data!$A$1:$C$3,3,TRUE)</f>
        <v>#N/A</v>
      </c>
      <c r="D12" s="22"/>
      <c r="E12" s="23"/>
      <c r="F12" s="23"/>
      <c r="G12" s="23"/>
      <c r="H12" s="24">
        <f>ROUND(E12*G12,2)</f>
        <v>0</v>
      </c>
      <c r="I12" s="23">
        <f>ROUNDDOWN(H12*90%,2)</f>
        <v>0</v>
      </c>
      <c r="J12" s="25"/>
    </row>
    <row r="13" spans="1:10" x14ac:dyDescent="0.2">
      <c r="A13" s="19">
        <v>2</v>
      </c>
      <c r="B13" s="20"/>
      <c r="C13" s="20" t="e">
        <f>VLOOKUP(B13,Data!$A$1:$C$3,3,TRUE)</f>
        <v>#N/A</v>
      </c>
      <c r="D13" s="22"/>
      <c r="E13" s="23"/>
      <c r="F13" s="23"/>
      <c r="G13" s="23"/>
      <c r="H13" s="24">
        <f t="shared" ref="H13:H31" si="0">ROUND(E13*G13,2)</f>
        <v>0</v>
      </c>
      <c r="I13" s="23">
        <f>ROUNDDOWN(H13*90%,2)</f>
        <v>0</v>
      </c>
      <c r="J13" s="25"/>
    </row>
    <row r="14" spans="1:10" x14ac:dyDescent="0.2">
      <c r="A14" s="19">
        <v>3</v>
      </c>
      <c r="B14" s="20"/>
      <c r="C14" s="20" t="e">
        <f>VLOOKUP(B14,Data!$A$1:$C$3,3,TRUE)</f>
        <v>#N/A</v>
      </c>
      <c r="D14" s="22"/>
      <c r="E14" s="23"/>
      <c r="F14" s="23"/>
      <c r="G14" s="23"/>
      <c r="H14" s="24">
        <f t="shared" si="0"/>
        <v>0</v>
      </c>
      <c r="I14" s="23">
        <f t="shared" ref="I14:I30" si="1">ROUNDDOWN(H14*90%,2)</f>
        <v>0</v>
      </c>
      <c r="J14" s="25"/>
    </row>
    <row r="15" spans="1:10" x14ac:dyDescent="0.2">
      <c r="A15" s="19">
        <v>4</v>
      </c>
      <c r="B15" s="20"/>
      <c r="C15" s="20" t="e">
        <f>VLOOKUP(B15,Data!$A$1:$C$3,3,TRUE)</f>
        <v>#N/A</v>
      </c>
      <c r="D15" s="22"/>
      <c r="E15" s="23"/>
      <c r="F15" s="23"/>
      <c r="G15" s="23"/>
      <c r="H15" s="24">
        <f t="shared" si="0"/>
        <v>0</v>
      </c>
      <c r="I15" s="23">
        <f t="shared" si="1"/>
        <v>0</v>
      </c>
      <c r="J15" s="25"/>
    </row>
    <row r="16" spans="1:10" x14ac:dyDescent="0.2">
      <c r="A16" s="19">
        <v>5</v>
      </c>
      <c r="B16" s="20"/>
      <c r="C16" s="20" t="e">
        <f>VLOOKUP(B16,Data!$A$1:$C$3,3,TRUE)</f>
        <v>#N/A</v>
      </c>
      <c r="D16" s="22"/>
      <c r="E16" s="23"/>
      <c r="F16" s="23"/>
      <c r="G16" s="23"/>
      <c r="H16" s="24">
        <f>ROUND(E16*G16,2)</f>
        <v>0</v>
      </c>
      <c r="I16" s="23">
        <f t="shared" si="1"/>
        <v>0</v>
      </c>
      <c r="J16" s="25"/>
    </row>
    <row r="17" spans="1:10" x14ac:dyDescent="0.2">
      <c r="A17" s="19">
        <v>6</v>
      </c>
      <c r="B17" s="20"/>
      <c r="C17" s="20" t="e">
        <f>VLOOKUP(B17,Data!$A$1:$C$3,3,TRUE)</f>
        <v>#N/A</v>
      </c>
      <c r="D17" s="22"/>
      <c r="E17" s="23"/>
      <c r="F17" s="23"/>
      <c r="G17" s="23"/>
      <c r="H17" s="24">
        <f t="shared" si="0"/>
        <v>0</v>
      </c>
      <c r="I17" s="23">
        <f t="shared" si="1"/>
        <v>0</v>
      </c>
      <c r="J17" s="25"/>
    </row>
    <row r="18" spans="1:10" x14ac:dyDescent="0.2">
      <c r="A18" s="19">
        <v>7</v>
      </c>
      <c r="B18" s="20"/>
      <c r="C18" s="20" t="e">
        <f>VLOOKUP(B18,Data!$A$1:$C$3,3,TRUE)</f>
        <v>#N/A</v>
      </c>
      <c r="D18" s="22"/>
      <c r="E18" s="23"/>
      <c r="F18" s="23"/>
      <c r="G18" s="23"/>
      <c r="H18" s="24">
        <f t="shared" si="0"/>
        <v>0</v>
      </c>
      <c r="I18" s="23">
        <f t="shared" si="1"/>
        <v>0</v>
      </c>
      <c r="J18" s="25"/>
    </row>
    <row r="19" spans="1:10" x14ac:dyDescent="0.2">
      <c r="A19" s="19">
        <v>8</v>
      </c>
      <c r="B19" s="20"/>
      <c r="C19" s="20" t="e">
        <f>VLOOKUP(B19,Data!$A$1:$C$3,3,TRUE)</f>
        <v>#N/A</v>
      </c>
      <c r="D19" s="22"/>
      <c r="E19" s="23"/>
      <c r="F19" s="23"/>
      <c r="G19" s="23"/>
      <c r="H19" s="24">
        <f t="shared" si="0"/>
        <v>0</v>
      </c>
      <c r="I19" s="23">
        <f t="shared" si="1"/>
        <v>0</v>
      </c>
      <c r="J19" s="25"/>
    </row>
    <row r="20" spans="1:10" x14ac:dyDescent="0.2">
      <c r="A20" s="19">
        <v>9</v>
      </c>
      <c r="B20" s="20"/>
      <c r="C20" s="20" t="e">
        <f>VLOOKUP(B20,Data!$A$1:$C$3,3,TRUE)</f>
        <v>#N/A</v>
      </c>
      <c r="D20" s="22"/>
      <c r="E20" s="23"/>
      <c r="F20" s="23"/>
      <c r="G20" s="23"/>
      <c r="H20" s="24">
        <f t="shared" si="0"/>
        <v>0</v>
      </c>
      <c r="I20" s="23">
        <f t="shared" si="1"/>
        <v>0</v>
      </c>
      <c r="J20" s="25"/>
    </row>
    <row r="21" spans="1:10" x14ac:dyDescent="0.2">
      <c r="A21" s="19">
        <v>10</v>
      </c>
      <c r="B21" s="20"/>
      <c r="C21" s="20" t="e">
        <f>VLOOKUP(B21,Data!$A$1:$C$3,3,TRUE)</f>
        <v>#N/A</v>
      </c>
      <c r="D21" s="26"/>
      <c r="E21" s="27"/>
      <c r="F21" s="27"/>
      <c r="G21" s="27"/>
      <c r="H21" s="24">
        <f t="shared" si="0"/>
        <v>0</v>
      </c>
      <c r="I21" s="23">
        <f t="shared" si="1"/>
        <v>0</v>
      </c>
      <c r="J21" s="25"/>
    </row>
    <row r="22" spans="1:10" x14ac:dyDescent="0.2">
      <c r="A22" s="19">
        <v>11</v>
      </c>
      <c r="B22" s="20"/>
      <c r="C22" s="20" t="e">
        <f>VLOOKUP(B22,Data!$A$1:$C$3,3,TRUE)</f>
        <v>#N/A</v>
      </c>
      <c r="D22" s="26"/>
      <c r="E22" s="27"/>
      <c r="F22" s="27"/>
      <c r="G22" s="27"/>
      <c r="H22" s="24">
        <f t="shared" si="0"/>
        <v>0</v>
      </c>
      <c r="I22" s="23">
        <f t="shared" si="1"/>
        <v>0</v>
      </c>
      <c r="J22" s="25"/>
    </row>
    <row r="23" spans="1:10" x14ac:dyDescent="0.2">
      <c r="A23" s="19">
        <v>12</v>
      </c>
      <c r="B23" s="20"/>
      <c r="C23" s="20" t="e">
        <f>VLOOKUP(B23,Data!$A$1:$C$3,3,TRUE)</f>
        <v>#N/A</v>
      </c>
      <c r="D23" s="26"/>
      <c r="E23" s="27"/>
      <c r="F23" s="27"/>
      <c r="G23" s="27"/>
      <c r="H23" s="24">
        <f t="shared" si="0"/>
        <v>0</v>
      </c>
      <c r="I23" s="23">
        <f t="shared" si="1"/>
        <v>0</v>
      </c>
      <c r="J23" s="25"/>
    </row>
    <row r="24" spans="1:10" x14ac:dyDescent="0.2">
      <c r="A24" s="19">
        <v>13</v>
      </c>
      <c r="B24" s="20"/>
      <c r="C24" s="20" t="e">
        <f>VLOOKUP(B24,Data!$A$1:$C$3,3,TRUE)</f>
        <v>#N/A</v>
      </c>
      <c r="D24" s="26"/>
      <c r="E24" s="27"/>
      <c r="F24" s="27"/>
      <c r="G24" s="27"/>
      <c r="H24" s="24">
        <f t="shared" si="0"/>
        <v>0</v>
      </c>
      <c r="I24" s="23">
        <f t="shared" si="1"/>
        <v>0</v>
      </c>
      <c r="J24" s="25"/>
    </row>
    <row r="25" spans="1:10" x14ac:dyDescent="0.2">
      <c r="A25" s="19">
        <v>14</v>
      </c>
      <c r="B25" s="20"/>
      <c r="C25" s="20" t="e">
        <f>VLOOKUP(B25,Data!$A$1:$C$3,3,TRUE)</f>
        <v>#N/A</v>
      </c>
      <c r="D25" s="28"/>
      <c r="E25" s="27"/>
      <c r="F25" s="27"/>
      <c r="G25" s="27"/>
      <c r="H25" s="24">
        <f t="shared" si="0"/>
        <v>0</v>
      </c>
      <c r="I25" s="23">
        <f t="shared" si="1"/>
        <v>0</v>
      </c>
      <c r="J25" s="25"/>
    </row>
    <row r="26" spans="1:10" x14ac:dyDescent="0.2">
      <c r="A26" s="19">
        <v>15</v>
      </c>
      <c r="B26" s="20"/>
      <c r="C26" s="20" t="e">
        <f>VLOOKUP(B26,Data!$A$1:$C$3,3,TRUE)</f>
        <v>#N/A</v>
      </c>
      <c r="D26" s="28"/>
      <c r="E26" s="27"/>
      <c r="F26" s="27"/>
      <c r="G26" s="27"/>
      <c r="H26" s="24">
        <f t="shared" si="0"/>
        <v>0</v>
      </c>
      <c r="I26" s="23">
        <f t="shared" si="1"/>
        <v>0</v>
      </c>
      <c r="J26" s="25"/>
    </row>
    <row r="27" spans="1:10" x14ac:dyDescent="0.2">
      <c r="A27" s="19">
        <v>16</v>
      </c>
      <c r="B27" s="20"/>
      <c r="C27" s="20" t="e">
        <f>VLOOKUP(B27,Data!$A$1:$C$3,3,TRUE)</f>
        <v>#N/A</v>
      </c>
      <c r="D27" s="28"/>
      <c r="E27" s="27"/>
      <c r="F27" s="27"/>
      <c r="G27" s="27"/>
      <c r="H27" s="24">
        <f>ROUND(E27*G27,2)</f>
        <v>0</v>
      </c>
      <c r="I27" s="23">
        <f t="shared" si="1"/>
        <v>0</v>
      </c>
      <c r="J27" s="25"/>
    </row>
    <row r="28" spans="1:10" x14ac:dyDescent="0.2">
      <c r="A28" s="19">
        <v>17</v>
      </c>
      <c r="B28" s="20"/>
      <c r="C28" s="20" t="e">
        <f>VLOOKUP(B28,Data!$A$1:$C$3,3,TRUE)</f>
        <v>#N/A</v>
      </c>
      <c r="D28" s="28"/>
      <c r="E28" s="27"/>
      <c r="F28" s="27"/>
      <c r="G28" s="27"/>
      <c r="H28" s="24">
        <f t="shared" si="0"/>
        <v>0</v>
      </c>
      <c r="I28" s="23">
        <f t="shared" si="1"/>
        <v>0</v>
      </c>
      <c r="J28" s="25"/>
    </row>
    <row r="29" spans="1:10" x14ac:dyDescent="0.2">
      <c r="A29" s="19">
        <v>18</v>
      </c>
      <c r="B29" s="20"/>
      <c r="C29" s="20" t="e">
        <f>VLOOKUP(B29,Data!$A$1:$C$3,3,TRUE)</f>
        <v>#N/A</v>
      </c>
      <c r="D29" s="28"/>
      <c r="E29" s="27"/>
      <c r="F29" s="27"/>
      <c r="G29" s="27"/>
      <c r="H29" s="24">
        <f>ROUND(E29*G29,2)</f>
        <v>0</v>
      </c>
      <c r="I29" s="23">
        <f t="shared" si="1"/>
        <v>0</v>
      </c>
      <c r="J29" s="25"/>
    </row>
    <row r="30" spans="1:10" x14ac:dyDescent="0.2">
      <c r="A30" s="19">
        <v>19</v>
      </c>
      <c r="B30" s="20"/>
      <c r="C30" s="20" t="e">
        <f>VLOOKUP(B30,Data!$A$1:$C$3,3,TRUE)</f>
        <v>#N/A</v>
      </c>
      <c r="D30" s="28"/>
      <c r="E30" s="27"/>
      <c r="F30" s="27"/>
      <c r="G30" s="27"/>
      <c r="H30" s="24">
        <f t="shared" si="0"/>
        <v>0</v>
      </c>
      <c r="I30" s="23">
        <f t="shared" si="1"/>
        <v>0</v>
      </c>
      <c r="J30" s="25"/>
    </row>
    <row r="31" spans="1:10" x14ac:dyDescent="0.2">
      <c r="A31" s="19">
        <v>20</v>
      </c>
      <c r="B31" s="20"/>
      <c r="C31" s="20" t="e">
        <f>VLOOKUP(B31,Data!$A$1:$C$3,3,TRUE)</f>
        <v>#N/A</v>
      </c>
      <c r="D31" s="28"/>
      <c r="E31" s="27"/>
      <c r="F31" s="27"/>
      <c r="G31" s="27"/>
      <c r="H31" s="24">
        <f t="shared" si="0"/>
        <v>0</v>
      </c>
      <c r="I31" s="23">
        <f>ROUNDDOWN(H31*90%,2)</f>
        <v>0</v>
      </c>
      <c r="J31" s="25"/>
    </row>
    <row r="32" spans="1:10" outlineLevel="1" x14ac:dyDescent="0.2">
      <c r="A32" s="5"/>
      <c r="B32" s="29" t="s">
        <v>11</v>
      </c>
      <c r="C32" s="30"/>
      <c r="D32" s="29"/>
      <c r="E32" s="30"/>
      <c r="F32" s="30"/>
      <c r="G32" s="31"/>
      <c r="H32" s="33">
        <f>SUMIF(B12:B31,"=50X",H12:H31)+SUMIF(B12:B31,"=51X",H12:H31)+SUMIF(B12:B31,"=52X",H12:H31)</f>
        <v>0</v>
      </c>
      <c r="I32" s="33">
        <f>SUMIF(B12:B31,"=50X",I12:I31)+SUMIF(B12:B31,"=51X",I12:I31)+SUMIF(B12:B31,"=52X",I12:I31)</f>
        <v>0</v>
      </c>
      <c r="J32" s="32"/>
    </row>
    <row r="33" spans="1:10" x14ac:dyDescent="0.2">
      <c r="A33" s="5"/>
      <c r="B33" s="29" t="s">
        <v>7</v>
      </c>
      <c r="C33" s="30"/>
      <c r="D33" s="29"/>
      <c r="E33" s="30"/>
      <c r="F33" s="30"/>
      <c r="G33" s="31"/>
      <c r="H33" s="33">
        <f>H32</f>
        <v>0</v>
      </c>
      <c r="I33" s="33">
        <f>SUM(I32:I32)</f>
        <v>0</v>
      </c>
      <c r="J33" s="32"/>
    </row>
    <row r="35" spans="1:10" x14ac:dyDescent="0.2">
      <c r="G35" s="32" t="s">
        <v>29</v>
      </c>
    </row>
    <row r="37" spans="1:10" x14ac:dyDescent="0.2">
      <c r="B37" s="32"/>
    </row>
    <row r="38" spans="1:10" x14ac:dyDescent="0.2">
      <c r="A38" s="34" t="s">
        <v>49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x14ac:dyDescent="0.2">
      <c r="A39" s="34" t="s">
        <v>51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x14ac:dyDescent="0.2">
      <c r="A40" s="34" t="s">
        <v>30</v>
      </c>
      <c r="B40" s="34"/>
      <c r="C40" s="34"/>
      <c r="D40" s="34"/>
      <c r="E40" s="34"/>
      <c r="F40" s="34"/>
      <c r="G40" s="34"/>
      <c r="H40" s="34"/>
      <c r="I40" s="34"/>
      <c r="J40" s="34"/>
    </row>
    <row r="41" spans="1:10" x14ac:dyDescent="0.2">
      <c r="A41" s="34" t="s">
        <v>34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31.5" customHeight="1" x14ac:dyDescent="0.2">
      <c r="A42" s="55" t="s">
        <v>36</v>
      </c>
      <c r="B42" s="55"/>
      <c r="C42" s="55"/>
      <c r="D42" s="55"/>
      <c r="E42" s="55"/>
      <c r="F42" s="55"/>
      <c r="G42" s="55"/>
      <c r="H42" s="55"/>
      <c r="I42" s="55"/>
      <c r="J42" s="55"/>
    </row>
    <row r="43" spans="1:10" x14ac:dyDescent="0.2">
      <c r="A43" s="34" t="s">
        <v>35</v>
      </c>
      <c r="B43" s="34"/>
      <c r="C43" s="34"/>
      <c r="D43" s="34"/>
      <c r="E43" s="34"/>
      <c r="F43" s="34"/>
      <c r="G43" s="34"/>
      <c r="H43" s="34"/>
      <c r="I43" s="34"/>
      <c r="J43" s="34"/>
    </row>
  </sheetData>
  <dataConsolidate/>
  <mergeCells count="15">
    <mergeCell ref="A2:B2"/>
    <mergeCell ref="C2:J2"/>
    <mergeCell ref="A42:J42"/>
    <mergeCell ref="A8:B8"/>
    <mergeCell ref="C8:J8"/>
    <mergeCell ref="C5:J5"/>
    <mergeCell ref="E7:J7"/>
    <mergeCell ref="A4:B4"/>
    <mergeCell ref="A5:B5"/>
    <mergeCell ref="A7:B7"/>
    <mergeCell ref="C3:J3"/>
    <mergeCell ref="C4:J4"/>
    <mergeCell ref="A6:B6"/>
    <mergeCell ref="C6:J6"/>
    <mergeCell ref="A3:B3"/>
  </mergeCells>
  <dataValidations count="1">
    <dataValidation allowBlank="1" sqref="C1 C43:C1048576 C4:C41"/>
  </dataValidations>
  <pageMargins left="0.23622047244094491" right="0.23622047244094491" top="0.74803149606299213" bottom="0.74803149606299213" header="0.31496062992125984" footer="0.31496062992125984"/>
  <pageSetup paperSize="9" scale="58" fitToWidth="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Data!$A$1:$A$3</xm:f>
          </x14:formula1>
          <xm:sqref>B12:B31</xm:sqref>
        </x14:dataValidation>
        <x14:dataValidation type="list" allowBlank="1">
          <x14:formula1>
            <xm:f>Data!$A$14:$A$19</xm:f>
          </x14:formula1>
          <xm:sqref>C3:J3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5" zoomScale="145" zoomScaleNormal="145" workbookViewId="0">
      <selection activeCell="B15" sqref="B15"/>
    </sheetView>
  </sheetViews>
  <sheetFormatPr defaultRowHeight="15" x14ac:dyDescent="0.25"/>
  <cols>
    <col min="1" max="1" width="21.140625" customWidth="1"/>
    <col min="2" max="2" width="20.5703125" customWidth="1"/>
  </cols>
  <sheetData>
    <row r="1" spans="1:3" ht="22.5" x14ac:dyDescent="0.25">
      <c r="A1" s="6" t="s">
        <v>15</v>
      </c>
      <c r="B1" s="7" t="s">
        <v>6</v>
      </c>
      <c r="C1" s="8" t="s">
        <v>12</v>
      </c>
    </row>
    <row r="2" spans="1:3" x14ac:dyDescent="0.25">
      <c r="A2" s="6" t="s">
        <v>16</v>
      </c>
      <c r="B2" s="7" t="s">
        <v>6</v>
      </c>
      <c r="C2" s="8" t="s">
        <v>13</v>
      </c>
    </row>
    <row r="3" spans="1:3" ht="22.5" x14ac:dyDescent="0.25">
      <c r="A3" s="6" t="s">
        <v>17</v>
      </c>
      <c r="B3" s="7" t="s">
        <v>6</v>
      </c>
      <c r="C3" s="9" t="s">
        <v>14</v>
      </c>
    </row>
    <row r="4" spans="1:3" x14ac:dyDescent="0.25">
      <c r="A4" s="1"/>
      <c r="B4" s="2"/>
    </row>
    <row r="5" spans="1:3" x14ac:dyDescent="0.25">
      <c r="A5" s="13" t="s">
        <v>28</v>
      </c>
    </row>
    <row r="6" spans="1:3" x14ac:dyDescent="0.25">
      <c r="A6" s="8" t="s">
        <v>22</v>
      </c>
    </row>
    <row r="7" spans="1:3" x14ac:dyDescent="0.25">
      <c r="A7" s="8" t="s">
        <v>23</v>
      </c>
    </row>
    <row r="8" spans="1:3" x14ac:dyDescent="0.25">
      <c r="A8" s="8" t="s">
        <v>24</v>
      </c>
    </row>
    <row r="9" spans="1:3" x14ac:dyDescent="0.25">
      <c r="A9" s="8" t="s">
        <v>25</v>
      </c>
    </row>
    <row r="10" spans="1:3" x14ac:dyDescent="0.25">
      <c r="A10" s="8" t="s">
        <v>26</v>
      </c>
    </row>
    <row r="11" spans="1:3" x14ac:dyDescent="0.25">
      <c r="A11" s="8" t="s">
        <v>27</v>
      </c>
    </row>
    <row r="12" spans="1:3" s="38" customFormat="1" x14ac:dyDescent="0.25">
      <c r="A12" s="37"/>
    </row>
    <row r="13" spans="1:3" x14ac:dyDescent="0.25">
      <c r="A13" s="40" t="s">
        <v>40</v>
      </c>
    </row>
    <row r="14" spans="1:3" ht="144.75" customHeight="1" x14ac:dyDescent="0.25">
      <c r="A14" s="8" t="s">
        <v>46</v>
      </c>
    </row>
    <row r="15" spans="1:3" ht="90" x14ac:dyDescent="0.25">
      <c r="A15" s="8" t="s">
        <v>44</v>
      </c>
    </row>
    <row r="16" spans="1:3" ht="22.5" x14ac:dyDescent="0.25">
      <c r="A16" s="8" t="s">
        <v>45</v>
      </c>
    </row>
    <row r="17" spans="1:1" ht="75" customHeight="1" x14ac:dyDescent="0.25">
      <c r="A17" s="36" t="s">
        <v>42</v>
      </c>
    </row>
    <row r="18" spans="1:1" ht="56.25" x14ac:dyDescent="0.25">
      <c r="A18" s="39" t="s">
        <v>43</v>
      </c>
    </row>
    <row r="19" spans="1:1" ht="22.5" x14ac:dyDescent="0.25">
      <c r="A19" s="39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Aktivita </vt:lpstr>
      <vt:lpstr>Data</vt:lpstr>
      <vt:lpstr>'Aktivita 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2018-03-09T05:48:25Z</dcterms:created>
  <dcterms:modified xsi:type="dcterms:W3CDTF">2020-08-11T10:46:13Z</dcterms:modified>
  <cp:contentStatus/>
</cp:coreProperties>
</file>