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hidePivotFieldList="1" defaultThemeVersion="164011"/>
  <mc:AlternateContent xmlns:mc="http://schemas.openxmlformats.org/markup-compatibility/2006">
    <mc:Choice Requires="x15">
      <x15ac:absPath xmlns:x15ac="http://schemas.microsoft.com/office/spreadsheetml/2010/11/ac" url="C:\Users\hamarova\Documents\Digital Poverty\recenzné\recenzne final\"/>
    </mc:Choice>
  </mc:AlternateContent>
  <bookViews>
    <workbookView xWindow="0" yWindow="465" windowWidth="20490" windowHeight="7155" activeTab="9"/>
  </bookViews>
  <sheets>
    <sheet name="OBSAH" sheetId="31" r:id="rId1"/>
    <sheet name="Graf 1." sheetId="37" r:id="rId2"/>
    <sheet name="Graf 2." sheetId="7" r:id="rId3"/>
    <sheet name="Graf 3." sheetId="5" r:id="rId4"/>
    <sheet name="Graf 4." sheetId="14" r:id="rId5"/>
    <sheet name="Graf 5." sheetId="24" r:id="rId6"/>
    <sheet name="Graf 6." sheetId="36" r:id="rId7"/>
    <sheet name="Graf 7." sheetId="35" r:id="rId8"/>
    <sheet name="Tabuľka 1." sheetId="29" r:id="rId9"/>
    <sheet name="Tabuľka 2." sheetId="30" r:id="rId10"/>
    <sheet name="Tabuľka 3." sheetId="28"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 localSheetId="6">'[1]Time series'!#REF!</definedName>
    <definedName name="\a">'[1]Time series'!#REF!</definedName>
    <definedName name="\b" localSheetId="6">'[1]Time series'!#REF!</definedName>
    <definedName name="\b">'[1]Time series'!#REF!</definedName>
    <definedName name="_" localSheetId="6">[2]EAT12_1!#REF!,[2]EAT12_1!#REF!,[2]EAT12_1!#REF!,[2]EAT12_1!#REF!,[2]EAT12_1!#REF!,[2]EAT12_1!#REF!,[2]EAT12_1!#REF!,[2]EAT12_1!#REF!,[2]EAT12_1!#REF!,[2]EAT12_1!#REF!</definedName>
    <definedName name="_">[2]EAT12_1!#REF!,[2]EAT12_1!#REF!,[2]EAT12_1!#REF!,[2]EAT12_1!#REF!,[2]EAT12_1!#REF!,[2]EAT12_1!#REF!,[2]EAT12_1!#REF!,[2]EAT12_1!#REF!,[2]EAT12_1!#REF!,[2]EAT12_1!#REF!</definedName>
    <definedName name="__" localSheetId="6" hidden="1">#REF!</definedName>
    <definedName name="__" hidden="1">#REF!</definedName>
    <definedName name="__123Graph_A" localSheetId="6" hidden="1">#REF!</definedName>
    <definedName name="__123Graph_A" hidden="1">#REF!</definedName>
    <definedName name="__123Graph_ABERLGRAP" localSheetId="6" hidden="1">'[1]Time series'!#REF!</definedName>
    <definedName name="__123Graph_ABERLGRAP" hidden="1">'[1]Time series'!#REF!</definedName>
    <definedName name="__123Graph_ACATCH1" localSheetId="6" hidden="1">'[1]Time series'!#REF!</definedName>
    <definedName name="__123Graph_ACATCH1" hidden="1">'[1]Time series'!#REF!</definedName>
    <definedName name="__123Graph_ACONVERG1" localSheetId="6" hidden="1">'[1]Time series'!#REF!</definedName>
    <definedName name="__123Graph_ACONVERG1" hidden="1">'[1]Time series'!#REF!</definedName>
    <definedName name="__123Graph_AECTOT" localSheetId="6" hidden="1">#REF!</definedName>
    <definedName name="__123Graph_AECTOT" hidden="1">#REF!</definedName>
    <definedName name="__123Graph_AGRAPH2" localSheetId="6" hidden="1">'[1]Time series'!#REF!</definedName>
    <definedName name="__123Graph_AGRAPH2" hidden="1">'[1]Time series'!#REF!</definedName>
    <definedName name="__123Graph_AGRAPH41" localSheetId="6" hidden="1">'[1]Time series'!#REF!</definedName>
    <definedName name="__123Graph_AGRAPH41" hidden="1">'[1]Time series'!#REF!</definedName>
    <definedName name="__123Graph_AGRAPH42" localSheetId="6" hidden="1">'[1]Time series'!#REF!</definedName>
    <definedName name="__123Graph_AGRAPH42" hidden="1">'[1]Time series'!#REF!</definedName>
    <definedName name="__123Graph_AGRAPH44" localSheetId="6" hidden="1">'[1]Time series'!#REF!</definedName>
    <definedName name="__123Graph_AGRAPH44" hidden="1">'[1]Time series'!#REF!</definedName>
    <definedName name="__123Graph_APERIB" localSheetId="6" hidden="1">'[1]Time series'!#REF!</definedName>
    <definedName name="__123Graph_APERIB" hidden="1">'[1]Time series'!#REF!</definedName>
    <definedName name="__123Graph_APRODABSC" localSheetId="6" hidden="1">'[1]Time series'!#REF!</definedName>
    <definedName name="__123Graph_APRODABSC" hidden="1">'[1]Time series'!#REF!</definedName>
    <definedName name="__123Graph_APRODABSD" localSheetId="6" hidden="1">'[1]Time series'!#REF!</definedName>
    <definedName name="__123Graph_APRODABSD" hidden="1">'[1]Time series'!#REF!</definedName>
    <definedName name="__123Graph_APRODTRE2" localSheetId="6" hidden="1">'[1]Time series'!#REF!</definedName>
    <definedName name="__123Graph_APRODTRE2" hidden="1">'[1]Time series'!#REF!</definedName>
    <definedName name="__123Graph_APRODTRE3" localSheetId="6" hidden="1">'[1]Time series'!#REF!</definedName>
    <definedName name="__123Graph_APRODTRE3" hidden="1">'[1]Time series'!#REF!</definedName>
    <definedName name="__123Graph_APRODTRE4" localSheetId="6" hidden="1">'[1]Time series'!#REF!</definedName>
    <definedName name="__123Graph_APRODTRE4" hidden="1">'[1]Time series'!#REF!</definedName>
    <definedName name="__123Graph_APRODTREND" localSheetId="6" hidden="1">'[1]Time series'!#REF!</definedName>
    <definedName name="__123Graph_APRODTREND" hidden="1">'[1]Time series'!#REF!</definedName>
    <definedName name="__123Graph_AUTRECHT" localSheetId="6" hidden="1">'[1]Time series'!#REF!</definedName>
    <definedName name="__123Graph_AUTRECHT" hidden="1">'[1]Time series'!#REF!</definedName>
    <definedName name="__123Graph_B" localSheetId="6" hidden="1">#REF!</definedName>
    <definedName name="__123Graph_B" hidden="1">#REF!</definedName>
    <definedName name="__123Graph_BBERLGRAP" localSheetId="6" hidden="1">'[1]Time series'!#REF!</definedName>
    <definedName name="__123Graph_BBERLGRAP" hidden="1">'[1]Time series'!#REF!</definedName>
    <definedName name="__123Graph_BCATCH1" localSheetId="6" hidden="1">'[1]Time series'!#REF!</definedName>
    <definedName name="__123Graph_BCATCH1" hidden="1">'[1]Time series'!#REF!</definedName>
    <definedName name="__123Graph_BCONVERG1" localSheetId="6" hidden="1">'[1]Time series'!#REF!</definedName>
    <definedName name="__123Graph_BCONVERG1" hidden="1">'[1]Time series'!#REF!</definedName>
    <definedName name="__123Graph_BECTOT" localSheetId="6" hidden="1">#REF!</definedName>
    <definedName name="__123Graph_BECTOT" hidden="1">#REF!</definedName>
    <definedName name="__123Graph_BGRAPH2" localSheetId="6" hidden="1">'[1]Time series'!#REF!</definedName>
    <definedName name="__123Graph_BGRAPH2" hidden="1">'[1]Time series'!#REF!</definedName>
    <definedName name="__123Graph_BGRAPH41" localSheetId="6" hidden="1">'[1]Time series'!#REF!</definedName>
    <definedName name="__123Graph_BGRAPH41" hidden="1">'[1]Time series'!#REF!</definedName>
    <definedName name="__123Graph_BPERIB" localSheetId="6" hidden="1">'[1]Time series'!#REF!</definedName>
    <definedName name="__123Graph_BPERIB" hidden="1">'[1]Time series'!#REF!</definedName>
    <definedName name="__123Graph_BPRODABSC" localSheetId="6" hidden="1">'[1]Time series'!#REF!</definedName>
    <definedName name="__123Graph_BPRODABSC" hidden="1">'[1]Time series'!#REF!</definedName>
    <definedName name="__123Graph_BPRODABSD" localSheetId="6" hidden="1">'[1]Time series'!#REF!</definedName>
    <definedName name="__123Graph_BPRODABSD" hidden="1">'[1]Time series'!#REF!</definedName>
    <definedName name="__123Graph_C" localSheetId="6" hidden="1">#REF!</definedName>
    <definedName name="__123Graph_C" hidden="1">#REF!</definedName>
    <definedName name="__123Graph_CBERLGRAP" localSheetId="6" hidden="1">'[1]Time series'!#REF!</definedName>
    <definedName name="__123Graph_CBERLGRAP" hidden="1">'[1]Time series'!#REF!</definedName>
    <definedName name="__123Graph_CCATCH1" localSheetId="6" hidden="1">'[1]Time series'!#REF!</definedName>
    <definedName name="__123Graph_CCATCH1" hidden="1">'[1]Time series'!#REF!</definedName>
    <definedName name="__123Graph_CCONVERG1" localSheetId="6" hidden="1">#REF!</definedName>
    <definedName name="__123Graph_CCONVERG1" hidden="1">#REF!</definedName>
    <definedName name="__123Graph_CECTOT" localSheetId="6" hidden="1">#REF!</definedName>
    <definedName name="__123Graph_CECTOT" hidden="1">#REF!</definedName>
    <definedName name="__123Graph_CGRAPH41" localSheetId="6" hidden="1">'[1]Time series'!#REF!</definedName>
    <definedName name="__123Graph_CGRAPH41" hidden="1">'[1]Time series'!#REF!</definedName>
    <definedName name="__123Graph_CGRAPH44" localSheetId="6" hidden="1">'[1]Time series'!#REF!</definedName>
    <definedName name="__123Graph_CGRAPH44" hidden="1">'[1]Time series'!#REF!</definedName>
    <definedName name="__123Graph_CPERIA" localSheetId="6" hidden="1">'[1]Time series'!#REF!</definedName>
    <definedName name="__123Graph_CPERIA" hidden="1">'[1]Time series'!#REF!</definedName>
    <definedName name="__123Graph_CPERIB" localSheetId="6" hidden="1">'[1]Time series'!#REF!</definedName>
    <definedName name="__123Graph_CPERIB" hidden="1">'[1]Time series'!#REF!</definedName>
    <definedName name="__123Graph_CPRODABSC" localSheetId="6" hidden="1">'[1]Time series'!#REF!</definedName>
    <definedName name="__123Graph_CPRODABSC" hidden="1">'[1]Time series'!#REF!</definedName>
    <definedName name="__123Graph_CPRODTRE2" localSheetId="6" hidden="1">'[1]Time series'!#REF!</definedName>
    <definedName name="__123Graph_CPRODTRE2" hidden="1">'[1]Time series'!#REF!</definedName>
    <definedName name="__123Graph_CPRODTREND" localSheetId="6" hidden="1">'[1]Time series'!#REF!</definedName>
    <definedName name="__123Graph_CPRODTREND" hidden="1">'[1]Time series'!#REF!</definedName>
    <definedName name="__123Graph_CUTRECHT" localSheetId="6" hidden="1">'[1]Time series'!#REF!</definedName>
    <definedName name="__123Graph_CUTRECHT" hidden="1">'[1]Time series'!#REF!</definedName>
    <definedName name="__123Graph_D" localSheetId="6" hidden="1">#REF!</definedName>
    <definedName name="__123Graph_D" hidden="1">#REF!</definedName>
    <definedName name="__123Graph_DBERLGRAP" localSheetId="6" hidden="1">'[1]Time series'!#REF!</definedName>
    <definedName name="__123Graph_DBERLGRAP" hidden="1">'[1]Time series'!#REF!</definedName>
    <definedName name="__123Graph_DCATCH1" localSheetId="6" hidden="1">'[1]Time series'!#REF!</definedName>
    <definedName name="__123Graph_DCATCH1" hidden="1">'[1]Time series'!#REF!</definedName>
    <definedName name="__123Graph_DCONVERG1" localSheetId="6" hidden="1">'[1]Time series'!#REF!</definedName>
    <definedName name="__123Graph_DCONVERG1" hidden="1">'[1]Time series'!#REF!</definedName>
    <definedName name="__123Graph_DECTOT" localSheetId="6" hidden="1">#REF!</definedName>
    <definedName name="__123Graph_DECTOT" hidden="1">#REF!</definedName>
    <definedName name="__123Graph_DGRAPH41" localSheetId="6" hidden="1">'[1]Time series'!#REF!</definedName>
    <definedName name="__123Graph_DGRAPH41" hidden="1">'[1]Time series'!#REF!</definedName>
    <definedName name="__123Graph_DPERIA" localSheetId="6" hidden="1">'[1]Time series'!#REF!</definedName>
    <definedName name="__123Graph_DPERIA" hidden="1">'[1]Time series'!#REF!</definedName>
    <definedName name="__123Graph_DPERIB" localSheetId="6" hidden="1">'[1]Time series'!#REF!</definedName>
    <definedName name="__123Graph_DPERIB" hidden="1">'[1]Time series'!#REF!</definedName>
    <definedName name="__123Graph_DPRODABSC" localSheetId="6" hidden="1">'[1]Time series'!#REF!</definedName>
    <definedName name="__123Graph_DPRODABSC" hidden="1">'[1]Time series'!#REF!</definedName>
    <definedName name="__123Graph_DUTRECHT" localSheetId="6" hidden="1">'[1]Time series'!#REF!</definedName>
    <definedName name="__123Graph_DUTRECHT" hidden="1">'[1]Time series'!#REF!</definedName>
    <definedName name="__123Graph_E" localSheetId="6" hidden="1">#REF!</definedName>
    <definedName name="__123Graph_E" hidden="1">#REF!</definedName>
    <definedName name="__123Graph_EBERLGRAP" localSheetId="6" hidden="1">'[1]Time series'!#REF!</definedName>
    <definedName name="__123Graph_EBERLGRAP" hidden="1">'[1]Time series'!#REF!</definedName>
    <definedName name="__123Graph_ECATCH1" localSheetId="6" hidden="1">#REF!</definedName>
    <definedName name="__123Graph_ECATCH1" hidden="1">#REF!</definedName>
    <definedName name="__123Graph_ECONVERG1" localSheetId="6" hidden="1">'[1]Time series'!#REF!</definedName>
    <definedName name="__123Graph_ECONVERG1" hidden="1">'[1]Time series'!#REF!</definedName>
    <definedName name="__123Graph_EECTOT" localSheetId="6" hidden="1">#REF!</definedName>
    <definedName name="__123Graph_EECTOT" hidden="1">#REF!</definedName>
    <definedName name="__123Graph_EGRAPH41" localSheetId="6" hidden="1">'[1]Time series'!#REF!</definedName>
    <definedName name="__123Graph_EGRAPH41" hidden="1">'[1]Time series'!#REF!</definedName>
    <definedName name="__123Graph_EPERIA" localSheetId="6" hidden="1">'[1]Time series'!#REF!</definedName>
    <definedName name="__123Graph_EPERIA" hidden="1">'[1]Time series'!#REF!</definedName>
    <definedName name="__123Graph_EPRODABSC" localSheetId="6" hidden="1">'[1]Time series'!#REF!</definedName>
    <definedName name="__123Graph_EPRODABSC" hidden="1">'[1]Time series'!#REF!</definedName>
    <definedName name="__123Graph_FBERLGRAP" localSheetId="6" hidden="1">'[1]Time series'!#REF!</definedName>
    <definedName name="__123Graph_FBERLGRAP" hidden="1">'[1]Time series'!#REF!</definedName>
    <definedName name="__123Graph_FGRAPH41" localSheetId="6" hidden="1">'[1]Time series'!#REF!</definedName>
    <definedName name="__123Graph_FGRAPH41" hidden="1">'[1]Time series'!#REF!</definedName>
    <definedName name="__123Graph_FPRODABSC" localSheetId="6" hidden="1">'[1]Time series'!#REF!</definedName>
    <definedName name="__123Graph_FPRODABSC" hidden="1">'[1]Time series'!#REF!</definedName>
    <definedName name="__123Graph_X" localSheetId="6" hidden="1">#REF!</definedName>
    <definedName name="__123Graph_X" hidden="1">#REF!</definedName>
    <definedName name="__123Graph_XECTOT" localSheetId="6" hidden="1">#REF!</definedName>
    <definedName name="__123Graph_XECTOT" hidden="1">#REF!</definedName>
    <definedName name="__ISC01">[3]Q_ISC1!$A$1:$IV$12</definedName>
    <definedName name="__ISC2">[4]Q_ISC2!$A$1:$IV$18</definedName>
    <definedName name="__ISC3">[5]ISC01!$B$1:$B$65536+[6]Q_ISC3!$A$1:$IV$23</definedName>
    <definedName name="__ISC567">[7]Q_ISC567!$A$1:$IV$23</definedName>
    <definedName name="_EX6" localSheetId="6">#REF!</definedName>
    <definedName name="_EX6">#REF!</definedName>
    <definedName name="_ftn1" localSheetId="8">'Tabuľka 1.'!#REF!</definedName>
    <definedName name="_ftnref1" localSheetId="8">'Tabuľka 1.'!#REF!</definedName>
    <definedName name="_ISC01">[3]Q_ISC1!$A$1:$IV$12</definedName>
    <definedName name="_ISC2">[4]Q_ISC2!$A$1:$IV$18</definedName>
    <definedName name="_ISC3">[5]ISC01!$B$1:$B$65536+[6]Q_ISC3!$A$1:$IV$23</definedName>
    <definedName name="_ISC567">[7]Q_ISC567!$A$1:$IV$23</definedName>
    <definedName name="_Order1" hidden="1">0</definedName>
    <definedName name="_R2" localSheetId="6">#REF!</definedName>
    <definedName name="_R2">#REF!</definedName>
    <definedName name="_Ref223765035" localSheetId="6">#REF!</definedName>
    <definedName name="_Ref223765035">#REF!</definedName>
    <definedName name="_Ref223780492" localSheetId="6">#REF!</definedName>
    <definedName name="_Ref223780492">#REF!</definedName>
    <definedName name="_Regression_Out" localSheetId="6" hidden="1">#REF!</definedName>
    <definedName name="_Regression_Out" hidden="1">#REF!</definedName>
    <definedName name="_Regression_X" localSheetId="6" hidden="1">#REF!</definedName>
    <definedName name="_Regression_X" hidden="1">#REF!</definedName>
    <definedName name="_Regression_Y" localSheetId="6" hidden="1">#REF!</definedName>
    <definedName name="_Regression_Y" hidden="1">#REF!</definedName>
    <definedName name="_TAB1" localSheetId="6">#REF!</definedName>
    <definedName name="_TAB1">#REF!</definedName>
    <definedName name="_X1" localSheetId="6">#REF!</definedName>
    <definedName name="_X1">#REF!</definedName>
    <definedName name="_X4" localSheetId="6">#REF!</definedName>
    <definedName name="_X4">#REF!</definedName>
    <definedName name="a" localSheetId="6">#REF!</definedName>
    <definedName name="a">#REF!</definedName>
    <definedName name="A11B_Notes2005" localSheetId="6">#REF!</definedName>
    <definedName name="A11B_Notes2005">#REF!</definedName>
    <definedName name="A14_Age" localSheetId="6">#REF!</definedName>
    <definedName name="A14_Age">#REF!</definedName>
    <definedName name="A14_Category" localSheetId="6">#REF!</definedName>
    <definedName name="A14_Category">#REF!</definedName>
    <definedName name="A14_ISCED" localSheetId="6">#REF!</definedName>
    <definedName name="A14_ISCED">#REF!</definedName>
    <definedName name="aa" localSheetId="6">#REF!</definedName>
    <definedName name="aa">#REF!</definedName>
    <definedName name="aj" localSheetId="6" hidden="1">'[1]Time series'!#REF!</definedName>
    <definedName name="aj" hidden="1">'[1]Time series'!#REF!</definedName>
    <definedName name="akldfjaljfld" localSheetId="6" hidden="1">'[1]Time series'!#REF!</definedName>
    <definedName name="akldfjaljfld" hidden="1">'[1]Time series'!#REF!</definedName>
    <definedName name="alw" localSheetId="6">#REF!</definedName>
    <definedName name="alw">#REF!</definedName>
    <definedName name="anberd" localSheetId="6">#REF!</definedName>
    <definedName name="anberd">#REF!</definedName>
    <definedName name="asd">[8]POpula!$A$1:$I$1559</definedName>
    <definedName name="asdasdas">[9]Data5.11a!$B$3:$C$34</definedName>
    <definedName name="asds" localSheetId="6">#REF!</definedName>
    <definedName name="asds">#REF!</definedName>
    <definedName name="Australia_5B">[10]GRAD!$E$32:$G$32</definedName>
    <definedName name="Austria_5B">[10]GRAD!$E$33:$G$33</definedName>
    <definedName name="B7_STRatio" localSheetId="6">#REF!</definedName>
    <definedName name="B7_STRatio">#REF!</definedName>
    <definedName name="base">'[11]OECD countries'!$A$1:$R$589</definedName>
    <definedName name="basenew">'[11]New countries'!$A$1:$K$253</definedName>
    <definedName name="Belgium_5B">[10]GRAD!$E$34:$G$34</definedName>
    <definedName name="bl" localSheetId="6">#REF!</definedName>
    <definedName name="bl">#REF!</definedName>
    <definedName name="body" localSheetId="6">#REF!</definedName>
    <definedName name="body">#REF!</definedName>
    <definedName name="body1" localSheetId="6">#REF!</definedName>
    <definedName name="body1">#REF!</definedName>
    <definedName name="C1.1a" localSheetId="6">#REF!</definedName>
    <definedName name="C1.1a">#REF!</definedName>
    <definedName name="calcul">'[12]Calcul_B1.1'!$A$1:$L$37</definedName>
    <definedName name="calcul1">'[13]Calcul_B1.1'!$A$1:$L$37</definedName>
    <definedName name="CodePays" localSheetId="6">#REF!</definedName>
    <definedName name="CodePays">#REF!</definedName>
    <definedName name="Col" localSheetId="6">#REF!</definedName>
    <definedName name="Col">#REF!</definedName>
    <definedName name="Corresp" localSheetId="6">#REF!</definedName>
    <definedName name="Corresp">#REF!</definedName>
    <definedName name="countries" localSheetId="6">#REF!</definedName>
    <definedName name="countries">#REF!</definedName>
    <definedName name="countries1" localSheetId="6">#REF!</definedName>
    <definedName name="countries1">#REF!</definedName>
    <definedName name="Country">[14]Countries!$A$1:$C$53</definedName>
    <definedName name="Czech_Republic_5B">[10]GRAD!$E$35:$G$35</definedName>
    <definedName name="d" localSheetId="6" hidden="1">#REF!</definedName>
    <definedName name="d" hidden="1">#REF!</definedName>
    <definedName name="_xlnm.Database">[15]Base!$A$1:$T$505</definedName>
    <definedName name="DataEntryBlock10" localSheetId="6">[16]DEM2!#REF!</definedName>
    <definedName name="DataEntryBlock10">[16]DEM2!#REF!</definedName>
    <definedName name="DataEntryBlock11" localSheetId="6">[16]DEM2!#REF!</definedName>
    <definedName name="DataEntryBlock11">[16]DEM2!#REF!</definedName>
    <definedName name="DataEntryBlock12" localSheetId="6">[16]DEM2!#REF!</definedName>
    <definedName name="DataEntryBlock12">[16]DEM2!#REF!</definedName>
    <definedName name="DataEntryBlock13" localSheetId="6">[16]DEM2!#REF!</definedName>
    <definedName name="DataEntryBlock13">[16]DEM2!#REF!</definedName>
    <definedName name="DataEntryBlock14" localSheetId="6">[16]DEM2!#REF!</definedName>
    <definedName name="DataEntryBlock14">[16]DEM2!#REF!</definedName>
    <definedName name="DataEntryBlock15" localSheetId="6">[16]DEM2!#REF!</definedName>
    <definedName name="DataEntryBlock15">[16]DEM2!#REF!</definedName>
    <definedName name="DataEntryBlock4" localSheetId="6">#REF!</definedName>
    <definedName name="DataEntryBlock4">#REF!</definedName>
    <definedName name="Denmark_5B">[10]GRAD!$E$37:$G$37</definedName>
    <definedName name="f1_time">[17]F1_TIME!$A$1:$D$31</definedName>
    <definedName name="ffff" localSheetId="6">#REF!</definedName>
    <definedName name="ffff">#REF!</definedName>
    <definedName name="fg_567">[18]FG_567!$A$1:$AC$30</definedName>
    <definedName name="FG_ISC123">[19]FG_123!$A$1:$AZ$45</definedName>
    <definedName name="FG_ISC567">[18]FG_567!$A$1:$AZ$45</definedName>
    <definedName name="Fig.2.2.L" localSheetId="6">[2]EAT12_1!#REF!,[2]EAT12_1!#REF!,[2]EAT12_1!#REF!,[2]EAT12_1!#REF!,[2]EAT12_1!#REF!,[2]EAT12_1!#REF!,[2]EAT12_1!#REF!,[2]EAT12_1!#REF!,[2]EAT12_1!#REF!,[2]EAT12_1!#REF!</definedName>
    <definedName name="Fig.2.2.L">[2]EAT12_1!#REF!,[2]EAT12_1!#REF!,[2]EAT12_1!#REF!,[2]EAT12_1!#REF!,[2]EAT12_1!#REF!,[2]EAT12_1!#REF!,[2]EAT12_1!#REF!,[2]EAT12_1!#REF!,[2]EAT12_1!#REF!,[2]EAT12_1!#REF!</definedName>
    <definedName name="FIG2wp1" localSheetId="6" hidden="1">#REF!</definedName>
    <definedName name="FIG2wp1" hidden="1">#REF!</definedName>
    <definedName name="Finland_5B">[10]GRAD!$E$36:$G$36</definedName>
    <definedName name="found">'[20]Table 4.B.6'!$A$41</definedName>
    <definedName name="France_5B">[10]GRAD!$E$38:$G$38</definedName>
    <definedName name="fyb" localSheetId="6" hidden="1">'[1]Time series'!#REF!</definedName>
    <definedName name="fyb" hidden="1">'[1]Time series'!#REF!</definedName>
    <definedName name="Germany_5B">[10]GRAD!$E$39:$G$39</definedName>
    <definedName name="Graph" localSheetId="6">#REF!</definedName>
    <definedName name="Graph">#REF!</definedName>
    <definedName name="hi" localSheetId="6" hidden="1">#REF!</definedName>
    <definedName name="hi" hidden="1">#REF!</definedName>
    <definedName name="hj" localSheetId="6">#REF!</definedName>
    <definedName name="hj">#REF!</definedName>
    <definedName name="Hungary_5B">[10]GRAD!$E$41:$G$41</definedName>
    <definedName name="Champ" localSheetId="6">#REF!</definedName>
    <definedName name="Champ">#REF!</definedName>
    <definedName name="chart_id" localSheetId="6">#REF!</definedName>
    <definedName name="chart_id">#REF!</definedName>
    <definedName name="chart12" localSheetId="6">'[21]UIS data 1998-2004'!#REF!</definedName>
    <definedName name="chart12">'[21]UIS data 1998-2004'!#REF!</definedName>
    <definedName name="I" localSheetId="6">#REF!</definedName>
    <definedName name="I">#REF!</definedName>
    <definedName name="Iceland_5B">[10]GRAD!$E$42:$G$42</definedName>
    <definedName name="INDF1">[22]F1_ALL!$A$1:$AZ$50</definedName>
    <definedName name="indf11">[23]F11_ALL!$A$1:$AZ$15</definedName>
    <definedName name="indf11_94">[24]F11_A94!$A$1:$AE$15</definedName>
    <definedName name="INDF12">[25]F12_ALL!$A$1:$AJ$25</definedName>
    <definedName name="INDF13">[26]F13_ALL!$A$1:$AH$10</definedName>
    <definedName name="Ireland_5B">[10]GRAD!$E$43:$G$43</definedName>
    <definedName name="Italy_5B">[10]GRAD!$E$45:$G$45</definedName>
    <definedName name="Japan_5B">[10]GRAD!$E$46:$G$46</definedName>
    <definedName name="jfld" localSheetId="6">#REF!</definedName>
    <definedName name="jfld">#REF!</definedName>
    <definedName name="jhklglg" localSheetId="6">#REF!</definedName>
    <definedName name="jhklglg">#REF!</definedName>
    <definedName name="Korea_5B">[10]GRAD!$E$47:$G$47</definedName>
    <definedName name="Label" localSheetId="6">#REF!</definedName>
    <definedName name="Label">#REF!</definedName>
    <definedName name="lastone">'[20]Table 4.B.6'!$G$41</definedName>
    <definedName name="Length" localSheetId="6">#REF!</definedName>
    <definedName name="Length">#REF!</definedName>
    <definedName name="LevelsUS">'[27]%US'!$A$3:$Q$42</definedName>
    <definedName name="lignenoire2">'[20]Table 4.B.6'!$A$41:$G$41</definedName>
    <definedName name="look_cd3">'[11]lookup score'!$A$122:$B$128</definedName>
    <definedName name="look_epl1b">'[11]lookup score'!$A$5:$B$11</definedName>
    <definedName name="look_epl2a1">'[11]lookup score'!$A$14:$B$20</definedName>
    <definedName name="look_epl2a2">'[11]lookup score'!$A$23:$B$29</definedName>
    <definedName name="look_epl2a3">'[11]lookup score'!$A$32:$B$38</definedName>
    <definedName name="look_epl2b1">'[11]lookup score'!$A$41:$B$47</definedName>
    <definedName name="look_epl2b2">'[11]lookup score'!$A$50:$B$56</definedName>
    <definedName name="look_epl2b3">'[11]lookup score'!$A$59:$B$65</definedName>
    <definedName name="look_epl3b">'[11]lookup score'!$A$68:$B$74</definedName>
    <definedName name="look_epl3c">'[11]lookup score'!$A$77:$B$83</definedName>
    <definedName name="look_epl3e">'[11]lookup score'!$A$86:$B$92</definedName>
    <definedName name="look_ft2">'[11]lookup score'!$A$95:$B$101</definedName>
    <definedName name="look_ft3">'[11]lookup score'!$A$104:$B$110</definedName>
    <definedName name="look_twa3">'[11]lookup score'!$A$113:$B$119</definedName>
    <definedName name="m" localSheetId="6">#REF!</definedName>
    <definedName name="m">#REF!</definedName>
    <definedName name="m0" localSheetId="6">#REF!</definedName>
    <definedName name="m0">#REF!</definedName>
    <definedName name="median" localSheetId="6">[28]Questions_DatabaseB!#REF!</definedName>
    <definedName name="median">[28]Questions_DatabaseB!#REF!</definedName>
    <definedName name="Men">[10]GRAD!$F$2:$F$61</definedName>
    <definedName name="Mexico_5B">[10]GRAD!$E$49:$G$49</definedName>
    <definedName name="n" localSheetId="6">#REF!</definedName>
    <definedName name="n">#REF!</definedName>
    <definedName name="n_24" localSheetId="6">#REF!</definedName>
    <definedName name="n_24">#REF!</definedName>
    <definedName name="nb" localSheetId="6">#REF!</definedName>
    <definedName name="nb">#REF!</definedName>
    <definedName name="Netherlands_5B">[10]GRAD!$E$50:$G$50</definedName>
    <definedName name="new" localSheetId="6" hidden="1">#REF!</definedName>
    <definedName name="new" hidden="1">#REF!</definedName>
    <definedName name="New_Zealand_5B">[10]GRAD!$E$51:$G$51</definedName>
    <definedName name="NFBS79X89">'[29]NFBS79-89'!$A$3:$M$49</definedName>
    <definedName name="NFBS79X89T">'[29]NFBS79-89'!$A$3:$M$3</definedName>
    <definedName name="NFBS90X97">'[29]NFBS90-97'!$A$3:$M$49</definedName>
    <definedName name="NFBS90X97T">'[29]NFBS90-97'!$A$3:$M$3</definedName>
    <definedName name="ni" localSheetId="6">#REF!</definedName>
    <definedName name="ni">#REF!</definedName>
    <definedName name="Norway_5B">[10]GRAD!$E$52:$G$52</definedName>
    <definedName name="_xlnm.Print_Area" localSheetId="6">#REF!</definedName>
    <definedName name="_xlnm.Print_Area">#REF!</definedName>
    <definedName name="OrderTable" localSheetId="6">#REF!</definedName>
    <definedName name="OrderTable">#REF!</definedName>
    <definedName name="p" localSheetId="6" hidden="1">'[1]Time series'!#REF!</definedName>
    <definedName name="p" hidden="1">'[1]Time series'!#REF!</definedName>
    <definedName name="p5_age">[30]p5_ageISC5a!$A$1:$D$55</definedName>
    <definedName name="p5nr">[31]P5nr_2!$A$1:$AC$43</definedName>
    <definedName name="percent" localSheetId="6">#REF!</definedName>
    <definedName name="percent">#REF!</definedName>
    <definedName name="Poland_5B">[10]GRAD!$E$53:$G$53</definedName>
    <definedName name="POpula">[32]POpula!$A$1:$I$1559</definedName>
    <definedName name="popula1">[32]POpula!$A$1:$I$1559</definedName>
    <definedName name="Portugal_5B">[10]GRAD!$E$54:$G$54</definedName>
    <definedName name="pp" localSheetId="6" hidden="1">'[1]Time series'!#REF!</definedName>
    <definedName name="pp" hidden="1">'[1]Time series'!#REF!</definedName>
    <definedName name="PRINT_AREA_MI" localSheetId="6">#REF!</definedName>
    <definedName name="PRINT_AREA_MI">#REF!</definedName>
    <definedName name="Print1" localSheetId="6">#REF!</definedName>
    <definedName name="Print1">#REF!</definedName>
    <definedName name="Print2" localSheetId="6">#REF!</definedName>
    <definedName name="Print2">#REF!</definedName>
    <definedName name="qq" localSheetId="6" hidden="1">#REF!</definedName>
    <definedName name="qq" hidden="1">#REF!</definedName>
    <definedName name="Row" localSheetId="6">#REF!</definedName>
    <definedName name="Row">#REF!</definedName>
    <definedName name="RowCodes" localSheetId="6">#REF!</definedName>
    <definedName name="RowCodes">#REF!</definedName>
    <definedName name="S" localSheetId="6">#REF!</definedName>
    <definedName name="S">#REF!</definedName>
    <definedName name="sd" localSheetId="6">#REF!</definedName>
    <definedName name="sd">#REF!</definedName>
    <definedName name="series_id" localSheetId="6">#REF!</definedName>
    <definedName name="series_id">#REF!</definedName>
    <definedName name="Slovakia_5B">[10]GRAD!$E$55:$G$55</definedName>
    <definedName name="smt" localSheetId="6">#REF!</definedName>
    <definedName name="smt">#REF!</definedName>
    <definedName name="Spain_5B">[10]GRAD!$E$56:$G$56</definedName>
    <definedName name="SPSS">[13]Figure5.6!$B$2:$X$30</definedName>
    <definedName name="Sweden_5B">[10]GRAD!$E$57:$G$57</definedName>
    <definedName name="Switzerland_5B">[10]GRAD!$E$58:$G$58</definedName>
    <definedName name="SysFinanceYearEnd" localSheetId="6">#REF!</definedName>
    <definedName name="SysFinanceYearEnd">#REF!</definedName>
    <definedName name="SysFinanceYearStart" localSheetId="6">#REF!</definedName>
    <definedName name="SysFinanceYearStart">#REF!</definedName>
    <definedName name="TableOrder" localSheetId="6">#REF!</definedName>
    <definedName name="TableOrder">#REF!</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est" localSheetId="6">#REF!</definedName>
    <definedName name="test">#REF!</definedName>
    <definedName name="test_rank" localSheetId="6">#REF!,#REF!</definedName>
    <definedName name="test_rank">#REF!,#REF!</definedName>
    <definedName name="toto">'[33]Graph 3.7.a'!$B$125:$C$151</definedName>
    <definedName name="toto1">[34]Data5.11a!$B$3:$C$34</definedName>
    <definedName name="TPSTUED" localSheetId="6">#REF!</definedName>
    <definedName name="TPSTUED">#REF!</definedName>
    <definedName name="truc" localSheetId="6">#REF!</definedName>
    <definedName name="truc">#REF!</definedName>
    <definedName name="Turkey_5B">[10]GRAD!$E$59:$G$59</definedName>
    <definedName name="TWA_level2" localSheetId="6">#REF!</definedName>
    <definedName name="TWA_level2">#REF!</definedName>
    <definedName name="United_Kingdom_5B">[10]GRAD!$E$60:$G$60</definedName>
    <definedName name="United_States_5B">[10]GRAD!$E$61:$G$61</definedName>
    <definedName name="USA_m" localSheetId="6">#REF!</definedName>
    <definedName name="USA_m">#REF!</definedName>
    <definedName name="UTSKRIFTSOMR_DE" localSheetId="6">#REF!</definedName>
    <definedName name="UTSKRIFTSOMR_DE">#REF!</definedName>
    <definedName name="valeur_indic_1999_rev" localSheetId="6">#REF!</definedName>
    <definedName name="valeur_indic_1999_rev">#REF!</definedName>
    <definedName name="weight">[35]F5_W!$A$1:$C$33</definedName>
    <definedName name="Wind" localSheetId="6">#REF!</definedName>
    <definedName name="Wind">#REF!</definedName>
    <definedName name="Women">[10]GRAD!$G$2:$G$61</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6"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6" hidden="1">{"Page1",#N/A,FALSE,"ARA M&amp;F&amp;T";"Page2",#N/A,FALSE,"ARA M&amp;F&amp;T";"Page3",#N/A,FALSE,"ARA M&amp;F&amp;T"}</definedName>
    <definedName name="wrn.TabARA." hidden="1">{"Page1",#N/A,FALSE,"ARA M&amp;F&amp;T";"Page2",#N/A,FALSE,"ARA M&amp;F&amp;T";"Page3",#N/A,FALSE,"ARA M&amp;F&amp;T"}</definedName>
    <definedName name="x" localSheetId="6">#REF!</definedName>
    <definedName name="x">#REF!</definedName>
    <definedName name="Y" localSheetId="6">#REF!</definedName>
    <definedName name="Y">#REF!</definedName>
    <definedName name="_xlnm.Recorder" localSheetId="6">#REF!</definedName>
    <definedName name="_xlnm.Recorder">#REF!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35" l="1"/>
  <c r="D23" i="35"/>
  <c r="C23" i="35"/>
  <c r="D22" i="35"/>
  <c r="C22" i="35"/>
  <c r="B22" i="35"/>
  <c r="H4" i="35"/>
  <c r="H5" i="35"/>
  <c r="H6" i="35"/>
  <c r="H7" i="35"/>
  <c r="H8" i="35"/>
  <c r="H9" i="35"/>
  <c r="H10" i="35"/>
  <c r="H11" i="35"/>
  <c r="H12" i="35"/>
  <c r="H13" i="35"/>
  <c r="H14" i="35"/>
  <c r="H15" i="35"/>
  <c r="H16" i="35"/>
  <c r="H17" i="35"/>
  <c r="H18" i="35"/>
  <c r="H19" i="35"/>
  <c r="H20" i="35"/>
  <c r="H21" i="35"/>
  <c r="D4" i="35"/>
  <c r="D5" i="35"/>
  <c r="D6" i="35"/>
  <c r="D7" i="35"/>
  <c r="D8" i="35"/>
  <c r="D9" i="35"/>
  <c r="D10" i="35"/>
  <c r="D11" i="35"/>
  <c r="D12" i="35"/>
  <c r="D13" i="35"/>
  <c r="D14" i="35"/>
  <c r="D15" i="35"/>
  <c r="D16" i="35"/>
  <c r="D17" i="35"/>
  <c r="D18" i="35"/>
  <c r="D19" i="35"/>
  <c r="D20" i="35"/>
  <c r="D21" i="35"/>
  <c r="B23" i="35"/>
  <c r="C29" i="35"/>
  <c r="D29" i="35"/>
  <c r="C30" i="35"/>
  <c r="D30" i="35"/>
  <c r="C31" i="35"/>
  <c r="D31" i="35"/>
  <c r="C32" i="35"/>
  <c r="D32" i="35"/>
  <c r="E6" i="35" l="1"/>
  <c r="E10" i="35" l="1"/>
  <c r="E7" i="35"/>
  <c r="E11" i="35"/>
  <c r="E15" i="35"/>
  <c r="E9" i="35"/>
  <c r="E13" i="35"/>
  <c r="E17" i="35"/>
  <c r="E21" i="35"/>
  <c r="E8" i="35"/>
  <c r="E12" i="35"/>
  <c r="E16" i="35"/>
  <c r="E20" i="35"/>
  <c r="E14" i="35"/>
  <c r="E19" i="35"/>
  <c r="E4" i="35"/>
  <c r="E18" i="35"/>
  <c r="E5" i="35"/>
</calcChain>
</file>

<file path=xl/sharedStrings.xml><?xml version="1.0" encoding="utf-8"?>
<sst xmlns="http://schemas.openxmlformats.org/spreadsheetml/2006/main" count="143" uniqueCount="122">
  <si>
    <t>EU</t>
  </si>
  <si>
    <t>SK</t>
  </si>
  <si>
    <t>Dvaja dospelí s dvoma deťmi</t>
  </si>
  <si>
    <t>Dvaja dospelí s troma a viac deťmi</t>
  </si>
  <si>
    <t>Dvaja dospelí s dieťaťom</t>
  </si>
  <si>
    <t>Osamelí s dieťaťom</t>
  </si>
  <si>
    <t>Seniori</t>
  </si>
  <si>
    <t>V3</t>
  </si>
  <si>
    <t>Študenti</t>
  </si>
  <si>
    <t>Nezamestnaní</t>
  </si>
  <si>
    <t>Zamestnaní</t>
  </si>
  <si>
    <t>Priemer všetkých domácností</t>
  </si>
  <si>
    <t>Priemer konkrétneho typu domacnosti</t>
  </si>
  <si>
    <t>Notebook, laptop</t>
  </si>
  <si>
    <t>Smartfón</t>
  </si>
  <si>
    <t>Stolný počítač</t>
  </si>
  <si>
    <t>Prístup k internetu</t>
  </si>
  <si>
    <t>Nízka miera zručností</t>
  </si>
  <si>
    <t>Žiadne alebo základné formálne vzdelanie</t>
  </si>
  <si>
    <t>Vysoké formálne vzdelanie</t>
  </si>
  <si>
    <t>16-24</t>
  </si>
  <si>
    <t>25-34</t>
  </si>
  <si>
    <t>35-44</t>
  </si>
  <si>
    <t>45-54</t>
  </si>
  <si>
    <t>55-64</t>
  </si>
  <si>
    <t>65-74</t>
  </si>
  <si>
    <t>Deti zo znevýhodneného prostredia</t>
  </si>
  <si>
    <t>Využívajú internet</t>
  </si>
  <si>
    <t>Zdroj: Eurostat</t>
  </si>
  <si>
    <t>rok</t>
  </si>
  <si>
    <t>Tabuľka 1. Percento denných používateľov internetu podľa ekonomického statusu</t>
  </si>
  <si>
    <t>Skupina</t>
  </si>
  <si>
    <t>Graf 6. Miera digitálnych zručností podľa dosiahnutého vzdelania</t>
  </si>
  <si>
    <t>n/a</t>
  </si>
  <si>
    <t>Vysoká</t>
  </si>
  <si>
    <t>Stredne-vysoká</t>
  </si>
  <si>
    <t>Stredne-nízka</t>
  </si>
  <si>
    <t>Nízka</t>
  </si>
  <si>
    <t>Priemer vážený zamestnanosťou</t>
  </si>
  <si>
    <t>Aritmetický priemer</t>
  </si>
  <si>
    <t>Priemerná mzda podľa digitálnej intenzity</t>
  </si>
  <si>
    <t>Umenie, zábava a rekreácia</t>
  </si>
  <si>
    <t>Zdravotníctvo a sociálna pomoc</t>
  </si>
  <si>
    <t>Vzdelávanie</t>
  </si>
  <si>
    <t>Verejná správa, obrana</t>
  </si>
  <si>
    <t>Administratívne a podporné služby</t>
  </si>
  <si>
    <t>Odborné, vedecké a tech. činnosti</t>
  </si>
  <si>
    <t>Nehnuteľnosti</t>
  </si>
  <si>
    <t>Financie a poisťovníctvo</t>
  </si>
  <si>
    <t>ICT</t>
  </si>
  <si>
    <t>Ubytovanie a stravovanie</t>
  </si>
  <si>
    <t>Doprava a skladovanie</t>
  </si>
  <si>
    <t>Obchod</t>
  </si>
  <si>
    <t>Staveb.</t>
  </si>
  <si>
    <t>Dodávky vody, odpady</t>
  </si>
  <si>
    <t>Elektrina, plyn</t>
  </si>
  <si>
    <t>Priemyselná výroba</t>
  </si>
  <si>
    <t>Ťažba</t>
  </si>
  <si>
    <t>Poľnohosp.</t>
  </si>
  <si>
    <t>Počet zodp. digitálnych intenzít</t>
  </si>
  <si>
    <t>Digitálna intenzita</t>
  </si>
  <si>
    <t>Veľkosť bubliny podľa nezamestnanosti</t>
  </si>
  <si>
    <t>Nezamestnanosť (podiel)</t>
  </si>
  <si>
    <t>Zamestnanosť</t>
  </si>
  <si>
    <t>Nezamestnanosť</t>
  </si>
  <si>
    <t>Odvetvie</t>
  </si>
  <si>
    <t xml:space="preserve">Minimum </t>
  </si>
  <si>
    <t>Maximum</t>
  </si>
  <si>
    <t>Podiel</t>
  </si>
  <si>
    <t>Priemerná mzda</t>
  </si>
  <si>
    <t>Zdroj: ŠÚ SR</t>
  </si>
  <si>
    <t>Tabuľka 3. Prehľad cieľových skupín a opatrení</t>
  </si>
  <si>
    <t>Cieľová skupina</t>
  </si>
  <si>
    <t>Bariéra</t>
  </si>
  <si>
    <t>Cieľová úroveň digitálnych zručností</t>
  </si>
  <si>
    <t>Riziko</t>
  </si>
  <si>
    <t>Socio-ekonomický status</t>
  </si>
  <si>
    <t>Základné</t>
  </si>
  <si>
    <t>Rozvoj digitálnych zručností v dospelosti</t>
  </si>
  <si>
    <t>Dospelí s nízkou mierou digitálnych zručností</t>
  </si>
  <si>
    <t>Úroveň vzdelania, Vek</t>
  </si>
  <si>
    <t>Aspoň základné a pokročilé</t>
  </si>
  <si>
    <t>Zamestnanie</t>
  </si>
  <si>
    <t>Socio-ekonomický status a digitálna stigma</t>
  </si>
  <si>
    <t>Kvalita života a sociálna inklúzia</t>
  </si>
  <si>
    <t>Zdroj: IDRP</t>
  </si>
  <si>
    <t>Tabuľka 2. Dostupnosť IKT a miera digitálnych zručností</t>
  </si>
  <si>
    <t>Podiel domácností, ktoré si nemôžu dovoliť PC</t>
  </si>
  <si>
    <t>Podiel domácností, bez prístupu k internetu z dôvodu vysokých nákladov</t>
  </si>
  <si>
    <t>Percento užívateľov internetu[1]</t>
  </si>
  <si>
    <t>Typy domácností</t>
  </si>
  <si>
    <t>Graf 3. Podiel domácností, ktoré si nemôžu dovoliť počítač</t>
  </si>
  <si>
    <t>Vekové rozpätie</t>
  </si>
  <si>
    <t>OBSAH</t>
  </si>
  <si>
    <t>Deti z bežných domácností</t>
  </si>
  <si>
    <t>Deti z chudobných domácností</t>
  </si>
  <si>
    <t>Deti z rómskych domácností</t>
  </si>
  <si>
    <t>Zdroj: Vybrané dáta Focus (2019) zo spracovania Bednárik et al. (2020) (IVP)</t>
  </si>
  <si>
    <r>
      <t>Graf 4.</t>
    </r>
    <r>
      <rPr>
        <sz val="11"/>
        <color theme="1"/>
        <rFont val="Arial Narrow"/>
        <family val="2"/>
        <charset val="238"/>
      </rPr>
      <t xml:space="preserve"> </t>
    </r>
    <r>
      <rPr>
        <b/>
        <sz val="11"/>
        <color theme="1"/>
        <rFont val="Arial Narrow"/>
        <family val="2"/>
        <charset val="238"/>
      </rPr>
      <t>Porovnanie prístupu k IKT a internetového pripojenia detí</t>
    </r>
  </si>
  <si>
    <t>Graf 7. Sektory podľa miery digitalizácie, ich priemerná mesačná mzda a relatívna nezamestnanosť</t>
  </si>
  <si>
    <t>Graf 4. Porovnanie prístupu k IKT a internetového pripojenia detí</t>
  </si>
  <si>
    <t>Stredné formálne vzdelanie</t>
  </si>
  <si>
    <t>Graf 1. Percento domácností s prístupom k internetu</t>
  </si>
  <si>
    <t>Graf 2. Percento bežných užívateľov internetu</t>
  </si>
  <si>
    <t>Graf 1.Percento domácností s prístupom k internetu</t>
  </si>
  <si>
    <t>TOP 5 (LU,NL,IE,FI,DK)</t>
  </si>
  <si>
    <t xml:space="preserve">[1]  Tabuľka uvádza percento užívateľov, ktorí využili internet aspoň raz za tri mesiace. Tento podiel je relevantný lebo miera zručností sa meria len u vzorky ľudí ktorí využili internet aspoň raz za tri mesiace. Ak človek nevyužil internet za posledné tri mesiace mieru zručností nie je možné odmerať. . </t>
  </si>
  <si>
    <t>Percento užívateľov s nízkou úrovňou digitálnych zručností</t>
  </si>
  <si>
    <t>Percento užívateľov aspoň so základnými digitálnymi zručnosťami</t>
  </si>
  <si>
    <t>Írsko</t>
  </si>
  <si>
    <t>Tabuľka 1. Percento bežných používateľov internetu podľa ekonomického statusu</t>
  </si>
  <si>
    <t xml:space="preserve">Slovensko </t>
  </si>
  <si>
    <t>Dôchodcovia a osoby mimo trhu práce</t>
  </si>
  <si>
    <t>Celková populácia</t>
  </si>
  <si>
    <t>TOP 5 EU (IE,LU,DK,FI,SE)</t>
  </si>
  <si>
    <t>Tabuľka 3. Prehľad cieľových skupín a rizík</t>
  </si>
  <si>
    <t>Kvalita života v dôchodkovom veku</t>
  </si>
  <si>
    <t>Konkrétny typ domácnosti ohrozených chudobou</t>
  </si>
  <si>
    <t xml:space="preserve">Aspoň základné digitálne zručnosti </t>
  </si>
  <si>
    <t>Graf 5. Miera digitálnych zručností podľa veku</t>
  </si>
  <si>
    <t>Základné zručnosti</t>
  </si>
  <si>
    <t>Viac než základné zručnosti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</si>
</sst>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0"/>
      <color theme="10"/>
      <name val="Arial"/>
      <family val="2"/>
    </font>
    <font>
      <sz val="11"/>
      <color indexed="8"/>
      <name val="Calibri"/>
      <family val="2"/>
      <scheme val="minor"/>
    </font>
    <font>
      <sz val="10"/>
      <color theme="1"/>
      <name val="Arial Narrow"/>
      <family val="2"/>
      <charset val="238"/>
    </font>
    <font>
      <sz val="11"/>
      <color theme="1"/>
      <name val="Calibri"/>
      <family val="2"/>
      <scheme val="minor"/>
    </font>
    <font>
      <sz val="10"/>
      <color theme="1"/>
      <name val="Arial"/>
      <family val="2"/>
    </font>
    <font>
      <sz val="10"/>
      <name val="Arial"/>
      <family val="2"/>
      <charset val="238"/>
    </font>
    <font>
      <sz val="11"/>
      <color theme="1"/>
      <name val="Arial Narrow"/>
      <family val="2"/>
      <charset val="238"/>
    </font>
    <font>
      <b/>
      <sz val="11"/>
      <color theme="1"/>
      <name val="Arial Narrow"/>
      <family val="2"/>
      <charset val="238"/>
    </font>
    <font>
      <b/>
      <sz val="11"/>
      <color rgb="FF000000"/>
      <name val="Arial Narrow"/>
      <family val="2"/>
      <charset val="238"/>
    </font>
    <font>
      <sz val="11"/>
      <color rgb="FF000000"/>
      <name val="Arial Narrow"/>
      <family val="2"/>
      <charset val="238"/>
    </font>
    <font>
      <sz val="11"/>
      <name val="Arial Narrow"/>
      <family val="2"/>
      <charset val="238"/>
    </font>
    <font>
      <b/>
      <sz val="11"/>
      <name val="Arial Narrow"/>
      <family val="2"/>
      <charset val="238"/>
    </font>
    <font>
      <b/>
      <sz val="10"/>
      <color theme="1"/>
      <name val="Arial Narrow"/>
      <family val="2"/>
      <charset val="238"/>
    </font>
    <font>
      <u/>
      <sz val="10"/>
      <color theme="10"/>
      <name val="Arial Narrow"/>
      <family val="2"/>
      <charset val="238"/>
    </font>
    <font>
      <sz val="11"/>
      <color theme="1"/>
      <name val="Arial"/>
      <family val="2"/>
    </font>
  </fonts>
  <fills count="2">
    <fill>
      <patternFill patternType="none"/>
    </fill>
    <fill>
      <patternFill patternType="gray125"/>
    </fill>
  </fills>
  <borders count="21">
    <border>
      <left/>
      <right/>
      <top/>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
      <left/>
      <right/>
      <top style="thin">
        <color auto="1"/>
      </top>
      <bottom/>
      <diagonal/>
    </border>
    <border>
      <left/>
      <right/>
      <top style="thin">
        <color auto="1"/>
      </top>
      <bottom style="thin">
        <color indexed="64"/>
      </bottom>
      <diagonal/>
    </border>
    <border>
      <left/>
      <right/>
      <top style="thin">
        <color auto="1"/>
      </top>
      <bottom style="medium">
        <color indexed="64"/>
      </bottom>
      <diagonal/>
    </border>
  </borders>
  <cellStyleXfs count="11">
    <xf numFmtId="0" fontId="0" fillId="0" borderId="0"/>
    <xf numFmtId="9" fontId="3" fillId="0" borderId="0" applyFont="0" applyFill="0" applyBorder="0" applyAlignment="0" applyProtection="0"/>
    <xf numFmtId="0" fontId="4" fillId="0" borderId="0" applyNumberFormat="0" applyFill="0" applyBorder="0" applyAlignment="0" applyProtection="0"/>
    <xf numFmtId="0" fontId="5" fillId="0" borderId="0"/>
    <xf numFmtId="0" fontId="7" fillId="0" borderId="0"/>
    <xf numFmtId="0" fontId="8" fillId="0" borderId="0"/>
    <xf numFmtId="0" fontId="3" fillId="0" borderId="0"/>
    <xf numFmtId="0" fontId="9" fillId="0" borderId="0"/>
    <xf numFmtId="9" fontId="2" fillId="0" borderId="0" applyFont="0" applyFill="0" applyBorder="0" applyAlignment="0" applyProtection="0"/>
    <xf numFmtId="0" fontId="2" fillId="0" borderId="0"/>
    <xf numFmtId="9" fontId="1" fillId="0" borderId="0" applyFont="0" applyFill="0" applyBorder="0" applyAlignment="0" applyProtection="0"/>
  </cellStyleXfs>
  <cellXfs count="142">
    <xf numFmtId="0" fontId="0" fillId="0" borderId="0" xfId="0"/>
    <xf numFmtId="0" fontId="6" fillId="0" borderId="0" xfId="0" applyFont="1"/>
    <xf numFmtId="0" fontId="6" fillId="0" borderId="0" xfId="0" applyFont="1" applyBorder="1"/>
    <xf numFmtId="9" fontId="6" fillId="0" borderId="0" xfId="0" applyNumberFormat="1" applyFont="1" applyBorder="1"/>
    <xf numFmtId="9" fontId="10" fillId="0" borderId="0" xfId="0" applyNumberFormat="1" applyFont="1" applyAlignment="1">
      <alignment horizontal="center" vertical="center" wrapText="1"/>
    </xf>
    <xf numFmtId="0" fontId="10" fillId="0" borderId="0" xfId="0" applyFont="1"/>
    <xf numFmtId="0" fontId="11" fillId="0" borderId="0" xfId="0" applyFont="1" applyBorder="1" applyAlignment="1">
      <alignment vertical="center"/>
    </xf>
    <xf numFmtId="0" fontId="11" fillId="0" borderId="10" xfId="9" applyFont="1" applyBorder="1" applyAlignment="1">
      <alignment horizontal="center" vertical="center" wrapText="1"/>
    </xf>
    <xf numFmtId="0" fontId="10" fillId="0" borderId="0" xfId="4" applyFont="1" applyAlignment="1">
      <alignment horizontal="center" vertical="center"/>
    </xf>
    <xf numFmtId="0" fontId="10" fillId="0" borderId="7" xfId="4" applyFont="1" applyBorder="1" applyAlignment="1">
      <alignment horizontal="center" vertical="center"/>
    </xf>
    <xf numFmtId="0" fontId="10" fillId="0" borderId="0" xfId="4" applyFont="1" applyBorder="1" applyAlignment="1">
      <alignment horizontal="center" vertical="center"/>
    </xf>
    <xf numFmtId="0" fontId="10" fillId="0" borderId="1" xfId="4" applyFont="1" applyBorder="1" applyAlignment="1">
      <alignment horizontal="center" vertical="center"/>
    </xf>
    <xf numFmtId="0" fontId="10" fillId="0" borderId="8" xfId="4" applyFont="1" applyBorder="1" applyAlignment="1">
      <alignment horizontal="center" vertical="center"/>
    </xf>
    <xf numFmtId="0" fontId="10" fillId="0" borderId="3" xfId="4" applyFont="1" applyBorder="1" applyAlignment="1">
      <alignment horizontal="center" vertical="center"/>
    </xf>
    <xf numFmtId="0" fontId="10" fillId="0" borderId="9" xfId="4" applyFont="1" applyBorder="1" applyAlignment="1">
      <alignment horizontal="center" vertical="center"/>
    </xf>
    <xf numFmtId="10" fontId="10" fillId="0" borderId="0" xfId="4" applyNumberFormat="1" applyFont="1" applyAlignment="1">
      <alignment horizontal="center" vertical="center"/>
    </xf>
    <xf numFmtId="0" fontId="11" fillId="0" borderId="10" xfId="9" applyFont="1" applyBorder="1" applyAlignment="1">
      <alignment horizontal="left" vertical="center"/>
    </xf>
    <xf numFmtId="0" fontId="10" fillId="0" borderId="6" xfId="9" applyFont="1" applyBorder="1" applyAlignment="1">
      <alignment horizontal="left" vertical="center"/>
    </xf>
    <xf numFmtId="0" fontId="10" fillId="0" borderId="2" xfId="9" applyFont="1" applyBorder="1" applyAlignment="1">
      <alignment horizontal="left" vertical="center"/>
    </xf>
    <xf numFmtId="0" fontId="10" fillId="0" borderId="4" xfId="9" applyFont="1" applyBorder="1" applyAlignment="1">
      <alignment horizontal="left" vertical="center"/>
    </xf>
    <xf numFmtId="0" fontId="10" fillId="0" borderId="0" xfId="4" applyFont="1" applyAlignment="1">
      <alignment horizontal="left" vertical="center"/>
    </xf>
    <xf numFmtId="2" fontId="10" fillId="0" borderId="8" xfId="4" applyNumberFormat="1" applyFont="1" applyBorder="1" applyAlignment="1">
      <alignment horizontal="center" vertical="center"/>
    </xf>
    <xf numFmtId="2" fontId="10" fillId="0" borderId="3" xfId="4" applyNumberFormat="1" applyFont="1" applyBorder="1" applyAlignment="1">
      <alignment horizontal="center" vertical="center"/>
    </xf>
    <xf numFmtId="2" fontId="10" fillId="0" borderId="9" xfId="4" applyNumberFormat="1" applyFont="1" applyBorder="1" applyAlignment="1">
      <alignment horizontal="center" vertical="center"/>
    </xf>
    <xf numFmtId="0" fontId="10" fillId="0" borderId="11" xfId="4" applyFont="1" applyBorder="1" applyAlignment="1">
      <alignment horizontal="left" vertical="center"/>
    </xf>
    <xf numFmtId="0" fontId="10" fillId="0" borderId="10" xfId="4" applyFont="1" applyBorder="1" applyAlignment="1">
      <alignment horizontal="center" vertical="center"/>
    </xf>
    <xf numFmtId="0" fontId="10" fillId="0" borderId="17" xfId="4" applyFont="1" applyBorder="1" applyAlignment="1">
      <alignment horizontal="center" vertical="center"/>
    </xf>
    <xf numFmtId="0" fontId="10" fillId="0" borderId="11" xfId="4" applyFont="1" applyBorder="1" applyAlignment="1">
      <alignment horizontal="center" vertical="center"/>
    </xf>
    <xf numFmtId="0" fontId="10" fillId="0" borderId="11" xfId="4" applyFont="1" applyBorder="1" applyAlignment="1">
      <alignment horizontal="center" vertical="center" wrapText="1"/>
    </xf>
    <xf numFmtId="0" fontId="10" fillId="0" borderId="13" xfId="4" applyFont="1" applyBorder="1" applyAlignment="1">
      <alignment horizontal="center" vertical="center"/>
    </xf>
    <xf numFmtId="0" fontId="10" fillId="0" borderId="14" xfId="4" applyFont="1" applyBorder="1" applyAlignment="1">
      <alignment horizontal="center" vertical="center"/>
    </xf>
    <xf numFmtId="0" fontId="11" fillId="0" borderId="13" xfId="4" applyFont="1" applyBorder="1" applyAlignment="1">
      <alignment horizontal="left" vertical="center"/>
    </xf>
    <xf numFmtId="10" fontId="6" fillId="0" borderId="10" xfId="8" applyNumberFormat="1" applyFont="1" applyBorder="1" applyAlignment="1">
      <alignment horizontal="center" vertical="center"/>
    </xf>
    <xf numFmtId="10" fontId="6" fillId="0" borderId="17" xfId="8" applyNumberFormat="1" applyFont="1" applyBorder="1" applyAlignment="1">
      <alignment horizontal="center" vertical="center"/>
    </xf>
    <xf numFmtId="10" fontId="6" fillId="0" borderId="11" xfId="8" applyNumberFormat="1" applyFont="1" applyBorder="1" applyAlignment="1">
      <alignment horizontal="center" vertical="center"/>
    </xf>
    <xf numFmtId="1" fontId="10" fillId="0" borderId="10" xfId="9" applyNumberFormat="1" applyFont="1" applyBorder="1" applyAlignment="1">
      <alignment horizontal="center" vertical="center"/>
    </xf>
    <xf numFmtId="1" fontId="10" fillId="0" borderId="17" xfId="9" applyNumberFormat="1" applyFont="1" applyBorder="1" applyAlignment="1">
      <alignment horizontal="center" vertical="center"/>
    </xf>
    <xf numFmtId="1" fontId="10" fillId="0" borderId="11" xfId="9" applyNumberFormat="1" applyFont="1" applyBorder="1" applyAlignment="1">
      <alignment horizontal="center" vertical="center"/>
    </xf>
    <xf numFmtId="0" fontId="10" fillId="0" borderId="10" xfId="9" applyFont="1" applyBorder="1" applyAlignment="1">
      <alignment horizontal="center" vertical="center"/>
    </xf>
    <xf numFmtId="0" fontId="10" fillId="0" borderId="17" xfId="9" applyFont="1" applyBorder="1" applyAlignment="1">
      <alignment horizontal="center" vertical="center"/>
    </xf>
    <xf numFmtId="0" fontId="10" fillId="0" borderId="11" xfId="9" applyFont="1" applyBorder="1" applyAlignment="1">
      <alignment horizontal="center" vertical="center"/>
    </xf>
    <xf numFmtId="164" fontId="10" fillId="0" borderId="14" xfId="4" applyNumberFormat="1" applyFont="1" applyBorder="1" applyAlignment="1">
      <alignment horizontal="center" vertical="center"/>
    </xf>
    <xf numFmtId="0" fontId="10" fillId="0" borderId="5" xfId="4" applyFont="1" applyBorder="1" applyAlignment="1">
      <alignment horizontal="center" vertical="center"/>
    </xf>
    <xf numFmtId="164" fontId="10" fillId="0" borderId="5" xfId="4" applyNumberFormat="1" applyFont="1" applyBorder="1" applyAlignment="1">
      <alignment horizontal="center" vertical="center"/>
    </xf>
    <xf numFmtId="10" fontId="10" fillId="0" borderId="5" xfId="4" applyNumberFormat="1" applyFont="1" applyBorder="1" applyAlignment="1">
      <alignment horizontal="center" vertical="center"/>
    </xf>
    <xf numFmtId="1" fontId="10" fillId="0" borderId="5" xfId="4" applyNumberFormat="1" applyFont="1" applyBorder="1" applyAlignment="1">
      <alignment horizontal="center" vertical="center"/>
    </xf>
    <xf numFmtId="9" fontId="10" fillId="0" borderId="5" xfId="1" applyFont="1" applyBorder="1" applyAlignment="1">
      <alignment horizontal="center" vertical="center"/>
    </xf>
    <xf numFmtId="0" fontId="10" fillId="0" borderId="6" xfId="4" applyFont="1" applyBorder="1" applyAlignment="1">
      <alignment horizontal="center" vertical="center"/>
    </xf>
    <xf numFmtId="0" fontId="10" fillId="0" borderId="2" xfId="4" applyFont="1" applyBorder="1" applyAlignment="1">
      <alignment horizontal="center" vertical="center"/>
    </xf>
    <xf numFmtId="0" fontId="11" fillId="0" borderId="12" xfId="4" applyFont="1" applyBorder="1" applyAlignment="1">
      <alignment horizontal="left" vertical="center"/>
    </xf>
    <xf numFmtId="0" fontId="11" fillId="0" borderId="0" xfId="4" applyFont="1" applyAlignment="1">
      <alignment horizontal="left" vertical="center"/>
    </xf>
    <xf numFmtId="0" fontId="11" fillId="0" borderId="5" xfId="4" applyFont="1" applyBorder="1" applyAlignment="1">
      <alignment horizontal="left" vertical="center"/>
    </xf>
    <xf numFmtId="0" fontId="10" fillId="0" borderId="7" xfId="4" applyFont="1" applyBorder="1" applyAlignment="1">
      <alignment horizontal="right" vertical="center"/>
    </xf>
    <xf numFmtId="0" fontId="12" fillId="0" borderId="15" xfId="0" applyFont="1" applyBorder="1" applyAlignment="1">
      <alignment vertical="center"/>
    </xf>
    <xf numFmtId="0" fontId="12" fillId="0" borderId="15"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13" fillId="0" borderId="15" xfId="0" applyFont="1" applyBorder="1" applyAlignment="1">
      <alignment vertical="center"/>
    </xf>
    <xf numFmtId="0" fontId="13" fillId="0" borderId="15" xfId="0" applyFont="1" applyBorder="1" applyAlignment="1">
      <alignment horizontal="center" vertical="center"/>
    </xf>
    <xf numFmtId="0" fontId="10" fillId="0" borderId="0" xfId="0" applyFont="1" applyAlignment="1">
      <alignment vertical="center"/>
    </xf>
    <xf numFmtId="0" fontId="12" fillId="0" borderId="15" xfId="0" applyFont="1" applyBorder="1" applyAlignment="1">
      <alignment horizontal="center" vertical="center" wrapText="1"/>
    </xf>
    <xf numFmtId="0" fontId="13" fillId="0" borderId="0" xfId="0" applyFont="1" applyAlignment="1">
      <alignment horizontal="center" vertical="center" wrapText="1"/>
    </xf>
    <xf numFmtId="0" fontId="13" fillId="0" borderId="15" xfId="0" applyFont="1" applyBorder="1" applyAlignment="1">
      <alignment horizontal="center" vertical="center" wrapText="1"/>
    </xf>
    <xf numFmtId="0" fontId="13" fillId="0" borderId="0" xfId="0" applyFont="1" applyAlignment="1">
      <alignment horizontal="right" vertical="center" wrapText="1"/>
    </xf>
    <xf numFmtId="0" fontId="10" fillId="0" borderId="0" xfId="0" applyFont="1" applyAlignment="1">
      <alignment wrapText="1"/>
    </xf>
    <xf numFmtId="0" fontId="11" fillId="0" borderId="1" xfId="0" applyFont="1" applyBorder="1" applyAlignment="1">
      <alignment horizontal="left"/>
    </xf>
    <xf numFmtId="0" fontId="10" fillId="0" borderId="1" xfId="0" applyFont="1" applyBorder="1" applyAlignment="1">
      <alignment horizontal="center" vertical="center" wrapText="1"/>
    </xf>
    <xf numFmtId="9" fontId="10" fillId="0" borderId="2" xfId="0" applyNumberFormat="1" applyFont="1" applyBorder="1" applyAlignment="1">
      <alignment horizontal="center"/>
    </xf>
    <xf numFmtId="9" fontId="10" fillId="0" borderId="0" xfId="0" applyNumberFormat="1" applyFont="1" applyBorder="1" applyAlignment="1">
      <alignment horizontal="center"/>
    </xf>
    <xf numFmtId="0" fontId="10" fillId="0" borderId="0" xfId="0" applyFont="1" applyBorder="1"/>
    <xf numFmtId="9" fontId="10" fillId="0" borderId="4" xfId="0" applyNumberFormat="1" applyFont="1" applyBorder="1" applyAlignment="1">
      <alignment horizontal="center"/>
    </xf>
    <xf numFmtId="9" fontId="10" fillId="0" borderId="1" xfId="0" applyNumberFormat="1" applyFont="1" applyBorder="1" applyAlignment="1">
      <alignment horizontal="center"/>
    </xf>
    <xf numFmtId="0" fontId="11" fillId="0" borderId="0" xfId="0" applyFont="1"/>
    <xf numFmtId="0" fontId="11" fillId="0" borderId="13" xfId="0" applyFont="1" applyBorder="1" applyAlignment="1">
      <alignment horizontal="left" vertical="center"/>
    </xf>
    <xf numFmtId="0" fontId="11" fillId="0" borderId="13" xfId="0" applyFont="1" applyBorder="1" applyAlignment="1">
      <alignment horizontal="center" vertical="center" wrapText="1"/>
    </xf>
    <xf numFmtId="9" fontId="14" fillId="0" borderId="0" xfId="1" applyFont="1" applyBorder="1" applyAlignment="1">
      <alignment horizontal="center" vertical="center" wrapText="1" shrinkToFit="1"/>
    </xf>
    <xf numFmtId="9" fontId="10" fillId="0" borderId="0" xfId="0" applyNumberFormat="1" applyFont="1" applyBorder="1" applyAlignment="1">
      <alignment horizontal="center" vertical="center" wrapText="1"/>
    </xf>
    <xf numFmtId="10" fontId="10" fillId="0" borderId="0" xfId="0" applyNumberFormat="1" applyFont="1" applyBorder="1" applyAlignment="1">
      <alignment horizontal="center" vertical="center" wrapText="1"/>
    </xf>
    <xf numFmtId="0" fontId="10" fillId="0" borderId="1" xfId="0" applyFont="1" applyBorder="1"/>
    <xf numFmtId="9" fontId="14" fillId="0" borderId="1" xfId="1" applyFont="1" applyBorder="1" applyAlignment="1">
      <alignment horizontal="center" vertical="center" wrapText="1" shrinkToFit="1"/>
    </xf>
    <xf numFmtId="9" fontId="10" fillId="0" borderId="1" xfId="0" applyNumberFormat="1" applyFont="1" applyBorder="1" applyAlignment="1">
      <alignment horizontal="center" vertical="center" wrapText="1"/>
    </xf>
    <xf numFmtId="9" fontId="10" fillId="0" borderId="0" xfId="0" applyNumberFormat="1" applyFont="1"/>
    <xf numFmtId="0" fontId="11" fillId="0" borderId="1" xfId="0" applyFont="1" applyBorder="1" applyAlignment="1">
      <alignment horizontal="center" vertical="center" wrapText="1"/>
    </xf>
    <xf numFmtId="9" fontId="10" fillId="0" borderId="0" xfId="0" applyNumberFormat="1" applyFont="1" applyAlignment="1">
      <alignment horizontal="center"/>
    </xf>
    <xf numFmtId="0" fontId="11" fillId="0" borderId="19" xfId="0" applyFont="1" applyBorder="1" applyAlignment="1">
      <alignment horizontal="center" vertical="center"/>
    </xf>
    <xf numFmtId="0" fontId="11" fillId="0" borderId="19" xfId="0" applyFont="1" applyBorder="1" applyAlignment="1">
      <alignment horizontal="center" vertical="center" wrapText="1"/>
    </xf>
    <xf numFmtId="0" fontId="10" fillId="0" borderId="0" xfId="0" applyFont="1" applyAlignment="1">
      <alignment horizontal="center"/>
    </xf>
    <xf numFmtId="9" fontId="10" fillId="0" borderId="0" xfId="1" applyFont="1" applyAlignment="1">
      <alignment horizontal="center"/>
    </xf>
    <xf numFmtId="0" fontId="10" fillId="0" borderId="1" xfId="0" applyFont="1" applyBorder="1" applyAlignment="1">
      <alignment horizontal="center"/>
    </xf>
    <xf numFmtId="9" fontId="10" fillId="0" borderId="1" xfId="1" applyFont="1" applyBorder="1" applyAlignment="1">
      <alignment horizontal="center"/>
    </xf>
    <xf numFmtId="0" fontId="10" fillId="0" borderId="0" xfId="0" applyFont="1" applyAlignment="1">
      <alignment horizontal="right"/>
    </xf>
    <xf numFmtId="0" fontId="10" fillId="0" borderId="4" xfId="4" applyFont="1" applyBorder="1" applyAlignment="1">
      <alignment horizontal="center" vertical="center"/>
    </xf>
    <xf numFmtId="0" fontId="11" fillId="0" borderId="12" xfId="9" applyFont="1" applyFill="1" applyBorder="1" applyAlignment="1">
      <alignment horizontal="center" vertical="center" wrapText="1"/>
    </xf>
    <xf numFmtId="0" fontId="10" fillId="0" borderId="12" xfId="4" applyFont="1" applyBorder="1" applyAlignment="1">
      <alignment horizontal="center" vertical="center" wrapText="1"/>
    </xf>
    <xf numFmtId="2" fontId="10" fillId="0" borderId="2" xfId="4" applyNumberFormat="1" applyFont="1" applyBorder="1" applyAlignment="1">
      <alignment horizontal="center" vertical="center"/>
    </xf>
    <xf numFmtId="2" fontId="10" fillId="0" borderId="4" xfId="4" applyNumberFormat="1" applyFont="1" applyBorder="1" applyAlignment="1">
      <alignment horizontal="center" vertical="center"/>
    </xf>
    <xf numFmtId="2" fontId="10" fillId="0" borderId="7" xfId="4" applyNumberFormat="1" applyFont="1" applyBorder="1" applyAlignment="1">
      <alignment horizontal="center" vertical="center"/>
    </xf>
    <xf numFmtId="0" fontId="10" fillId="0" borderId="0" xfId="4" applyFont="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xf>
    <xf numFmtId="10" fontId="10" fillId="0" borderId="0" xfId="0" applyNumberFormat="1" applyFont="1" applyAlignment="1">
      <alignment horizontal="center" vertical="center"/>
    </xf>
    <xf numFmtId="9" fontId="10" fillId="0" borderId="0" xfId="0" applyNumberFormat="1" applyFont="1" applyAlignment="1">
      <alignment horizontal="center" vertical="center"/>
    </xf>
    <xf numFmtId="0" fontId="10" fillId="0" borderId="0" xfId="0" applyFont="1" applyBorder="1" applyAlignment="1">
      <alignment horizontal="center" vertical="center" wrapText="1"/>
    </xf>
    <xf numFmtId="0" fontId="11" fillId="0" borderId="0" xfId="0" applyFont="1" applyBorder="1"/>
    <xf numFmtId="0" fontId="14" fillId="0" borderId="13" xfId="0" applyNumberFormat="1" applyFont="1" applyFill="1" applyBorder="1" applyAlignment="1"/>
    <xf numFmtId="0" fontId="15" fillId="0" borderId="13" xfId="0" applyNumberFormat="1" applyFont="1" applyFill="1" applyBorder="1" applyAlignment="1">
      <alignment horizontal="center" vertical="center" wrapText="1"/>
    </xf>
    <xf numFmtId="0" fontId="14" fillId="0" borderId="7" xfId="0" applyNumberFormat="1" applyFont="1" applyFill="1" applyBorder="1" applyAlignment="1">
      <alignment horizontal="left" vertical="center" wrapText="1"/>
    </xf>
    <xf numFmtId="9" fontId="14" fillId="0" borderId="7" xfId="10" applyFont="1" applyFill="1" applyBorder="1" applyAlignment="1">
      <alignment horizontal="center" vertical="center"/>
    </xf>
    <xf numFmtId="0" fontId="14" fillId="0" borderId="0" xfId="0" applyNumberFormat="1" applyFont="1" applyFill="1" applyBorder="1" applyAlignment="1">
      <alignment horizontal="left" vertical="center" wrapText="1"/>
    </xf>
    <xf numFmtId="9" fontId="14" fillId="0" borderId="0" xfId="10" applyFont="1" applyFill="1" applyBorder="1" applyAlignment="1">
      <alignment horizontal="center" vertical="center"/>
    </xf>
    <xf numFmtId="0" fontId="14" fillId="0" borderId="1" xfId="0" applyNumberFormat="1" applyFont="1" applyFill="1" applyBorder="1" applyAlignment="1">
      <alignment horizontal="left" vertical="center" wrapText="1"/>
    </xf>
    <xf numFmtId="9" fontId="14" fillId="0" borderId="1" xfId="10" applyFont="1" applyFill="1" applyBorder="1" applyAlignment="1">
      <alignment horizontal="center" vertical="center"/>
    </xf>
    <xf numFmtId="0" fontId="10" fillId="0" borderId="0" xfId="0" applyFont="1" applyBorder="1" applyAlignment="1">
      <alignment horizontal="right"/>
    </xf>
    <xf numFmtId="0" fontId="10" fillId="0" borderId="11" xfId="0" applyFont="1" applyBorder="1" applyAlignment="1">
      <alignment horizontal="left" vertical="center"/>
    </xf>
    <xf numFmtId="0" fontId="16" fillId="0" borderId="0" xfId="0" applyFont="1"/>
    <xf numFmtId="0" fontId="17" fillId="0" borderId="0" xfId="2" applyFont="1"/>
    <xf numFmtId="0" fontId="10" fillId="0" borderId="0" xfId="0" applyFont="1" applyBorder="1" applyAlignment="1">
      <alignment horizontal="center" vertical="center"/>
    </xf>
    <xf numFmtId="9" fontId="10" fillId="0" borderId="2" xfId="0" applyNumberFormat="1" applyFont="1" applyBorder="1" applyAlignment="1">
      <alignment horizontal="center" vertical="center"/>
    </xf>
    <xf numFmtId="9" fontId="10" fillId="0" borderId="0" xfId="0" applyNumberFormat="1" applyFont="1" applyBorder="1" applyAlignment="1">
      <alignment horizontal="center" vertical="center"/>
    </xf>
    <xf numFmtId="9" fontId="10" fillId="0" borderId="4" xfId="0" applyNumberFormat="1" applyFont="1" applyBorder="1" applyAlignment="1">
      <alignment horizontal="center" vertical="center"/>
    </xf>
    <xf numFmtId="9" fontId="10" fillId="0" borderId="1" xfId="0" applyNumberFormat="1" applyFont="1" applyBorder="1" applyAlignment="1">
      <alignment horizontal="center" vertical="center"/>
    </xf>
    <xf numFmtId="0" fontId="10" fillId="0" borderId="12" xfId="0" applyFont="1" applyBorder="1" applyAlignment="1">
      <alignment horizontal="center" vertical="center" wrapText="1"/>
    </xf>
    <xf numFmtId="9" fontId="0" fillId="0" borderId="0" xfId="0" applyNumberFormat="1" applyAlignment="1">
      <alignment horizontal="center"/>
    </xf>
    <xf numFmtId="9" fontId="0" fillId="0" borderId="1" xfId="0" applyNumberFormat="1" applyBorder="1" applyAlignment="1">
      <alignment horizontal="center"/>
    </xf>
    <xf numFmtId="0" fontId="10" fillId="0" borderId="2" xfId="0" applyFont="1" applyBorder="1" applyAlignment="1">
      <alignment horizontal="left"/>
    </xf>
    <xf numFmtId="0" fontId="10" fillId="0" borderId="11" xfId="0" applyFont="1" applyBorder="1" applyAlignment="1">
      <alignment horizontal="left"/>
    </xf>
    <xf numFmtId="9" fontId="10" fillId="0" borderId="0" xfId="1" applyFont="1" applyBorder="1" applyAlignment="1">
      <alignment horizontal="center"/>
    </xf>
    <xf numFmtId="0" fontId="11" fillId="0" borderId="19"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0" xfId="0" applyFont="1" applyBorder="1" applyAlignment="1">
      <alignment horizontal="center" vertical="center" wrapText="1"/>
    </xf>
    <xf numFmtId="0" fontId="10" fillId="0" borderId="0" xfId="0" applyFont="1" applyAlignment="1">
      <alignment vertical="center" wrapText="1"/>
    </xf>
    <xf numFmtId="9" fontId="18" fillId="0" borderId="0" xfId="0" applyNumberFormat="1" applyFont="1" applyAlignment="1">
      <alignment horizontal="center" vertical="center"/>
    </xf>
    <xf numFmtId="0" fontId="10" fillId="0" borderId="20" xfId="0" applyFont="1" applyBorder="1" applyAlignment="1">
      <alignment vertical="center" wrapText="1"/>
    </xf>
    <xf numFmtId="9" fontId="10" fillId="0" borderId="20" xfId="0" applyNumberFormat="1" applyFont="1" applyBorder="1" applyAlignment="1">
      <alignment horizontal="center" vertical="center"/>
    </xf>
    <xf numFmtId="9" fontId="10" fillId="0" borderId="20" xfId="0" applyNumberFormat="1" applyFont="1" applyBorder="1" applyAlignment="1">
      <alignment horizontal="center" vertical="center" wrapText="1"/>
    </xf>
    <xf numFmtId="0" fontId="17" fillId="0" borderId="0" xfId="2" applyFont="1" applyFill="1"/>
    <xf numFmtId="0" fontId="10" fillId="0" borderId="18" xfId="0" applyFont="1" applyBorder="1" applyAlignment="1">
      <alignment horizontal="right"/>
    </xf>
    <xf numFmtId="0" fontId="11" fillId="0" borderId="19" xfId="0" applyFont="1" applyBorder="1" applyAlignment="1">
      <alignment horizontal="center" vertical="center" wrapText="1"/>
    </xf>
    <xf numFmtId="0" fontId="10" fillId="0" borderId="16" xfId="0" applyFont="1" applyBorder="1" applyAlignment="1">
      <alignment horizontal="right" vertical="center"/>
    </xf>
    <xf numFmtId="0" fontId="12" fillId="0" borderId="15" xfId="0" applyFont="1" applyBorder="1" applyAlignment="1">
      <alignment horizontal="justify" vertical="center"/>
    </xf>
    <xf numFmtId="0" fontId="13" fillId="0" borderId="0" xfId="0" applyFont="1" applyAlignment="1">
      <alignment vertical="center"/>
    </xf>
    <xf numFmtId="0" fontId="13" fillId="0" borderId="0" xfId="0" applyFont="1" applyAlignment="1">
      <alignment horizontal="center" vertical="center"/>
    </xf>
  </cellXfs>
  <cellStyles count="11">
    <cellStyle name="Hypertextové prepojenie" xfId="2" builtinId="8"/>
    <cellStyle name="Normal 2" xfId="5"/>
    <cellStyle name="Normal_Tab4" xfId="7"/>
    <cellStyle name="Normálna" xfId="0" builtinId="0"/>
    <cellStyle name="Normálna 2" xfId="3"/>
    <cellStyle name="Normálna 3" xfId="4"/>
    <cellStyle name="Normálne 4" xfId="6"/>
    <cellStyle name="Normálne 4 2" xfId="9"/>
    <cellStyle name="Percentá" xfId="1" builtinId="5"/>
    <cellStyle name="Percentá 2" xfId="8"/>
    <cellStyle name="Percentá 3" xfId="10"/>
  </cellStyles>
  <dxfs count="0"/>
  <tableStyles count="0" defaultTableStyle="TableStyleMedium2" defaultPivotStyle="PivotStyleLight16"/>
  <colors>
    <mruColors>
      <color rgb="FF3E0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externalLink" Target="externalLinks/externalLink28.xml"/><Relationship Id="rId21" Type="http://schemas.openxmlformats.org/officeDocument/2006/relationships/externalLink" Target="externalLinks/externalLink10.xml"/><Relationship Id="rId34" Type="http://schemas.openxmlformats.org/officeDocument/2006/relationships/externalLink" Target="externalLinks/externalLink23.xml"/><Relationship Id="rId42" Type="http://schemas.openxmlformats.org/officeDocument/2006/relationships/externalLink" Target="externalLinks/externalLink3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9" Type="http://schemas.openxmlformats.org/officeDocument/2006/relationships/externalLink" Target="externalLinks/externalLink18.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externalLink" Target="externalLinks/externalLink26.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externalLink" Target="externalLinks/externalLink25.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4" Type="http://schemas.openxmlformats.org/officeDocument/2006/relationships/externalLink" Target="externalLinks/externalLink3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43" Type="http://schemas.openxmlformats.org/officeDocument/2006/relationships/externalLink" Target="externalLinks/externalLink32.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externalLink" Target="externalLinks/externalLink27.xml"/><Relationship Id="rId46" Type="http://schemas.openxmlformats.org/officeDocument/2006/relationships/externalLink" Target="externalLinks/externalLink35.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1.'!$B$3</c:f>
              <c:strCache>
                <c:ptCount val="1"/>
                <c:pt idx="0">
                  <c:v>SK</c:v>
                </c:pt>
              </c:strCache>
            </c:strRef>
          </c:tx>
          <c:spPr>
            <a:ln w="28575" cap="rnd">
              <a:solidFill>
                <a:srgbClr val="C00000"/>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1.'!$B$4:$B$19</c:f>
              <c:numCache>
                <c:formatCode>0%</c:formatCode>
                <c:ptCount val="16"/>
                <c:pt idx="0">
                  <c:v>0.27</c:v>
                </c:pt>
                <c:pt idx="1">
                  <c:v>0.46</c:v>
                </c:pt>
                <c:pt idx="2">
                  <c:v>0.57999999999999996</c:v>
                </c:pt>
                <c:pt idx="3">
                  <c:v>0.62</c:v>
                </c:pt>
                <c:pt idx="4">
                  <c:v>0.67</c:v>
                </c:pt>
                <c:pt idx="5">
                  <c:v>0.71</c:v>
                </c:pt>
                <c:pt idx="6">
                  <c:v>0.75</c:v>
                </c:pt>
                <c:pt idx="7">
                  <c:v>0.78</c:v>
                </c:pt>
                <c:pt idx="8">
                  <c:v>0.78</c:v>
                </c:pt>
                <c:pt idx="9">
                  <c:v>0.79</c:v>
                </c:pt>
                <c:pt idx="10">
                  <c:v>0.81</c:v>
                </c:pt>
                <c:pt idx="11">
                  <c:v>0.81</c:v>
                </c:pt>
                <c:pt idx="12">
                  <c:v>0.81</c:v>
                </c:pt>
                <c:pt idx="13">
                  <c:v>0.82</c:v>
                </c:pt>
                <c:pt idx="14">
                  <c:v>0.86</c:v>
                </c:pt>
                <c:pt idx="15">
                  <c:v>0.9</c:v>
                </c:pt>
              </c:numCache>
            </c:numRef>
          </c:val>
          <c:smooth val="0"/>
          <c:extLst>
            <c:ext xmlns:c16="http://schemas.microsoft.com/office/drawing/2014/chart" uri="{C3380CC4-5D6E-409C-BE32-E72D297353CC}">
              <c16:uniqueId val="{00000000-4083-481F-88AE-CE5ADD26D9D7}"/>
            </c:ext>
          </c:extLst>
        </c:ser>
        <c:ser>
          <c:idx val="1"/>
          <c:order val="1"/>
          <c:tx>
            <c:strRef>
              <c:f>'Graf 1.'!$C$3</c:f>
              <c:strCache>
                <c:ptCount val="1"/>
                <c:pt idx="0">
                  <c:v>V3</c:v>
                </c:pt>
              </c:strCache>
            </c:strRef>
          </c:tx>
          <c:spPr>
            <a:ln w="28575" cap="rnd">
              <a:solidFill>
                <a:srgbClr val="3E023F"/>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1.'!$C$4:$C$19</c:f>
              <c:numCache>
                <c:formatCode>0%</c:formatCode>
                <c:ptCount val="16"/>
                <c:pt idx="0">
                  <c:v>0.32333333333333336</c:v>
                </c:pt>
                <c:pt idx="1">
                  <c:v>0.38</c:v>
                </c:pt>
                <c:pt idx="2">
                  <c:v>0.47</c:v>
                </c:pt>
                <c:pt idx="3">
                  <c:v>0.55333333333333334</c:v>
                </c:pt>
                <c:pt idx="4">
                  <c:v>0.60666666666666669</c:v>
                </c:pt>
                <c:pt idx="5">
                  <c:v>0.65666666666666673</c:v>
                </c:pt>
                <c:pt idx="6">
                  <c:v>0.7</c:v>
                </c:pt>
                <c:pt idx="7">
                  <c:v>0.71666666666666667</c:v>
                </c:pt>
                <c:pt idx="8">
                  <c:v>0.7533333333333333</c:v>
                </c:pt>
                <c:pt idx="9">
                  <c:v>0.77</c:v>
                </c:pt>
                <c:pt idx="10">
                  <c:v>0.80333333333333323</c:v>
                </c:pt>
                <c:pt idx="11">
                  <c:v>0.82333333333333325</c:v>
                </c:pt>
                <c:pt idx="12">
                  <c:v>0.84333333333333327</c:v>
                </c:pt>
                <c:pt idx="13">
                  <c:v>0.8666666666666667</c:v>
                </c:pt>
                <c:pt idx="14">
                  <c:v>0.88666666666666671</c:v>
                </c:pt>
                <c:pt idx="15">
                  <c:v>0.90666666666666673</c:v>
                </c:pt>
              </c:numCache>
            </c:numRef>
          </c:val>
          <c:smooth val="0"/>
          <c:extLst>
            <c:ext xmlns:c16="http://schemas.microsoft.com/office/drawing/2014/chart" uri="{C3380CC4-5D6E-409C-BE32-E72D297353CC}">
              <c16:uniqueId val="{00000001-4083-481F-88AE-CE5ADD26D9D7}"/>
            </c:ext>
          </c:extLst>
        </c:ser>
        <c:ser>
          <c:idx val="2"/>
          <c:order val="2"/>
          <c:tx>
            <c:strRef>
              <c:f>'Graf 1.'!$D$3</c:f>
              <c:strCache>
                <c:ptCount val="1"/>
                <c:pt idx="0">
                  <c:v>EU</c:v>
                </c:pt>
              </c:strCache>
            </c:strRef>
          </c:tx>
          <c:spPr>
            <a:ln w="28575" cap="rnd">
              <a:solidFill>
                <a:schemeClr val="bg2">
                  <a:lumMod val="90000"/>
                </a:schemeClr>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1.'!$D$4:$D$19</c:f>
              <c:numCache>
                <c:formatCode>General</c:formatCode>
                <c:ptCount val="16"/>
                <c:pt idx="1">
                  <c:v>0.53</c:v>
                </c:pt>
                <c:pt idx="2" formatCode="0%">
                  <c:v>0.59</c:v>
                </c:pt>
                <c:pt idx="3" formatCode="0%">
                  <c:v>0.64</c:v>
                </c:pt>
                <c:pt idx="4" formatCode="0%">
                  <c:v>0.68</c:v>
                </c:pt>
                <c:pt idx="5" formatCode="0%">
                  <c:v>0.72</c:v>
                </c:pt>
                <c:pt idx="6" formatCode="0%">
                  <c:v>0.75</c:v>
                </c:pt>
                <c:pt idx="7" formatCode="0%">
                  <c:v>0.77</c:v>
                </c:pt>
                <c:pt idx="8" formatCode="0%">
                  <c:v>0.8</c:v>
                </c:pt>
                <c:pt idx="9" formatCode="0%">
                  <c:v>0.81</c:v>
                </c:pt>
                <c:pt idx="10" formatCode="0%">
                  <c:v>0.84</c:v>
                </c:pt>
                <c:pt idx="11" formatCode="0%">
                  <c:v>0.86</c:v>
                </c:pt>
                <c:pt idx="12" formatCode="0%">
                  <c:v>0.88</c:v>
                </c:pt>
                <c:pt idx="13" formatCode="0%">
                  <c:v>0.9</c:v>
                </c:pt>
                <c:pt idx="14" formatCode="0%">
                  <c:v>0.91</c:v>
                </c:pt>
                <c:pt idx="15" formatCode="0%">
                  <c:v>0.92</c:v>
                </c:pt>
              </c:numCache>
            </c:numRef>
          </c:val>
          <c:smooth val="0"/>
          <c:extLst>
            <c:ext xmlns:c16="http://schemas.microsoft.com/office/drawing/2014/chart" uri="{C3380CC4-5D6E-409C-BE32-E72D297353CC}">
              <c16:uniqueId val="{00000002-4083-481F-88AE-CE5ADD26D9D7}"/>
            </c:ext>
          </c:extLst>
        </c:ser>
        <c:ser>
          <c:idx val="3"/>
          <c:order val="3"/>
          <c:tx>
            <c:strRef>
              <c:f>'Graf 1.'!$E$3</c:f>
              <c:strCache>
                <c:ptCount val="1"/>
                <c:pt idx="0">
                  <c:v>TOP 5 (LU,NL,IE,FI,DK)</c:v>
                </c:pt>
              </c:strCache>
            </c:strRef>
          </c:tx>
          <c:spPr>
            <a:ln w="28575" cap="rnd">
              <a:solidFill>
                <a:schemeClr val="bg2">
                  <a:lumMod val="50000"/>
                </a:schemeClr>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1.'!$E$4:$E$19</c:f>
              <c:numCache>
                <c:formatCode>0%</c:formatCode>
                <c:ptCount val="16"/>
                <c:pt idx="0">
                  <c:v>0.68799999999999994</c:v>
                </c:pt>
                <c:pt idx="1">
                  <c:v>0.72400000000000009</c:v>
                </c:pt>
                <c:pt idx="2">
                  <c:v>0.7659999999999999</c:v>
                </c:pt>
                <c:pt idx="3">
                  <c:v>0.81</c:v>
                </c:pt>
                <c:pt idx="4">
                  <c:v>0.84</c:v>
                </c:pt>
                <c:pt idx="5">
                  <c:v>0.87400000000000011</c:v>
                </c:pt>
                <c:pt idx="6">
                  <c:v>0.89400000000000002</c:v>
                </c:pt>
                <c:pt idx="7">
                  <c:v>0.90599999999999992</c:v>
                </c:pt>
                <c:pt idx="8">
                  <c:v>0.91400000000000003</c:v>
                </c:pt>
                <c:pt idx="9">
                  <c:v>0.92</c:v>
                </c:pt>
                <c:pt idx="10">
                  <c:v>0.93400000000000005</c:v>
                </c:pt>
                <c:pt idx="11">
                  <c:v>0.94799999999999995</c:v>
                </c:pt>
                <c:pt idx="12">
                  <c:v>0.93400000000000005</c:v>
                </c:pt>
                <c:pt idx="13">
                  <c:v>0.94599999999999995</c:v>
                </c:pt>
                <c:pt idx="14">
                  <c:v>0.94799999999999995</c:v>
                </c:pt>
                <c:pt idx="15">
                  <c:v>0.97599999999999998</c:v>
                </c:pt>
              </c:numCache>
            </c:numRef>
          </c:val>
          <c:smooth val="0"/>
          <c:extLst>
            <c:ext xmlns:c16="http://schemas.microsoft.com/office/drawing/2014/chart" uri="{C3380CC4-5D6E-409C-BE32-E72D297353CC}">
              <c16:uniqueId val="{00000003-4083-481F-88AE-CE5ADD26D9D7}"/>
            </c:ext>
          </c:extLst>
        </c:ser>
        <c:dLbls>
          <c:showLegendKey val="0"/>
          <c:showVal val="0"/>
          <c:showCatName val="0"/>
          <c:showSerName val="0"/>
          <c:showPercent val="0"/>
          <c:showBubbleSize val="0"/>
        </c:dLbls>
        <c:smooth val="0"/>
        <c:axId val="1640334048"/>
        <c:axId val="1640338208"/>
      </c:lineChart>
      <c:catAx>
        <c:axId val="164033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1640338208"/>
        <c:crosses val="autoZero"/>
        <c:auto val="1"/>
        <c:lblAlgn val="ctr"/>
        <c:lblOffset val="100"/>
        <c:noMultiLvlLbl val="0"/>
      </c:catAx>
      <c:valAx>
        <c:axId val="164033820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164033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'Graf 2.'!$B$3</c:f>
              <c:strCache>
                <c:ptCount val="1"/>
                <c:pt idx="0">
                  <c:v>SK</c:v>
                </c:pt>
              </c:strCache>
            </c:strRef>
          </c:tx>
          <c:spPr>
            <a:ln w="28575" cap="rnd">
              <a:solidFill>
                <a:srgbClr val="C00000"/>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2.'!$B$4:$B$19</c:f>
              <c:numCache>
                <c:formatCode>0%</c:formatCode>
                <c:ptCount val="16"/>
                <c:pt idx="0">
                  <c:v>0.43</c:v>
                </c:pt>
                <c:pt idx="1">
                  <c:v>0.51</c:v>
                </c:pt>
                <c:pt idx="2">
                  <c:v>0.62</c:v>
                </c:pt>
                <c:pt idx="3">
                  <c:v>0.66</c:v>
                </c:pt>
                <c:pt idx="4">
                  <c:v>0.73</c:v>
                </c:pt>
                <c:pt idx="5">
                  <c:v>0.72</c:v>
                </c:pt>
                <c:pt idx="6">
                  <c:v>0.74</c:v>
                </c:pt>
                <c:pt idx="7">
                  <c:v>0.74</c:v>
                </c:pt>
                <c:pt idx="8">
                  <c:v>0.76</c:v>
                </c:pt>
                <c:pt idx="9">
                  <c:v>0.74</c:v>
                </c:pt>
                <c:pt idx="10">
                  <c:v>0.78</c:v>
                </c:pt>
                <c:pt idx="11">
                  <c:v>0.79</c:v>
                </c:pt>
                <c:pt idx="12">
                  <c:v>0.78</c:v>
                </c:pt>
                <c:pt idx="13">
                  <c:v>0.82</c:v>
                </c:pt>
                <c:pt idx="14">
                  <c:v>0.88</c:v>
                </c:pt>
                <c:pt idx="15">
                  <c:v>0.87</c:v>
                </c:pt>
              </c:numCache>
            </c:numRef>
          </c:val>
          <c:smooth val="0"/>
          <c:extLst>
            <c:ext xmlns:c16="http://schemas.microsoft.com/office/drawing/2014/chart" uri="{C3380CC4-5D6E-409C-BE32-E72D297353CC}">
              <c16:uniqueId val="{00000000-82A8-4FA9-94D2-40ECFBA2E3F8}"/>
            </c:ext>
          </c:extLst>
        </c:ser>
        <c:ser>
          <c:idx val="1"/>
          <c:order val="1"/>
          <c:tx>
            <c:strRef>
              <c:f>'Graf 2.'!$C$3</c:f>
              <c:strCache>
                <c:ptCount val="1"/>
                <c:pt idx="0">
                  <c:v>V3</c:v>
                </c:pt>
              </c:strCache>
            </c:strRef>
          </c:tx>
          <c:spPr>
            <a:ln w="28575" cap="rnd">
              <a:solidFill>
                <a:srgbClr val="3E023F"/>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2.'!$C$4:$C$19</c:f>
              <c:numCache>
                <c:formatCode>0%</c:formatCode>
                <c:ptCount val="16"/>
                <c:pt idx="0">
                  <c:v>0.37</c:v>
                </c:pt>
                <c:pt idx="1">
                  <c:v>0.43</c:v>
                </c:pt>
                <c:pt idx="2">
                  <c:v>0.5</c:v>
                </c:pt>
                <c:pt idx="3">
                  <c:v>0.54333333333333333</c:v>
                </c:pt>
                <c:pt idx="4">
                  <c:v>0.57666666666666666</c:v>
                </c:pt>
                <c:pt idx="5">
                  <c:v>0.62333333333333341</c:v>
                </c:pt>
                <c:pt idx="6">
                  <c:v>0.65</c:v>
                </c:pt>
                <c:pt idx="7">
                  <c:v>0.67</c:v>
                </c:pt>
                <c:pt idx="8">
                  <c:v>0.71</c:v>
                </c:pt>
                <c:pt idx="9">
                  <c:v>0.71333333333333326</c:v>
                </c:pt>
                <c:pt idx="10">
                  <c:v>0.75666666666666671</c:v>
                </c:pt>
                <c:pt idx="11">
                  <c:v>0.76666666666666672</c:v>
                </c:pt>
                <c:pt idx="12">
                  <c:v>0.78</c:v>
                </c:pt>
                <c:pt idx="13">
                  <c:v>0.81</c:v>
                </c:pt>
                <c:pt idx="14">
                  <c:v>0.83666666666666667</c:v>
                </c:pt>
                <c:pt idx="15">
                  <c:v>0.86</c:v>
                </c:pt>
              </c:numCache>
            </c:numRef>
          </c:val>
          <c:smooth val="0"/>
          <c:extLst>
            <c:ext xmlns:c16="http://schemas.microsoft.com/office/drawing/2014/chart" uri="{C3380CC4-5D6E-409C-BE32-E72D297353CC}">
              <c16:uniqueId val="{00000001-82A8-4FA9-94D2-40ECFBA2E3F8}"/>
            </c:ext>
          </c:extLst>
        </c:ser>
        <c:ser>
          <c:idx val="2"/>
          <c:order val="2"/>
          <c:tx>
            <c:strRef>
              <c:f>'Graf 2.'!$D$3</c:f>
              <c:strCache>
                <c:ptCount val="1"/>
                <c:pt idx="0">
                  <c:v>EU</c:v>
                </c:pt>
              </c:strCache>
            </c:strRef>
          </c:tx>
          <c:spPr>
            <a:ln w="28575" cap="rnd">
              <a:solidFill>
                <a:schemeClr val="bg2">
                  <a:lumMod val="90000"/>
                </a:schemeClr>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2.'!$D$4:$D$19</c:f>
              <c:numCache>
                <c:formatCode>0%</c:formatCode>
                <c:ptCount val="16"/>
                <c:pt idx="1">
                  <c:v>0.49</c:v>
                </c:pt>
                <c:pt idx="2">
                  <c:v>0.54</c:v>
                </c:pt>
                <c:pt idx="3">
                  <c:v>0.57999999999999996</c:v>
                </c:pt>
                <c:pt idx="4">
                  <c:v>0.62</c:v>
                </c:pt>
                <c:pt idx="5">
                  <c:v>0.65</c:v>
                </c:pt>
                <c:pt idx="6">
                  <c:v>0.68</c:v>
                </c:pt>
                <c:pt idx="7">
                  <c:v>0.7</c:v>
                </c:pt>
                <c:pt idx="8">
                  <c:v>0.72</c:v>
                </c:pt>
                <c:pt idx="9">
                  <c:v>0.75</c:v>
                </c:pt>
                <c:pt idx="10">
                  <c:v>0.77</c:v>
                </c:pt>
                <c:pt idx="11">
                  <c:v>0.79</c:v>
                </c:pt>
                <c:pt idx="12">
                  <c:v>0.82</c:v>
                </c:pt>
                <c:pt idx="13">
                  <c:v>0.84</c:v>
                </c:pt>
                <c:pt idx="14">
                  <c:v>0.86</c:v>
                </c:pt>
                <c:pt idx="15">
                  <c:v>0.87</c:v>
                </c:pt>
              </c:numCache>
            </c:numRef>
          </c:val>
          <c:smooth val="0"/>
          <c:extLst>
            <c:ext xmlns:c16="http://schemas.microsoft.com/office/drawing/2014/chart" uri="{C3380CC4-5D6E-409C-BE32-E72D297353CC}">
              <c16:uniqueId val="{00000002-82A8-4FA9-94D2-40ECFBA2E3F8}"/>
            </c:ext>
          </c:extLst>
        </c:ser>
        <c:ser>
          <c:idx val="3"/>
          <c:order val="3"/>
          <c:tx>
            <c:strRef>
              <c:f>'Graf 2.'!$E$3</c:f>
              <c:strCache>
                <c:ptCount val="1"/>
                <c:pt idx="0">
                  <c:v>TOP 5 EU (IE,LU,DK,FI,SE)</c:v>
                </c:pt>
              </c:strCache>
            </c:strRef>
          </c:tx>
          <c:spPr>
            <a:ln w="28575" cap="rnd">
              <a:solidFill>
                <a:schemeClr val="bg2">
                  <a:lumMod val="50000"/>
                </a:schemeClr>
              </a:solidFill>
              <a:round/>
            </a:ln>
            <a:effectLst/>
          </c:spPr>
          <c:marker>
            <c:symbol val="none"/>
          </c:marker>
          <c:cat>
            <c:numRef>
              <c:f>'Graf 2.'!$A$4:$A$19</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'Graf 2.'!$E$4:$E$19</c:f>
              <c:numCache>
                <c:formatCode>0%</c:formatCode>
                <c:ptCount val="16"/>
                <c:pt idx="0">
                  <c:v>0.67599999999999993</c:v>
                </c:pt>
                <c:pt idx="1">
                  <c:v>0.69799999999999995</c:v>
                </c:pt>
                <c:pt idx="2">
                  <c:v>0.75</c:v>
                </c:pt>
                <c:pt idx="3">
                  <c:v>0.78</c:v>
                </c:pt>
                <c:pt idx="4">
                  <c:v>0.81200000000000006</c:v>
                </c:pt>
                <c:pt idx="5">
                  <c:v>0.84200000000000008</c:v>
                </c:pt>
                <c:pt idx="6">
                  <c:v>0.8640000000000001</c:v>
                </c:pt>
                <c:pt idx="7">
                  <c:v>0.88</c:v>
                </c:pt>
                <c:pt idx="8">
                  <c:v>0.88400000000000001</c:v>
                </c:pt>
                <c:pt idx="9">
                  <c:v>0.89400000000000002</c:v>
                </c:pt>
                <c:pt idx="10">
                  <c:v>0.90400000000000003</c:v>
                </c:pt>
                <c:pt idx="11">
                  <c:v>0.91400000000000003</c:v>
                </c:pt>
                <c:pt idx="12">
                  <c:v>0.90200000000000002</c:v>
                </c:pt>
                <c:pt idx="13">
                  <c:v>0.92799999999999994</c:v>
                </c:pt>
                <c:pt idx="14">
                  <c:v>0.94400000000000006</c:v>
                </c:pt>
                <c:pt idx="15">
                  <c:v>0.96400000000000008</c:v>
                </c:pt>
              </c:numCache>
            </c:numRef>
          </c:val>
          <c:smooth val="0"/>
          <c:extLst>
            <c:ext xmlns:c16="http://schemas.microsoft.com/office/drawing/2014/chart" uri="{C3380CC4-5D6E-409C-BE32-E72D297353CC}">
              <c16:uniqueId val="{00000003-82A8-4FA9-94D2-40ECFBA2E3F8}"/>
            </c:ext>
          </c:extLst>
        </c:ser>
        <c:dLbls>
          <c:showLegendKey val="0"/>
          <c:showVal val="0"/>
          <c:showCatName val="0"/>
          <c:showSerName val="0"/>
          <c:showPercent val="0"/>
          <c:showBubbleSize val="0"/>
        </c:dLbls>
        <c:smooth val="0"/>
        <c:axId val="1640334048"/>
        <c:axId val="1640338208"/>
      </c:lineChart>
      <c:catAx>
        <c:axId val="1640334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1640338208"/>
        <c:crosses val="autoZero"/>
        <c:auto val="1"/>
        <c:lblAlgn val="ctr"/>
        <c:lblOffset val="100"/>
        <c:noMultiLvlLbl val="0"/>
      </c:catAx>
      <c:valAx>
        <c:axId val="164033820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1640334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0"/>
          <c:tx>
            <c:strRef>
              <c:f>'Graf 3.'!$B$3</c:f>
              <c:strCache>
                <c:ptCount val="1"/>
                <c:pt idx="0">
                  <c:v>Konkrétny typ domácnosti ohrozených chudobou</c:v>
                </c:pt>
              </c:strCache>
            </c:strRef>
          </c:tx>
          <c:spPr>
            <a:solidFill>
              <a:schemeClr val="accent3"/>
            </a:solidFill>
            <a:ln>
              <a:noFill/>
            </a:ln>
            <a:effectLst/>
          </c:spPr>
          <c:invertIfNegative val="0"/>
          <c:cat>
            <c:strRef>
              <c:f>'Graf 3.'!$A$4:$A$8</c:f>
              <c:strCache>
                <c:ptCount val="5"/>
                <c:pt idx="0">
                  <c:v>Osamelí s dieťaťom</c:v>
                </c:pt>
                <c:pt idx="1">
                  <c:v>Dvaja dospelí s troma a viac deťmi</c:v>
                </c:pt>
                <c:pt idx="2">
                  <c:v>Dvaja dospelí s dieťaťom</c:v>
                </c:pt>
                <c:pt idx="3">
                  <c:v>Seniori</c:v>
                </c:pt>
                <c:pt idx="4">
                  <c:v>Dvaja dospelí s dvoma deťmi</c:v>
                </c:pt>
              </c:strCache>
            </c:strRef>
          </c:cat>
          <c:val>
            <c:numRef>
              <c:f>'Graf 3.'!$B$4:$B$8</c:f>
              <c:numCache>
                <c:formatCode>0%</c:formatCode>
                <c:ptCount val="5"/>
                <c:pt idx="0">
                  <c:v>0.26100000000000001</c:v>
                </c:pt>
                <c:pt idx="1">
                  <c:v>0.19500000000000001</c:v>
                </c:pt>
                <c:pt idx="2">
                  <c:v>0.182</c:v>
                </c:pt>
                <c:pt idx="3">
                  <c:v>0.17100000000000001</c:v>
                </c:pt>
                <c:pt idx="4">
                  <c:v>6.8000000000000005E-2</c:v>
                </c:pt>
              </c:numCache>
            </c:numRef>
          </c:val>
          <c:extLst>
            <c:ext xmlns:c16="http://schemas.microsoft.com/office/drawing/2014/chart" uri="{C3380CC4-5D6E-409C-BE32-E72D297353CC}">
              <c16:uniqueId val="{00000002-E85E-42B9-8A3E-6E99D172F3EE}"/>
            </c:ext>
          </c:extLst>
        </c:ser>
        <c:dLbls>
          <c:showLegendKey val="0"/>
          <c:showVal val="0"/>
          <c:showCatName val="0"/>
          <c:showSerName val="0"/>
          <c:showPercent val="0"/>
          <c:showBubbleSize val="0"/>
        </c:dLbls>
        <c:gapWidth val="219"/>
        <c:axId val="37224623"/>
        <c:axId val="37220879"/>
      </c:barChart>
      <c:lineChart>
        <c:grouping val="standard"/>
        <c:varyColors val="0"/>
        <c:ser>
          <c:idx val="0"/>
          <c:order val="1"/>
          <c:tx>
            <c:strRef>
              <c:f>'Graf 3.'!$D$3</c:f>
              <c:strCache>
                <c:ptCount val="1"/>
                <c:pt idx="0">
                  <c:v>Priemer všetkých domácností</c:v>
                </c:pt>
              </c:strCache>
            </c:strRef>
          </c:tx>
          <c:spPr>
            <a:ln w="28575" cap="rnd">
              <a:solidFill>
                <a:srgbClr val="3E023F"/>
              </a:solidFill>
              <a:round/>
            </a:ln>
            <a:effectLst/>
          </c:spPr>
          <c:marker>
            <c:symbol val="none"/>
          </c:marker>
          <c:cat>
            <c:strRef>
              <c:f>'Graf 3.'!$A$4:$A$8</c:f>
              <c:strCache>
                <c:ptCount val="5"/>
                <c:pt idx="0">
                  <c:v>Osamelí s dieťaťom</c:v>
                </c:pt>
                <c:pt idx="1">
                  <c:v>Dvaja dospelí s troma a viac deťmi</c:v>
                </c:pt>
                <c:pt idx="2">
                  <c:v>Dvaja dospelí s dieťaťom</c:v>
                </c:pt>
                <c:pt idx="3">
                  <c:v>Seniori</c:v>
                </c:pt>
                <c:pt idx="4">
                  <c:v>Dvaja dospelí s dvoma deťmi</c:v>
                </c:pt>
              </c:strCache>
            </c:strRef>
          </c:cat>
          <c:val>
            <c:numRef>
              <c:f>'Graf 3.'!$D$4:$D$8</c:f>
              <c:numCache>
                <c:formatCode>0%</c:formatCode>
                <c:ptCount val="5"/>
                <c:pt idx="0">
                  <c:v>0.04</c:v>
                </c:pt>
                <c:pt idx="1">
                  <c:v>0.04</c:v>
                </c:pt>
                <c:pt idx="2">
                  <c:v>0.04</c:v>
                </c:pt>
                <c:pt idx="3">
                  <c:v>0.04</c:v>
                </c:pt>
                <c:pt idx="4">
                  <c:v>0.04</c:v>
                </c:pt>
              </c:numCache>
            </c:numRef>
          </c:val>
          <c:smooth val="0"/>
          <c:extLst>
            <c:ext xmlns:c16="http://schemas.microsoft.com/office/drawing/2014/chart" uri="{C3380CC4-5D6E-409C-BE32-E72D297353CC}">
              <c16:uniqueId val="{00000003-E85E-42B9-8A3E-6E99D172F3EE}"/>
            </c:ext>
          </c:extLst>
        </c:ser>
        <c:dLbls>
          <c:showLegendKey val="0"/>
          <c:showVal val="0"/>
          <c:showCatName val="0"/>
          <c:showSerName val="0"/>
          <c:showPercent val="0"/>
          <c:showBubbleSize val="0"/>
        </c:dLbls>
        <c:marker val="1"/>
        <c:smooth val="0"/>
        <c:axId val="37224623"/>
        <c:axId val="37220879"/>
      </c:lineChart>
      <c:catAx>
        <c:axId val="37224623"/>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37220879"/>
        <c:crosses val="autoZero"/>
        <c:auto val="1"/>
        <c:lblAlgn val="ctr"/>
        <c:lblOffset val="100"/>
        <c:noMultiLvlLbl val="0"/>
      </c:catAx>
      <c:valAx>
        <c:axId val="37220879"/>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37224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'Graf 4.'!$A$4</c:f>
              <c:strCache>
                <c:ptCount val="1"/>
                <c:pt idx="0">
                  <c:v>Deti z bežných domácností</c:v>
                </c:pt>
              </c:strCache>
            </c:strRef>
          </c:tx>
          <c:spPr>
            <a:solidFill>
              <a:srgbClr val="C00000"/>
            </a:solidFill>
            <a:ln>
              <a:noFill/>
            </a:ln>
            <a:effectLst/>
          </c:spPr>
          <c:invertIfNegative val="0"/>
          <c:cat>
            <c:strRef>
              <c:f>'Graf 4.'!$B$3:$E$3</c:f>
              <c:strCache>
                <c:ptCount val="4"/>
                <c:pt idx="0">
                  <c:v>Prístup k internetu</c:v>
                </c:pt>
                <c:pt idx="1">
                  <c:v>Smartfón</c:v>
                </c:pt>
                <c:pt idx="2">
                  <c:v>Notebook, laptop</c:v>
                </c:pt>
                <c:pt idx="3">
                  <c:v>Stolný počítač</c:v>
                </c:pt>
              </c:strCache>
            </c:strRef>
          </c:cat>
          <c:val>
            <c:numRef>
              <c:f>'Graf 4.'!$B$4:$E$4</c:f>
              <c:numCache>
                <c:formatCode>0%</c:formatCode>
                <c:ptCount val="4"/>
                <c:pt idx="0">
                  <c:v>0.95</c:v>
                </c:pt>
                <c:pt idx="1">
                  <c:v>0.98</c:v>
                </c:pt>
                <c:pt idx="2">
                  <c:v>0.89</c:v>
                </c:pt>
                <c:pt idx="3">
                  <c:v>0.51</c:v>
                </c:pt>
              </c:numCache>
            </c:numRef>
          </c:val>
          <c:extLst>
            <c:ext xmlns:c16="http://schemas.microsoft.com/office/drawing/2014/chart" uri="{C3380CC4-5D6E-409C-BE32-E72D297353CC}">
              <c16:uniqueId val="{00000000-53F1-4829-B255-53A733D6BC37}"/>
            </c:ext>
          </c:extLst>
        </c:ser>
        <c:ser>
          <c:idx val="1"/>
          <c:order val="1"/>
          <c:tx>
            <c:strRef>
              <c:f>'Graf 4.'!$A$5</c:f>
              <c:strCache>
                <c:ptCount val="1"/>
                <c:pt idx="0">
                  <c:v>Deti z chudobných domácností</c:v>
                </c:pt>
              </c:strCache>
            </c:strRef>
          </c:tx>
          <c:spPr>
            <a:solidFill>
              <a:srgbClr val="3E023F"/>
            </a:solidFill>
            <a:ln>
              <a:noFill/>
            </a:ln>
            <a:effectLst/>
          </c:spPr>
          <c:invertIfNegative val="0"/>
          <c:cat>
            <c:strRef>
              <c:f>'Graf 4.'!$B$3:$E$3</c:f>
              <c:strCache>
                <c:ptCount val="4"/>
                <c:pt idx="0">
                  <c:v>Prístup k internetu</c:v>
                </c:pt>
                <c:pt idx="1">
                  <c:v>Smartfón</c:v>
                </c:pt>
                <c:pt idx="2">
                  <c:v>Notebook, laptop</c:v>
                </c:pt>
                <c:pt idx="3">
                  <c:v>Stolný počítač</c:v>
                </c:pt>
              </c:strCache>
            </c:strRef>
          </c:cat>
          <c:val>
            <c:numRef>
              <c:f>'Graf 4.'!$B$5:$E$5</c:f>
              <c:numCache>
                <c:formatCode>0%</c:formatCode>
                <c:ptCount val="4"/>
                <c:pt idx="0">
                  <c:v>0.52</c:v>
                </c:pt>
                <c:pt idx="1">
                  <c:v>0.6</c:v>
                </c:pt>
                <c:pt idx="2">
                  <c:v>0.28000000000000003</c:v>
                </c:pt>
                <c:pt idx="3">
                  <c:v>0.28999999999999998</c:v>
                </c:pt>
              </c:numCache>
            </c:numRef>
          </c:val>
          <c:extLst>
            <c:ext xmlns:c16="http://schemas.microsoft.com/office/drawing/2014/chart" uri="{C3380CC4-5D6E-409C-BE32-E72D297353CC}">
              <c16:uniqueId val="{00000001-53F1-4829-B255-53A733D6BC37}"/>
            </c:ext>
          </c:extLst>
        </c:ser>
        <c:ser>
          <c:idx val="2"/>
          <c:order val="2"/>
          <c:tx>
            <c:strRef>
              <c:f>'Graf 4.'!$A$6</c:f>
              <c:strCache>
                <c:ptCount val="1"/>
                <c:pt idx="0">
                  <c:v>Deti z rómskych domácností</c:v>
                </c:pt>
              </c:strCache>
            </c:strRef>
          </c:tx>
          <c:spPr>
            <a:solidFill>
              <a:schemeClr val="bg2">
                <a:lumMod val="90000"/>
              </a:schemeClr>
            </a:solidFill>
            <a:ln>
              <a:noFill/>
            </a:ln>
            <a:effectLst/>
          </c:spPr>
          <c:invertIfNegative val="0"/>
          <c:cat>
            <c:strRef>
              <c:f>'Graf 4.'!$B$3:$E$3</c:f>
              <c:strCache>
                <c:ptCount val="4"/>
                <c:pt idx="0">
                  <c:v>Prístup k internetu</c:v>
                </c:pt>
                <c:pt idx="1">
                  <c:v>Smartfón</c:v>
                </c:pt>
                <c:pt idx="2">
                  <c:v>Notebook, laptop</c:v>
                </c:pt>
                <c:pt idx="3">
                  <c:v>Stolný počítač</c:v>
                </c:pt>
              </c:strCache>
            </c:strRef>
          </c:cat>
          <c:val>
            <c:numRef>
              <c:f>'Graf 4.'!$B$6:$E$6</c:f>
              <c:numCache>
                <c:formatCode>0%</c:formatCode>
                <c:ptCount val="4"/>
                <c:pt idx="0">
                  <c:v>0.4</c:v>
                </c:pt>
                <c:pt idx="1">
                  <c:v>0.55000000000000004</c:v>
                </c:pt>
                <c:pt idx="2">
                  <c:v>0.21</c:v>
                </c:pt>
                <c:pt idx="3">
                  <c:v>0.17</c:v>
                </c:pt>
              </c:numCache>
            </c:numRef>
          </c:val>
          <c:extLst>
            <c:ext xmlns:c16="http://schemas.microsoft.com/office/drawing/2014/chart" uri="{C3380CC4-5D6E-409C-BE32-E72D297353CC}">
              <c16:uniqueId val="{00000002-53F1-4829-B255-53A733D6BC37}"/>
            </c:ext>
          </c:extLst>
        </c:ser>
        <c:dLbls>
          <c:showLegendKey val="0"/>
          <c:showVal val="0"/>
          <c:showCatName val="0"/>
          <c:showSerName val="0"/>
          <c:showPercent val="0"/>
          <c:showBubbleSize val="0"/>
        </c:dLbls>
        <c:gapWidth val="219"/>
        <c:axId val="37227535"/>
        <c:axId val="37246671"/>
      </c:barChart>
      <c:catAx>
        <c:axId val="37227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37246671"/>
        <c:crosses val="autoZero"/>
        <c:auto val="1"/>
        <c:lblAlgn val="ctr"/>
        <c:lblOffset val="100"/>
        <c:noMultiLvlLbl val="0"/>
      </c:catAx>
      <c:valAx>
        <c:axId val="37246671"/>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3722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'Graf 5.'!$B$3</c:f>
              <c:strCache>
                <c:ptCount val="1"/>
                <c:pt idx="0">
                  <c:v>Využívajú internet</c:v>
                </c:pt>
              </c:strCache>
            </c:strRef>
          </c:tx>
          <c:spPr>
            <a:solidFill>
              <a:schemeClr val="bg2">
                <a:lumMod val="90000"/>
              </a:schemeClr>
            </a:solidFill>
            <a:ln>
              <a:noFill/>
            </a:ln>
            <a:effectLst/>
          </c:spPr>
          <c:invertIfNegative val="0"/>
          <c:cat>
            <c:strRef>
              <c:f>'Graf 5.'!$A$4:$A$9</c:f>
              <c:strCache>
                <c:ptCount val="6"/>
                <c:pt idx="0">
                  <c:v>16-24</c:v>
                </c:pt>
                <c:pt idx="1">
                  <c:v>25-34</c:v>
                </c:pt>
                <c:pt idx="2">
                  <c:v>35-44</c:v>
                </c:pt>
                <c:pt idx="3">
                  <c:v>45-54</c:v>
                </c:pt>
                <c:pt idx="4">
                  <c:v>55-64</c:v>
                </c:pt>
                <c:pt idx="5">
                  <c:v>65-74</c:v>
                </c:pt>
              </c:strCache>
            </c:strRef>
          </c:cat>
          <c:val>
            <c:numRef>
              <c:f>'Graf 5.'!$B$4:$B$9</c:f>
              <c:numCache>
                <c:formatCode>0%</c:formatCode>
                <c:ptCount val="6"/>
                <c:pt idx="0">
                  <c:v>0.99</c:v>
                </c:pt>
                <c:pt idx="1">
                  <c:v>0.96</c:v>
                </c:pt>
                <c:pt idx="2">
                  <c:v>0.92</c:v>
                </c:pt>
                <c:pt idx="3">
                  <c:v>0.82</c:v>
                </c:pt>
                <c:pt idx="4">
                  <c:v>0.66</c:v>
                </c:pt>
                <c:pt idx="5">
                  <c:v>0.34</c:v>
                </c:pt>
              </c:numCache>
            </c:numRef>
          </c:val>
          <c:extLst>
            <c:ext xmlns:c16="http://schemas.microsoft.com/office/drawing/2014/chart" uri="{C3380CC4-5D6E-409C-BE32-E72D297353CC}">
              <c16:uniqueId val="{00000000-3F39-4EB4-AD0D-EBECF3043B33}"/>
            </c:ext>
          </c:extLst>
        </c:ser>
        <c:ser>
          <c:idx val="1"/>
          <c:order val="1"/>
          <c:tx>
            <c:strRef>
              <c:f>'Graf 5.'!$C$3</c:f>
              <c:strCache>
                <c:ptCount val="1"/>
                <c:pt idx="0">
                  <c:v>Aspoň základné digitálne zručnosti </c:v>
                </c:pt>
              </c:strCache>
            </c:strRef>
          </c:tx>
          <c:spPr>
            <a:solidFill>
              <a:srgbClr val="3E023F"/>
            </a:solidFill>
            <a:ln>
              <a:solidFill>
                <a:schemeClr val="tx1">
                  <a:lumMod val="15000"/>
                  <a:lumOff val="85000"/>
                </a:schemeClr>
              </a:solidFill>
            </a:ln>
            <a:effectLst/>
          </c:spPr>
          <c:invertIfNegative val="0"/>
          <c:cat>
            <c:strRef>
              <c:f>'Graf 5.'!$A$4:$A$9</c:f>
              <c:strCache>
                <c:ptCount val="6"/>
                <c:pt idx="0">
                  <c:v>16-24</c:v>
                </c:pt>
                <c:pt idx="1">
                  <c:v>25-34</c:v>
                </c:pt>
                <c:pt idx="2">
                  <c:v>35-44</c:v>
                </c:pt>
                <c:pt idx="3">
                  <c:v>45-54</c:v>
                </c:pt>
                <c:pt idx="4">
                  <c:v>55-64</c:v>
                </c:pt>
                <c:pt idx="5">
                  <c:v>65-74</c:v>
                </c:pt>
              </c:strCache>
            </c:strRef>
          </c:cat>
          <c:val>
            <c:numRef>
              <c:f>'Graf 5.'!$C$4:$C$9</c:f>
              <c:numCache>
                <c:formatCode>0%</c:formatCode>
                <c:ptCount val="6"/>
                <c:pt idx="0">
                  <c:v>0.82</c:v>
                </c:pt>
                <c:pt idx="1">
                  <c:v>0.7</c:v>
                </c:pt>
                <c:pt idx="2">
                  <c:v>0.67</c:v>
                </c:pt>
                <c:pt idx="3">
                  <c:v>0.55000000000000004</c:v>
                </c:pt>
                <c:pt idx="4">
                  <c:v>0.3</c:v>
                </c:pt>
                <c:pt idx="5">
                  <c:v>0.11</c:v>
                </c:pt>
              </c:numCache>
            </c:numRef>
          </c:val>
          <c:extLst>
            <c:ext xmlns:c16="http://schemas.microsoft.com/office/drawing/2014/chart" uri="{C3380CC4-5D6E-409C-BE32-E72D297353CC}">
              <c16:uniqueId val="{00000001-3F39-4EB4-AD0D-EBECF3043B33}"/>
            </c:ext>
          </c:extLst>
        </c:ser>
        <c:dLbls>
          <c:showLegendKey val="0"/>
          <c:showVal val="0"/>
          <c:showCatName val="0"/>
          <c:showSerName val="0"/>
          <c:showPercent val="0"/>
          <c:showBubbleSize val="0"/>
        </c:dLbls>
        <c:gapWidth val="219"/>
        <c:axId val="858897376"/>
        <c:axId val="858897792"/>
      </c:barChart>
      <c:catAx>
        <c:axId val="85889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8897792"/>
        <c:crosses val="autoZero"/>
        <c:auto val="1"/>
        <c:lblAlgn val="ctr"/>
        <c:lblOffset val="100"/>
        <c:noMultiLvlLbl val="0"/>
      </c:catAx>
      <c:valAx>
        <c:axId val="858897792"/>
        <c:scaling>
          <c:orientation val="minMax"/>
          <c:max val="1"/>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858897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8700738615851"/>
          <c:y val="5.4522924411400248E-2"/>
          <c:w val="0.78126355023465932"/>
          <c:h val="0.60731883642269435"/>
        </c:manualLayout>
      </c:layout>
      <c:barChart>
        <c:barDir val="col"/>
        <c:grouping val="clustered"/>
        <c:varyColors val="0"/>
        <c:ser>
          <c:idx val="0"/>
          <c:order val="0"/>
          <c:tx>
            <c:strRef>
              <c:f>'Graf 6.'!$A$4</c:f>
              <c:strCache>
                <c:ptCount val="1"/>
                <c:pt idx="0">
                  <c:v>Žiadne alebo základné formálne vzdelanie</c:v>
                </c:pt>
              </c:strCache>
            </c:strRef>
          </c:tx>
          <c:spPr>
            <a:solidFill>
              <a:srgbClr val="C00000"/>
            </a:solidFill>
            <a:ln>
              <a:noFill/>
            </a:ln>
            <a:effectLst/>
          </c:spPr>
          <c:invertIfNegative val="0"/>
          <c:cat>
            <c:strRef>
              <c:f>'Graf 6.'!$B$3:$D$3</c:f>
              <c:strCache>
                <c:ptCount val="3"/>
                <c:pt idx="0">
                  <c:v>Nízka miera zručností</c:v>
                </c:pt>
                <c:pt idx="1">
                  <c:v>Základné zručnosti</c:v>
                </c:pt>
                <c:pt idx="2">
                  <c:v>Viac než základné zručnosti</c:v>
                </c:pt>
              </c:strCache>
            </c:strRef>
          </c:cat>
          <c:val>
            <c:numRef>
              <c:f>'Graf 6.'!$B$4:$D$4</c:f>
              <c:numCache>
                <c:formatCode>0%</c:formatCode>
                <c:ptCount val="3"/>
                <c:pt idx="0">
                  <c:v>0.23</c:v>
                </c:pt>
                <c:pt idx="1">
                  <c:v>0.13</c:v>
                </c:pt>
                <c:pt idx="2">
                  <c:v>0.22</c:v>
                </c:pt>
              </c:numCache>
            </c:numRef>
          </c:val>
          <c:extLst>
            <c:ext xmlns:c16="http://schemas.microsoft.com/office/drawing/2014/chart" uri="{C3380CC4-5D6E-409C-BE32-E72D297353CC}">
              <c16:uniqueId val="{00000000-BDFA-49B3-9C07-295A997A64EE}"/>
            </c:ext>
          </c:extLst>
        </c:ser>
        <c:ser>
          <c:idx val="1"/>
          <c:order val="1"/>
          <c:tx>
            <c:strRef>
              <c:f>'Graf 6.'!$A$5</c:f>
              <c:strCache>
                <c:ptCount val="1"/>
                <c:pt idx="0">
                  <c:v>Stredné formálne vzdelanie</c:v>
                </c:pt>
              </c:strCache>
            </c:strRef>
          </c:tx>
          <c:spPr>
            <a:solidFill>
              <a:srgbClr val="3E023F"/>
            </a:solidFill>
            <a:ln>
              <a:noFill/>
            </a:ln>
            <a:effectLst/>
          </c:spPr>
          <c:invertIfNegative val="0"/>
          <c:cat>
            <c:strRef>
              <c:f>'Graf 6.'!$B$3:$D$3</c:f>
              <c:strCache>
                <c:ptCount val="3"/>
                <c:pt idx="0">
                  <c:v>Nízka miera zručností</c:v>
                </c:pt>
                <c:pt idx="1">
                  <c:v>Základné zručnosti</c:v>
                </c:pt>
                <c:pt idx="2">
                  <c:v>Viac než základné zručnosti</c:v>
                </c:pt>
              </c:strCache>
            </c:strRef>
          </c:cat>
          <c:val>
            <c:numRef>
              <c:f>'Graf 6.'!$B$5:$D$5</c:f>
              <c:numCache>
                <c:formatCode>0%</c:formatCode>
                <c:ptCount val="3"/>
                <c:pt idx="0">
                  <c:v>0.34</c:v>
                </c:pt>
                <c:pt idx="1">
                  <c:v>0.28000000000000003</c:v>
                </c:pt>
                <c:pt idx="2">
                  <c:v>0.19</c:v>
                </c:pt>
              </c:numCache>
            </c:numRef>
          </c:val>
          <c:extLst>
            <c:ext xmlns:c16="http://schemas.microsoft.com/office/drawing/2014/chart" uri="{C3380CC4-5D6E-409C-BE32-E72D297353CC}">
              <c16:uniqueId val="{00000001-BDFA-49B3-9C07-295A997A64EE}"/>
            </c:ext>
          </c:extLst>
        </c:ser>
        <c:ser>
          <c:idx val="2"/>
          <c:order val="2"/>
          <c:tx>
            <c:strRef>
              <c:f>'Graf 6.'!$A$6</c:f>
              <c:strCache>
                <c:ptCount val="1"/>
                <c:pt idx="0">
                  <c:v>Vysoké formálne vzdelanie</c:v>
                </c:pt>
              </c:strCache>
            </c:strRef>
          </c:tx>
          <c:spPr>
            <a:solidFill>
              <a:schemeClr val="accent3"/>
            </a:solidFill>
            <a:ln>
              <a:noFill/>
            </a:ln>
            <a:effectLst/>
          </c:spPr>
          <c:invertIfNegative val="0"/>
          <c:cat>
            <c:strRef>
              <c:f>'Graf 6.'!$B$3:$D$3</c:f>
              <c:strCache>
                <c:ptCount val="3"/>
                <c:pt idx="0">
                  <c:v>Nízka miera zručností</c:v>
                </c:pt>
                <c:pt idx="1">
                  <c:v>Základné zručnosti</c:v>
                </c:pt>
                <c:pt idx="2">
                  <c:v>Viac než základné zručnosti</c:v>
                </c:pt>
              </c:strCache>
            </c:strRef>
          </c:cat>
          <c:val>
            <c:numRef>
              <c:f>'Graf 6.'!$B$6:$D$6</c:f>
              <c:numCache>
                <c:formatCode>0%</c:formatCode>
                <c:ptCount val="3"/>
                <c:pt idx="0">
                  <c:v>0.15</c:v>
                </c:pt>
                <c:pt idx="1">
                  <c:v>0.3</c:v>
                </c:pt>
                <c:pt idx="2">
                  <c:v>0.52</c:v>
                </c:pt>
              </c:numCache>
            </c:numRef>
          </c:val>
          <c:extLst>
            <c:ext xmlns:c16="http://schemas.microsoft.com/office/drawing/2014/chart" uri="{C3380CC4-5D6E-409C-BE32-E72D297353CC}">
              <c16:uniqueId val="{00000002-BDFA-49B3-9C07-295A997A64EE}"/>
            </c:ext>
          </c:extLst>
        </c:ser>
        <c:dLbls>
          <c:showLegendKey val="0"/>
          <c:showVal val="0"/>
          <c:showCatName val="0"/>
          <c:showSerName val="0"/>
          <c:showPercent val="0"/>
          <c:showBubbleSize val="0"/>
        </c:dLbls>
        <c:gapWidth val="219"/>
        <c:axId val="449336000"/>
        <c:axId val="449345984"/>
      </c:barChart>
      <c:catAx>
        <c:axId val="44933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449345984"/>
        <c:crosses val="autoZero"/>
        <c:auto val="1"/>
        <c:lblAlgn val="ctr"/>
        <c:lblOffset val="100"/>
        <c:noMultiLvlLbl val="0"/>
      </c:catAx>
      <c:valAx>
        <c:axId val="449345984"/>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449336000"/>
        <c:crosses val="autoZero"/>
        <c:crossBetween val="between"/>
      </c:valAx>
      <c:spPr>
        <a:noFill/>
        <a:ln>
          <a:noFill/>
        </a:ln>
        <a:effectLst/>
      </c:spPr>
    </c:plotArea>
    <c:legend>
      <c:legendPos val="b"/>
      <c:layout>
        <c:manualLayout>
          <c:xMode val="edge"/>
          <c:yMode val="edge"/>
          <c:x val="0.13457990613626827"/>
          <c:y val="0.77811979822224819"/>
          <c:w val="0.79527598083696793"/>
          <c:h val="0.19214042482607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Narrow" panose="020B060602020203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51535660202033"/>
          <c:y val="4.7426838925782283E-2"/>
          <c:w val="0.89335072380426483"/>
          <c:h val="0.77565195749127391"/>
        </c:manualLayout>
      </c:layout>
      <c:lineChart>
        <c:grouping val="standard"/>
        <c:varyColors val="0"/>
        <c:ser>
          <c:idx val="1"/>
          <c:order val="1"/>
          <c:tx>
            <c:v>Aritmetický priemer mzdy v danej digitálnej intenzite</c:v>
          </c:tx>
          <c:spPr>
            <a:ln w="19050" cap="rnd">
              <a:solidFill>
                <a:schemeClr val="bg2">
                  <a:lumMod val="50000"/>
                </a:schemeClr>
              </a:solidFill>
              <a:prstDash val="dash"/>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989-42E7-BAF9-FCAC1E34B0D1}"/>
                </c:ext>
              </c:extLst>
            </c:dLbl>
            <c:dLbl>
              <c:idx val="1"/>
              <c:delete val="1"/>
              <c:extLst>
                <c:ext xmlns:c15="http://schemas.microsoft.com/office/drawing/2012/chart" uri="{CE6537A1-D6FC-4f65-9D91-7224C49458BB}"/>
                <c:ext xmlns:c16="http://schemas.microsoft.com/office/drawing/2014/chart" uri="{C3380CC4-5D6E-409C-BE32-E72D297353CC}">
                  <c16:uniqueId val="{00000001-6989-42E7-BAF9-FCAC1E34B0D1}"/>
                </c:ext>
              </c:extLst>
            </c:dLbl>
            <c:dLbl>
              <c:idx val="2"/>
              <c:delete val="1"/>
              <c:extLst>
                <c:ext xmlns:c15="http://schemas.microsoft.com/office/drawing/2012/chart" uri="{CE6537A1-D6FC-4f65-9D91-7224C49458BB}"/>
                <c:ext xmlns:c16="http://schemas.microsoft.com/office/drawing/2014/chart" uri="{C3380CC4-5D6E-409C-BE32-E72D297353CC}">
                  <c16:uniqueId val="{00000002-6989-42E7-BAF9-FCAC1E34B0D1}"/>
                </c:ext>
              </c:extLst>
            </c:dLbl>
            <c:dLbl>
              <c:idx val="3"/>
              <c:delete val="1"/>
              <c:extLst>
                <c:ext xmlns:c15="http://schemas.microsoft.com/office/drawing/2012/chart" uri="{CE6537A1-D6FC-4f65-9D91-7224C49458BB}"/>
                <c:ext xmlns:c16="http://schemas.microsoft.com/office/drawing/2014/chart" uri="{C3380CC4-5D6E-409C-BE32-E72D297353CC}">
                  <c16:uniqueId val="{00000003-6989-42E7-BAF9-FCAC1E34B0D1}"/>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20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'Graf 7.'!$B$29:$B$32</c:f>
              <c:strCache>
                <c:ptCount val="4"/>
                <c:pt idx="0">
                  <c:v>Nízka</c:v>
                </c:pt>
                <c:pt idx="1">
                  <c:v>Stredne-nízka</c:v>
                </c:pt>
                <c:pt idx="2">
                  <c:v>Stredne-vysoká</c:v>
                </c:pt>
                <c:pt idx="3">
                  <c:v>Vysoká</c:v>
                </c:pt>
              </c:strCache>
            </c:strRef>
          </c:cat>
          <c:val>
            <c:numRef>
              <c:f>'Graf 7.'!$C$29:$C$32</c:f>
              <c:numCache>
                <c:formatCode>0.00</c:formatCode>
                <c:ptCount val="4"/>
                <c:pt idx="0">
                  <c:v>922.8</c:v>
                </c:pt>
                <c:pt idx="1">
                  <c:v>1312</c:v>
                </c:pt>
                <c:pt idx="2">
                  <c:v>1156.6666666666667</c:v>
                </c:pt>
                <c:pt idx="3">
                  <c:v>1486.8</c:v>
                </c:pt>
              </c:numCache>
            </c:numRef>
          </c:val>
          <c:smooth val="0"/>
          <c:extLst>
            <c:ext xmlns:c16="http://schemas.microsoft.com/office/drawing/2014/chart" uri="{C3380CC4-5D6E-409C-BE32-E72D297353CC}">
              <c16:uniqueId val="{00000004-6989-42E7-BAF9-FCAC1E34B0D1}"/>
            </c:ext>
          </c:extLst>
        </c:ser>
        <c:ser>
          <c:idx val="2"/>
          <c:order val="2"/>
          <c:tx>
            <c:v>Vážený priemer mzdy podľa zamestnanosti v danej digitálnej intenzite</c:v>
          </c:tx>
          <c:spPr>
            <a:ln w="19050" cap="rnd">
              <a:solidFill>
                <a:srgbClr val="C00000"/>
              </a:solidFill>
              <a:prstDash val="dash"/>
              <a:round/>
            </a:ln>
            <a:effectLst/>
          </c:spPr>
          <c:marker>
            <c:symbol val="none"/>
          </c:marker>
          <c:val>
            <c:numRef>
              <c:f>'Graf 7.'!$D$29:$D$32</c:f>
              <c:numCache>
                <c:formatCode>0.00</c:formatCode>
                <c:ptCount val="4"/>
                <c:pt idx="0">
                  <c:v>769.79451010293542</c:v>
                </c:pt>
                <c:pt idx="1">
                  <c:v>1190.9810469314082</c:v>
                </c:pt>
                <c:pt idx="2">
                  <c:v>1235.7888223552893</c:v>
                </c:pt>
                <c:pt idx="3">
                  <c:v>1446.462191780822</c:v>
                </c:pt>
              </c:numCache>
            </c:numRef>
          </c:val>
          <c:smooth val="0"/>
          <c:extLst>
            <c:ext xmlns:c16="http://schemas.microsoft.com/office/drawing/2014/chart" uri="{C3380CC4-5D6E-409C-BE32-E72D297353CC}">
              <c16:uniqueId val="{00000005-6989-42E7-BAF9-FCAC1E34B0D1}"/>
            </c:ext>
          </c:extLst>
        </c:ser>
        <c:dLbls>
          <c:showLegendKey val="0"/>
          <c:showVal val="0"/>
          <c:showCatName val="0"/>
          <c:showSerName val="0"/>
          <c:showPercent val="0"/>
          <c:showBubbleSize val="0"/>
        </c:dLbls>
        <c:marker val="1"/>
        <c:smooth val="0"/>
        <c:axId val="1093662895"/>
        <c:axId val="1093666223"/>
      </c:lineChart>
      <c:scatterChart>
        <c:scatterStyle val="lineMarker"/>
        <c:varyColors val="0"/>
        <c:ser>
          <c:idx val="0"/>
          <c:order val="0"/>
          <c:tx>
            <c:v>Priemerná mzda podľa odvetvia a digitálnej intenzity</c:v>
          </c:tx>
          <c:spPr>
            <a:ln w="25400" cap="rnd">
              <a:noFill/>
              <a:round/>
            </a:ln>
            <a:effectLst/>
          </c:spPr>
          <c:marker>
            <c:symbol val="circle"/>
            <c:size val="5"/>
            <c:spPr>
              <a:solidFill>
                <a:srgbClr val="3E023F">
                  <a:alpha val="60000"/>
                </a:srgbClr>
              </a:solidFill>
              <a:ln w="9525">
                <a:solidFill>
                  <a:srgbClr val="3E023F"/>
                </a:solidFill>
              </a:ln>
              <a:effectLst/>
            </c:spPr>
          </c:marker>
          <c:dPt>
            <c:idx val="0"/>
            <c:marker>
              <c:symbol val="circle"/>
              <c:size val="14"/>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6-6989-42E7-BAF9-FCAC1E34B0D1}"/>
              </c:ext>
            </c:extLst>
          </c:dPt>
          <c:dPt>
            <c:idx val="1"/>
            <c:marker>
              <c:symbol val="x"/>
              <c:size val="8"/>
              <c:spPr>
                <a:solidFill>
                  <a:schemeClr val="bg2">
                    <a:alpha val="60000"/>
                  </a:schemeClr>
                </a:solidFill>
                <a:ln w="9525">
                  <a:solidFill>
                    <a:srgbClr val="3E023F"/>
                  </a:solidFill>
                </a:ln>
                <a:effectLst/>
              </c:spPr>
            </c:marker>
            <c:bubble3D val="0"/>
            <c:extLst>
              <c:ext xmlns:c16="http://schemas.microsoft.com/office/drawing/2014/chart" uri="{C3380CC4-5D6E-409C-BE32-E72D297353CC}">
                <c16:uniqueId val="{00000007-6989-42E7-BAF9-FCAC1E34B0D1}"/>
              </c:ext>
            </c:extLst>
          </c:dPt>
          <c:dPt>
            <c:idx val="2"/>
            <c:marker>
              <c:symbol val="circle"/>
              <c:size val="11"/>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8-6989-42E7-BAF9-FCAC1E34B0D1}"/>
              </c:ext>
            </c:extLst>
          </c:dPt>
          <c:dPt>
            <c:idx val="3"/>
            <c:marker>
              <c:symbol val="circle"/>
              <c:size val="7"/>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9-6989-42E7-BAF9-FCAC1E34B0D1}"/>
              </c:ext>
            </c:extLst>
          </c:dPt>
          <c:dPt>
            <c:idx val="4"/>
            <c:marker>
              <c:symbol val="circle"/>
              <c:size val="14"/>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A-6989-42E7-BAF9-FCAC1E34B0D1}"/>
              </c:ext>
            </c:extLst>
          </c:dPt>
          <c:dPt>
            <c:idx val="5"/>
            <c:marker>
              <c:symbol val="circle"/>
              <c:size val="15"/>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B-6989-42E7-BAF9-FCAC1E34B0D1}"/>
              </c:ext>
            </c:extLst>
          </c:dPt>
          <c:dPt>
            <c:idx val="6"/>
            <c:marker>
              <c:symbol val="circle"/>
              <c:size val="12"/>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C-6989-42E7-BAF9-FCAC1E34B0D1}"/>
              </c:ext>
            </c:extLst>
          </c:dPt>
          <c:dPt>
            <c:idx val="7"/>
            <c:marker>
              <c:symbol val="circle"/>
              <c:size val="9"/>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D-6989-42E7-BAF9-FCAC1E34B0D1}"/>
              </c:ext>
            </c:extLst>
          </c:dPt>
          <c:dPt>
            <c:idx val="8"/>
            <c:marker>
              <c:symbol val="circle"/>
              <c:size val="36"/>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E-6989-42E7-BAF9-FCAC1E34B0D1}"/>
              </c:ext>
            </c:extLst>
          </c:dPt>
          <c:dPt>
            <c:idx val="9"/>
            <c:marker>
              <c:symbol val="circle"/>
              <c:size val="8"/>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0F-6989-42E7-BAF9-FCAC1E34B0D1}"/>
              </c:ext>
            </c:extLst>
          </c:dPt>
          <c:dPt>
            <c:idx val="10"/>
            <c:marker>
              <c:symbol val="circle"/>
              <c:size val="11"/>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0-6989-42E7-BAF9-FCAC1E34B0D1}"/>
              </c:ext>
            </c:extLst>
          </c:dPt>
          <c:dPt>
            <c:idx val="11"/>
            <c:marker>
              <c:symbol val="x"/>
              <c:size val="8"/>
              <c:spPr>
                <a:solidFill>
                  <a:schemeClr val="bg2">
                    <a:alpha val="60000"/>
                  </a:schemeClr>
                </a:solidFill>
                <a:ln w="9525">
                  <a:solidFill>
                    <a:srgbClr val="3E023F"/>
                  </a:solidFill>
                </a:ln>
                <a:effectLst/>
              </c:spPr>
            </c:marker>
            <c:bubble3D val="0"/>
            <c:extLst>
              <c:ext xmlns:c16="http://schemas.microsoft.com/office/drawing/2014/chart" uri="{C3380CC4-5D6E-409C-BE32-E72D297353CC}">
                <c16:uniqueId val="{00000011-6989-42E7-BAF9-FCAC1E34B0D1}"/>
              </c:ext>
            </c:extLst>
          </c:dPt>
          <c:dPt>
            <c:idx val="12"/>
            <c:marker>
              <c:symbol val="circle"/>
              <c:size val="8"/>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2-6989-42E7-BAF9-FCAC1E34B0D1}"/>
              </c:ext>
            </c:extLst>
          </c:dPt>
          <c:dPt>
            <c:idx val="13"/>
            <c:marker>
              <c:symbol val="circle"/>
              <c:size val="18"/>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3-6989-42E7-BAF9-FCAC1E34B0D1}"/>
              </c:ext>
            </c:extLst>
          </c:dPt>
          <c:dPt>
            <c:idx val="14"/>
            <c:marker>
              <c:symbol val="circle"/>
              <c:size val="9"/>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4-6989-42E7-BAF9-FCAC1E34B0D1}"/>
              </c:ext>
            </c:extLst>
          </c:dPt>
          <c:dPt>
            <c:idx val="15"/>
            <c:marker>
              <c:symbol val="circle"/>
              <c:size val="7"/>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5-6989-42E7-BAF9-FCAC1E34B0D1}"/>
              </c:ext>
            </c:extLst>
          </c:dPt>
          <c:dPt>
            <c:idx val="16"/>
            <c:marker>
              <c:symbol val="circle"/>
              <c:size val="9"/>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6-6989-42E7-BAF9-FCAC1E34B0D1}"/>
              </c:ext>
            </c:extLst>
          </c:dPt>
          <c:dPt>
            <c:idx val="17"/>
            <c:marker>
              <c:symbol val="circle"/>
              <c:size val="8"/>
              <c:spPr>
                <a:solidFill>
                  <a:srgbClr val="3E023F">
                    <a:alpha val="60000"/>
                  </a:srgbClr>
                </a:solidFill>
                <a:ln w="9525">
                  <a:solidFill>
                    <a:srgbClr val="3E023F"/>
                  </a:solidFill>
                </a:ln>
                <a:effectLst/>
              </c:spPr>
            </c:marker>
            <c:bubble3D val="0"/>
            <c:extLst>
              <c:ext xmlns:c16="http://schemas.microsoft.com/office/drawing/2014/chart" uri="{C3380CC4-5D6E-409C-BE32-E72D297353CC}">
                <c16:uniqueId val="{00000017-6989-42E7-BAF9-FCAC1E34B0D1}"/>
              </c:ext>
            </c:extLst>
          </c:dPt>
          <c:dLbls>
            <c:dLbl>
              <c:idx val="0"/>
              <c:layout>
                <c:manualLayout>
                  <c:x val="-0.11591005731588132"/>
                  <c:y val="-4.0359359066345198E-2"/>
                </c:manualLayout>
              </c:layout>
              <c:tx>
                <c:rich>
                  <a:bodyPr/>
                  <a:lstStyle/>
                  <a:p>
                    <a:fld id="{17A9295A-E232-4181-93FC-A3F62250A90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6989-42E7-BAF9-FCAC1E34B0D1}"/>
                </c:ext>
              </c:extLst>
            </c:dLbl>
            <c:dLbl>
              <c:idx val="1"/>
              <c:layout>
                <c:manualLayout>
                  <c:x val="-0.10821982411851194"/>
                  <c:y val="-4.7101483839837883E-3"/>
                </c:manualLayout>
              </c:layout>
              <c:tx>
                <c:rich>
                  <a:bodyPr/>
                  <a:lstStyle/>
                  <a:p>
                    <a:fld id="{36A225B1-CC6C-4869-ACE2-8BB65F5EF15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7-6989-42E7-BAF9-FCAC1E34B0D1}"/>
                </c:ext>
              </c:extLst>
            </c:dLbl>
            <c:dLbl>
              <c:idx val="2"/>
              <c:layout>
                <c:manualLayout>
                  <c:x val="1.1237696504608964E-2"/>
                  <c:y val="2.8890767838036426E-2"/>
                </c:manualLayout>
              </c:layout>
              <c:tx>
                <c:rich>
                  <a:bodyPr/>
                  <a:lstStyle/>
                  <a:p>
                    <a:fld id="{23ABB349-7914-453A-8E7A-4451B89D299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6989-42E7-BAF9-FCAC1E34B0D1}"/>
                </c:ext>
              </c:extLst>
            </c:dLbl>
            <c:dLbl>
              <c:idx val="3"/>
              <c:layout>
                <c:manualLayout>
                  <c:x val="-0.11485944773941381"/>
                  <c:y val="-6.509186351706038E-2"/>
                </c:manualLayout>
              </c:layout>
              <c:tx>
                <c:rich>
                  <a:bodyPr/>
                  <a:lstStyle/>
                  <a:p>
                    <a:fld id="{59BA6B0D-C28C-4A17-A672-EC43D0FA8DE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6989-42E7-BAF9-FCAC1E34B0D1}"/>
                </c:ext>
              </c:extLst>
            </c:dLbl>
            <c:dLbl>
              <c:idx val="4"/>
              <c:layout>
                <c:manualLayout>
                  <c:x val="-7.5343620146193516E-2"/>
                  <c:y val="0.13858263903631748"/>
                </c:manualLayout>
              </c:layout>
              <c:tx>
                <c:rich>
                  <a:bodyPr/>
                  <a:lstStyle/>
                  <a:p>
                    <a:fld id="{15167567-02F5-4225-B1A5-B09907A87AB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6989-42E7-BAF9-FCAC1E34B0D1}"/>
                </c:ext>
              </c:extLst>
            </c:dLbl>
            <c:dLbl>
              <c:idx val="5"/>
              <c:layout>
                <c:manualLayout>
                  <c:x val="-0.11537751032690927"/>
                  <c:y val="2.3250399570799173E-2"/>
                </c:manualLayout>
              </c:layout>
              <c:tx>
                <c:rich>
                  <a:bodyPr/>
                  <a:lstStyle/>
                  <a:p>
                    <a:fld id="{17BC397C-184A-4A23-8FEE-811DDCE261A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B-6989-42E7-BAF9-FCAC1E34B0D1}"/>
                </c:ext>
              </c:extLst>
            </c:dLbl>
            <c:dLbl>
              <c:idx val="6"/>
              <c:layout/>
              <c:tx>
                <c:rich>
                  <a:bodyPr/>
                  <a:lstStyle/>
                  <a:p>
                    <a:fld id="{0FB19731-C138-467E-8D24-D14AE268B1E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6989-42E7-BAF9-FCAC1E34B0D1}"/>
                </c:ext>
              </c:extLst>
            </c:dLbl>
            <c:dLbl>
              <c:idx val="7"/>
              <c:layout>
                <c:manualLayout>
                  <c:x val="-0.13730825920803777"/>
                  <c:y val="8.4774009781804688E-2"/>
                </c:manualLayout>
              </c:layout>
              <c:tx>
                <c:rich>
                  <a:bodyPr/>
                  <a:lstStyle/>
                  <a:p>
                    <a:fld id="{41F4366E-78CC-400F-BAC5-C97FE16C145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6989-42E7-BAF9-FCAC1E34B0D1}"/>
                </c:ext>
              </c:extLst>
            </c:dLbl>
            <c:dLbl>
              <c:idx val="8"/>
              <c:layout>
                <c:manualLayout>
                  <c:x val="-0.11128949590857473"/>
                  <c:y val="7.9789968855078844E-2"/>
                </c:manualLayout>
              </c:layout>
              <c:tx>
                <c:rich>
                  <a:bodyPr/>
                  <a:lstStyle/>
                  <a:p>
                    <a:fld id="{5CB70C7F-AD62-4A97-A59B-6E58527263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E-6989-42E7-BAF9-FCAC1E34B0D1}"/>
                </c:ext>
              </c:extLst>
            </c:dLbl>
            <c:dLbl>
              <c:idx val="9"/>
              <c:layout>
                <c:manualLayout>
                  <c:x val="3.6964491258452477E-2"/>
                  <c:y val="-3.188299993422562E-3"/>
                </c:manualLayout>
              </c:layout>
              <c:tx>
                <c:rich>
                  <a:bodyPr/>
                  <a:lstStyle/>
                  <a:p>
                    <a:fld id="{54CDB444-EA30-4404-9083-CF3EBE01D14E}"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6989-42E7-BAF9-FCAC1E34B0D1}"/>
                </c:ext>
              </c:extLst>
            </c:dLbl>
            <c:dLbl>
              <c:idx val="10"/>
              <c:layout>
                <c:manualLayout>
                  <c:x val="-5.5446736887679142E-2"/>
                  <c:y val="-4.6873722045176522E-2"/>
                </c:manualLayout>
              </c:layout>
              <c:tx>
                <c:rich>
                  <a:bodyPr/>
                  <a:lstStyle/>
                  <a:p>
                    <a:fld id="{134C7AF7-5291-4697-AD37-A1FBEEAF4EB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6989-42E7-BAF9-FCAC1E34B0D1}"/>
                </c:ext>
              </c:extLst>
            </c:dLbl>
            <c:dLbl>
              <c:idx val="11"/>
              <c:layout>
                <c:manualLayout>
                  <c:x val="2.2804706408600342E-2"/>
                  <c:y val="-5.9572009879228949E-2"/>
                </c:manualLayout>
              </c:layout>
              <c:tx>
                <c:rich>
                  <a:bodyPr/>
                  <a:lstStyle/>
                  <a:p>
                    <a:fld id="{2F5028ED-2017-422C-B3B4-041608EBF22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1-6989-42E7-BAF9-FCAC1E34B0D1}"/>
                </c:ext>
              </c:extLst>
            </c:dLbl>
            <c:dLbl>
              <c:idx val="12"/>
              <c:layout>
                <c:manualLayout>
                  <c:x val="-6.6994684690754869E-2"/>
                  <c:y val="-0.14657435078608666"/>
                </c:manualLayout>
              </c:layout>
              <c:tx>
                <c:rich>
                  <a:bodyPr/>
                  <a:lstStyle/>
                  <a:p>
                    <a:fld id="{E40876E0-2061-4EF5-8A82-511BD798E60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0.11103154366143464"/>
                      <c:h val="7.065787090552704E-2"/>
                    </c:manualLayout>
                  </c15:layout>
                  <c15:dlblFieldTable/>
                  <c15:showDataLabelsRange val="1"/>
                </c:ext>
                <c:ext xmlns:c16="http://schemas.microsoft.com/office/drawing/2014/chart" uri="{C3380CC4-5D6E-409C-BE32-E72D297353CC}">
                  <c16:uniqueId val="{00000012-6989-42E7-BAF9-FCAC1E34B0D1}"/>
                </c:ext>
              </c:extLst>
            </c:dLbl>
            <c:dLbl>
              <c:idx val="13"/>
              <c:layout>
                <c:manualLayout>
                  <c:x val="-1.9298525018558721E-2"/>
                  <c:y val="0.11919303541870765"/>
                </c:manualLayout>
              </c:layout>
              <c:tx>
                <c:rich>
                  <a:bodyPr/>
                  <a:lstStyle/>
                  <a:p>
                    <a:fld id="{5FD7C9C3-0615-447A-8718-F404079CC35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0.11705053028230181"/>
                      <c:h val="6.9105780601073974E-2"/>
                    </c:manualLayout>
                  </c15:layout>
                  <c15:dlblFieldTable/>
                  <c15:showDataLabelsRange val="1"/>
                </c:ext>
                <c:ext xmlns:c16="http://schemas.microsoft.com/office/drawing/2014/chart" uri="{C3380CC4-5D6E-409C-BE32-E72D297353CC}">
                  <c16:uniqueId val="{00000013-6989-42E7-BAF9-FCAC1E34B0D1}"/>
                </c:ext>
              </c:extLst>
            </c:dLbl>
            <c:dLbl>
              <c:idx val="14"/>
              <c:layout>
                <c:manualLayout>
                  <c:x val="-0.11204861412718459"/>
                  <c:y val="-5.6248466454211866E-2"/>
                </c:manualLayout>
              </c:layout>
              <c:tx>
                <c:rich>
                  <a:bodyPr/>
                  <a:lstStyle/>
                  <a:p>
                    <a:fld id="{3A977F26-DC82-4BF7-91F9-685149C860E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6989-42E7-BAF9-FCAC1E34B0D1}"/>
                </c:ext>
              </c:extLst>
            </c:dLbl>
            <c:dLbl>
              <c:idx val="15"/>
              <c:layout>
                <c:manualLayout>
                  <c:x val="5.2208839881551705E-3"/>
                  <c:y val="6.5091863517060367E-2"/>
                </c:manualLayout>
              </c:layout>
              <c:tx>
                <c:rich>
                  <a:bodyPr/>
                  <a:lstStyle/>
                  <a:p>
                    <a:fld id="{15809423-0A73-4EEE-ACDC-24CCB2CD5459}"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5-6989-42E7-BAF9-FCAC1E34B0D1}"/>
                </c:ext>
              </c:extLst>
            </c:dLbl>
            <c:dLbl>
              <c:idx val="16"/>
              <c:layout>
                <c:manualLayout>
                  <c:x val="-5.9116780194499244E-2"/>
                  <c:y val="-0.10468113093152691"/>
                </c:manualLayout>
              </c:layout>
              <c:tx>
                <c:rich>
                  <a:bodyPr/>
                  <a:lstStyle/>
                  <a:p>
                    <a:fld id="{A4734F11-A49C-4F77-9CC4-B7B7A6F06E6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manualLayout>
                      <c:w val="0.11307772538341022"/>
                      <c:h val="5.8826460290054526E-2"/>
                    </c:manualLayout>
                  </c15:layout>
                  <c15:dlblFieldTable/>
                  <c15:showDataLabelsRange val="1"/>
                </c:ext>
                <c:ext xmlns:c16="http://schemas.microsoft.com/office/drawing/2014/chart" uri="{C3380CC4-5D6E-409C-BE32-E72D297353CC}">
                  <c16:uniqueId val="{00000016-6989-42E7-BAF9-FCAC1E34B0D1}"/>
                </c:ext>
              </c:extLst>
            </c:dLbl>
            <c:dLbl>
              <c:idx val="17"/>
              <c:layout>
                <c:manualLayout>
                  <c:x val="-7.5084122868731937E-2"/>
                  <c:y val="0.16350970573748391"/>
                </c:manualLayout>
              </c:layout>
              <c:tx>
                <c:rich>
                  <a:bodyPr/>
                  <a:lstStyle/>
                  <a:p>
                    <a:fld id="{0EE45E6D-7D7D-45BC-9408-A751A63FB73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6989-42E7-BAF9-FCAC1E34B0D1}"/>
                </c:ext>
              </c:extLst>
            </c:dLbl>
            <c:spPr>
              <a:solidFill>
                <a:sysClr val="window" lastClr="FFFFFF">
                  <a:lumMod val="95000"/>
                </a:sysClr>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layout/>
                <c15:showDataLabelsRange val="1"/>
                <c15:showLeaderLines val="0"/>
              </c:ext>
            </c:extLst>
          </c:dLbls>
          <c:xVal>
            <c:numRef>
              <c:f>'Graf 7.'!$G$4:$G$21</c:f>
              <c:numCache>
                <c:formatCode>General</c:formatCode>
                <c:ptCount val="18"/>
                <c:pt idx="0">
                  <c:v>1</c:v>
                </c:pt>
                <c:pt idx="1">
                  <c:v>1</c:v>
                </c:pt>
                <c:pt idx="2">
                  <c:v>2</c:v>
                </c:pt>
                <c:pt idx="3">
                  <c:v>2</c:v>
                </c:pt>
                <c:pt idx="4">
                  <c:v>2</c:v>
                </c:pt>
                <c:pt idx="5">
                  <c:v>1</c:v>
                </c:pt>
                <c:pt idx="6">
                  <c:v>3</c:v>
                </c:pt>
                <c:pt idx="7">
                  <c:v>4</c:v>
                </c:pt>
                <c:pt idx="8">
                  <c:v>1</c:v>
                </c:pt>
                <c:pt idx="9">
                  <c:v>4</c:v>
                </c:pt>
                <c:pt idx="10">
                  <c:v>4</c:v>
                </c:pt>
                <c:pt idx="11">
                  <c:v>1</c:v>
                </c:pt>
                <c:pt idx="12">
                  <c:v>4</c:v>
                </c:pt>
                <c:pt idx="13">
                  <c:v>4</c:v>
                </c:pt>
                <c:pt idx="14">
                  <c:v>3</c:v>
                </c:pt>
                <c:pt idx="15">
                  <c:v>2</c:v>
                </c:pt>
                <c:pt idx="16">
                  <c:v>2</c:v>
                </c:pt>
                <c:pt idx="17">
                  <c:v>3</c:v>
                </c:pt>
              </c:numCache>
            </c:numRef>
          </c:xVal>
          <c:yVal>
            <c:numRef>
              <c:f>'Graf 7.'!$F$4:$F$21</c:f>
              <c:numCache>
                <c:formatCode>General</c:formatCode>
                <c:ptCount val="18"/>
                <c:pt idx="0">
                  <c:v>878</c:v>
                </c:pt>
                <c:pt idx="1">
                  <c:v>1287</c:v>
                </c:pt>
                <c:pt idx="2">
                  <c:v>1170</c:v>
                </c:pt>
                <c:pt idx="3">
                  <c:v>1982</c:v>
                </c:pt>
                <c:pt idx="4">
                  <c:v>1077</c:v>
                </c:pt>
                <c:pt idx="5">
                  <c:v>768</c:v>
                </c:pt>
                <c:pt idx="6">
                  <c:v>1012</c:v>
                </c:pt>
                <c:pt idx="7">
                  <c:v>1054</c:v>
                </c:pt>
                <c:pt idx="8">
                  <c:v>575</c:v>
                </c:pt>
                <c:pt idx="9">
                  <c:v>2055</c:v>
                </c:pt>
                <c:pt idx="10">
                  <c:v>2110</c:v>
                </c:pt>
                <c:pt idx="11">
                  <c:v>1106</c:v>
                </c:pt>
                <c:pt idx="12">
                  <c:v>1304</c:v>
                </c:pt>
                <c:pt idx="13">
                  <c:v>911</c:v>
                </c:pt>
                <c:pt idx="14">
                  <c:v>1552</c:v>
                </c:pt>
                <c:pt idx="15">
                  <c:v>1042</c:v>
                </c:pt>
                <c:pt idx="16">
                  <c:v>1289</c:v>
                </c:pt>
                <c:pt idx="17">
                  <c:v>906</c:v>
                </c:pt>
              </c:numCache>
            </c:numRef>
          </c:yVal>
          <c:smooth val="0"/>
          <c:extLst>
            <c:ext xmlns:c15="http://schemas.microsoft.com/office/drawing/2012/chart" uri="{02D57815-91ED-43cb-92C2-25804820EDAC}">
              <c15:datalabelsRange>
                <c15:f>'Graf 7.'!$A$4:$A$21</c15:f>
                <c15:dlblRangeCache>
                  <c:ptCount val="18"/>
                  <c:pt idx="0">
                    <c:v>Poľnohosp.</c:v>
                  </c:pt>
                  <c:pt idx="1">
                    <c:v>Ťažba</c:v>
                  </c:pt>
                  <c:pt idx="2">
                    <c:v>Priemyselná výroba</c:v>
                  </c:pt>
                  <c:pt idx="3">
                    <c:v>Elektrina, plyn</c:v>
                  </c:pt>
                  <c:pt idx="4">
                    <c:v>Dodávky vody, odpady</c:v>
                  </c:pt>
                  <c:pt idx="5">
                    <c:v>Staveb.</c:v>
                  </c:pt>
                  <c:pt idx="6">
                    <c:v>Obchod</c:v>
                  </c:pt>
                  <c:pt idx="7">
                    <c:v>Doprava a skladovanie</c:v>
                  </c:pt>
                  <c:pt idx="8">
                    <c:v>Ubytovanie a stravovanie</c:v>
                  </c:pt>
                  <c:pt idx="9">
                    <c:v>ICT</c:v>
                  </c:pt>
                  <c:pt idx="10">
                    <c:v>Financie a poisťovníctvo</c:v>
                  </c:pt>
                  <c:pt idx="11">
                    <c:v>Nehnuteľnosti</c:v>
                  </c:pt>
                  <c:pt idx="12">
                    <c:v>Odborné, vedecké a tech. činnosti</c:v>
                  </c:pt>
                  <c:pt idx="13">
                    <c:v>Administratívne a podporné služby</c:v>
                  </c:pt>
                  <c:pt idx="14">
                    <c:v>Verejná správa, obrana</c:v>
                  </c:pt>
                  <c:pt idx="15">
                    <c:v>Vzdelávanie</c:v>
                  </c:pt>
                  <c:pt idx="16">
                    <c:v>Zdravotníctvo a sociálna pomoc</c:v>
                  </c:pt>
                  <c:pt idx="17">
                    <c:v>Umenie, zábava a rekreácia</c:v>
                  </c:pt>
                </c15:dlblRangeCache>
              </c15:datalabelsRange>
            </c:ext>
            <c:ext xmlns:c16="http://schemas.microsoft.com/office/drawing/2014/chart" uri="{C3380CC4-5D6E-409C-BE32-E72D297353CC}">
              <c16:uniqueId val="{00000018-6989-42E7-BAF9-FCAC1E34B0D1}"/>
            </c:ext>
          </c:extLst>
        </c:ser>
        <c:dLbls>
          <c:showLegendKey val="0"/>
          <c:showVal val="0"/>
          <c:showCatName val="0"/>
          <c:showSerName val="0"/>
          <c:showPercent val="0"/>
          <c:showBubbleSize val="0"/>
        </c:dLbls>
        <c:axId val="1093662895"/>
        <c:axId val="1093666223"/>
      </c:scatterChart>
      <c:catAx>
        <c:axId val="1093662895"/>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Narrow" panose="020B0606020202030204" pitchFamily="34" charset="0"/>
                    <a:ea typeface="+mn-ea"/>
                    <a:cs typeface="+mn-cs"/>
                  </a:defRPr>
                </a:pPr>
                <a:r>
                  <a:rPr lang="sk-SK" sz="900" b="1">
                    <a:solidFill>
                      <a:sysClr val="windowText" lastClr="000000"/>
                    </a:solidFill>
                    <a:latin typeface="Arial Narrow" panose="020B0606020202030204" pitchFamily="34" charset="0"/>
                  </a:rPr>
                  <a:t>Digitálna intenzita podľa metodiky OECD</a:t>
                </a:r>
              </a:p>
            </c:rich>
          </c:tx>
          <c:layout>
            <c:manualLayout>
              <c:xMode val="edge"/>
              <c:yMode val="edge"/>
              <c:x val="0.40528570929266244"/>
              <c:y val="0.8915807219167010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en-US"/>
          </a:p>
        </c:txPr>
        <c:crossAx val="1093666223"/>
        <c:crosses val="autoZero"/>
        <c:auto val="1"/>
        <c:lblAlgn val="ctr"/>
        <c:lblOffset val="100"/>
        <c:tickMarkSkip val="1"/>
        <c:noMultiLvlLbl val="0"/>
      </c:catAx>
      <c:valAx>
        <c:axId val="1093666223"/>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r>
                  <a:rPr lang="sk-SK" sz="1000" b="0">
                    <a:solidFill>
                      <a:sysClr val="windowText" lastClr="000000"/>
                    </a:solidFill>
                    <a:latin typeface="Arial Narrow" panose="020B0606020202030204" pitchFamily="34" charset="0"/>
                  </a:rPr>
                  <a:t>Priemerná</a:t>
                </a:r>
                <a:r>
                  <a:rPr lang="sk-SK" sz="1000" b="0" baseline="0">
                    <a:solidFill>
                      <a:sysClr val="windowText" lastClr="000000"/>
                    </a:solidFill>
                    <a:latin typeface="Arial Narrow" panose="020B0606020202030204" pitchFamily="34" charset="0"/>
                  </a:rPr>
                  <a:t> mzda </a:t>
                </a:r>
                <a:r>
                  <a:rPr lang="en-US" sz="1000" b="0" baseline="0">
                    <a:solidFill>
                      <a:sysClr val="windowText" lastClr="000000"/>
                    </a:solidFill>
                    <a:latin typeface="Arial Narrow" panose="020B0606020202030204" pitchFamily="34" charset="0"/>
                  </a:rPr>
                  <a:t>[€/mesiac]</a:t>
                </a:r>
                <a:endParaRPr lang="sk-SK" sz="1000" b="0">
                  <a:solidFill>
                    <a:sysClr val="windowText" lastClr="000000"/>
                  </a:solidFill>
                  <a:latin typeface="Arial Narrow" panose="020B0606020202030204" pitchFamily="34" charset="0"/>
                </a:endParaRPr>
              </a:p>
            </c:rich>
          </c:tx>
          <c:layout>
            <c:manualLayout>
              <c:xMode val="edge"/>
              <c:yMode val="edge"/>
              <c:x val="1.9175894139726868E-2"/>
              <c:y val="0.3207833978421715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Narrow" panose="020B0606020202030204" pitchFamily="34" charset="0"/>
                  <a:ea typeface="+mn-ea"/>
                  <a:cs typeface="+mn-cs"/>
                </a:defRPr>
              </a:pPr>
              <a:endParaRPr lang="en-US"/>
            </a:p>
          </c:txPr>
        </c:title>
        <c:numFmt formatCode="0" sourceLinked="0"/>
        <c:majorTickMark val="out"/>
        <c:minorTickMark val="out"/>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crossAx val="109366289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legendEntry>
        <c:idx val="2"/>
        <c:delete val="1"/>
      </c:legendEntry>
      <c:layout>
        <c:manualLayout>
          <c:xMode val="edge"/>
          <c:yMode val="edge"/>
          <c:x val="0.14522822843984468"/>
          <c:y val="0.93162032011921347"/>
          <c:w val="0.71498630885815284"/>
          <c:h val="5.95166388854881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2000"/>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5</xdr:col>
      <xdr:colOff>457200</xdr:colOff>
      <xdr:row>2</xdr:row>
      <xdr:rowOff>209550</xdr:rowOff>
    </xdr:from>
    <xdr:to>
      <xdr:col>11</xdr:col>
      <xdr:colOff>290513</xdr:colOff>
      <xdr:row>17</xdr:row>
      <xdr:rowOff>200025</xdr:rowOff>
    </xdr:to>
    <xdr:graphicFrame macro="">
      <xdr:nvGraphicFramePr>
        <xdr:cNvPr id="2" name="Graf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514350</xdr:colOff>
      <xdr:row>2</xdr:row>
      <xdr:rowOff>276225</xdr:rowOff>
    </xdr:from>
    <xdr:to>
      <xdr:col>11</xdr:col>
      <xdr:colOff>109538</xdr:colOff>
      <xdr:row>18</xdr:row>
      <xdr:rowOff>57150</xdr:rowOff>
    </xdr:to>
    <xdr:graphicFrame macro="">
      <xdr:nvGraphicFramePr>
        <xdr:cNvPr id="4" name="Graf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995362</xdr:colOff>
      <xdr:row>1</xdr:row>
      <xdr:rowOff>190500</xdr:rowOff>
    </xdr:from>
    <xdr:to>
      <xdr:col>11</xdr:col>
      <xdr:colOff>209550</xdr:colOff>
      <xdr:row>12</xdr:row>
      <xdr:rowOff>161925</xdr:rowOff>
    </xdr:to>
    <xdr:graphicFrame macro="">
      <xdr:nvGraphicFramePr>
        <xdr:cNvPr id="4" name="Graf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128587</xdr:colOff>
      <xdr:row>1</xdr:row>
      <xdr:rowOff>1</xdr:rowOff>
    </xdr:from>
    <xdr:to>
      <xdr:col>12</xdr:col>
      <xdr:colOff>433387</xdr:colOff>
      <xdr:row>17</xdr:row>
      <xdr:rowOff>95251</xdr:rowOff>
    </xdr:to>
    <xdr:graphicFrame macro="">
      <xdr:nvGraphicFramePr>
        <xdr:cNvPr id="5" name="Graf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9525</xdr:colOff>
      <xdr:row>1</xdr:row>
      <xdr:rowOff>157162</xdr:rowOff>
    </xdr:from>
    <xdr:to>
      <xdr:col>11</xdr:col>
      <xdr:colOff>390525</xdr:colOff>
      <xdr:row>14</xdr:row>
      <xdr:rowOff>28575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466725</xdr:colOff>
      <xdr:row>2</xdr:row>
      <xdr:rowOff>19050</xdr:rowOff>
    </xdr:from>
    <xdr:to>
      <xdr:col>11</xdr:col>
      <xdr:colOff>28574</xdr:colOff>
      <xdr:row>19</xdr:row>
      <xdr:rowOff>95250</xdr:rowOff>
    </xdr:to>
    <xdr:graphicFrame macro="">
      <xdr:nvGraphicFramePr>
        <xdr:cNvPr id="2" name="Graf 1">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531743</xdr:colOff>
      <xdr:row>1</xdr:row>
      <xdr:rowOff>42597</xdr:rowOff>
    </xdr:from>
    <xdr:to>
      <xdr:col>23</xdr:col>
      <xdr:colOff>228600</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0.1086</cdr:x>
      <cdr:y>0.77551</cdr:y>
    </cdr:from>
    <cdr:to>
      <cdr:x>0.62133</cdr:x>
      <cdr:y>0.81667</cdr:y>
    </cdr:to>
    <cdr:sp macro="" textlink="">
      <cdr:nvSpPr>
        <cdr:cNvPr id="2" name="TextBox 1"/>
        <cdr:cNvSpPr txBox="1"/>
      </cdr:nvSpPr>
      <cdr:spPr>
        <a:xfrm xmlns:a="http://schemas.openxmlformats.org/drawingml/2006/main">
          <a:off x="967013" y="5029340"/>
          <a:ext cx="4565494" cy="266931"/>
        </a:xfrm>
        <a:prstGeom xmlns:a="http://schemas.openxmlformats.org/drawingml/2006/main" prst="rect">
          <a:avLst/>
        </a:prstGeom>
        <a:solidFill xmlns:a="http://schemas.openxmlformats.org/drawingml/2006/main">
          <a:schemeClr val="bg2">
            <a:alpha val="70000"/>
          </a:schemeClr>
        </a:solidFill>
      </cdr:spPr>
      <cdr:txBody>
        <a:bodyPr xmlns:a="http://schemas.openxmlformats.org/drawingml/2006/main" vertOverflow="clip" wrap="square" rtlCol="0"/>
        <a:lstStyle xmlns:a="http://schemas.openxmlformats.org/drawingml/2006/main"/>
        <a:p xmlns:a="http://schemas.openxmlformats.org/drawingml/2006/main">
          <a:r>
            <a:rPr lang="sk-SK" sz="1100" b="1" i="0">
              <a:effectLst/>
              <a:latin typeface="+mn-lt"/>
              <a:ea typeface="+mn-ea"/>
              <a:cs typeface="+mn-cs"/>
            </a:rPr>
            <a:t>Veľkosť</a:t>
          </a:r>
          <a:r>
            <a:rPr lang="sk-SK" sz="1100" b="1" i="0" baseline="0">
              <a:effectLst/>
              <a:latin typeface="+mn-lt"/>
              <a:ea typeface="+mn-ea"/>
              <a:cs typeface="+mn-cs"/>
            </a:rPr>
            <a:t> bubliny je počet </a:t>
          </a:r>
          <a:r>
            <a:rPr lang="en-US" sz="1100" b="1" i="0">
              <a:effectLst/>
              <a:latin typeface="+mn-lt"/>
              <a:ea typeface="+mn-ea"/>
              <a:cs typeface="+mn-cs"/>
            </a:rPr>
            <a:t>nezamestnaných k počtu zamestnaným v Q1 </a:t>
          </a:r>
          <a:r>
            <a:rPr lang="sk-SK" sz="1100" b="1" i="0">
              <a:effectLst/>
              <a:latin typeface="+mn-lt"/>
              <a:ea typeface="+mn-ea"/>
              <a:cs typeface="+mn-cs"/>
            </a:rPr>
            <a:t>2021</a:t>
          </a:r>
          <a:endParaRPr lang="sk-SK" sz="900" b="1">
            <a:latin typeface="Arial Narrow" panose="020B060602020203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oecd.org/Applic/EMO09_EPL/Questionnaire/Compilation%20tables/Parts%201%20and%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2002/calcul_B1.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ain.oecd.org/sdataELS/Applic/EPL%202004/Data/epl_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pplic/UOE/EQ/y0001/WEI/02de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LS5/sdataELS/APPLIC/UOE/IND98/FIN95/F1_TIM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LS5/sdataELS/APPLIC/UOE/IND98/FIN95/FG_56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LS5/sdataELS/APPLIC/UOE/IND98/FIN95/FG_123.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PIAAC%20Report\PIAAC%20report%202013\To%20Kwan\Volume%20I%20-%20Outlook%20-%20main%20report\Updated%20Tables\Annex%20B%20-%20FINAL-%20part%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Applic\UOE\Ind2009\C3_TREND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LS5/sdataELS/APPLIC/UOE/IND98/FIN95/F1_AL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LS5/sdataELS/APPLIC/UOE/IND98/FIN95/F1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LS5/sdataELS/APPLIC/UOE/IND97/FIN94/F11_A9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LS5/sdataELS/APPLIC/UOE/IND98/FIN95/F12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LS5/sdataELS/APPLIC/UOE/IND98/FIN95/F13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VR1/Chapuis_C$/Growth/GrowthDoc.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TEMP/OutputContri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S5/sdataELS/Q_ISC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2006/data2001/E9C3NAG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2006/data2001/E9C3N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NWB/POpul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PISA/EduExpen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0A7AEE95\IRPISAPlus_Chap5_ChartCorrec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vayssettes_s/My%20Documents/SharePoint%20Drafts/oecdemeamicrosoftonlinecom-1.sharepoint.emea.microsoftonline.com/pisa2009ir/Content/APPLIC/UOE/IND98/FIN95/F5_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S5/sdataELS/Q_ISC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S5/sdataELS/TEMP/SUBSNE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LS5/sdataELS/Q_ISC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sheetData sheetId="4"/>
      <sheetData sheetId="5"/>
      <sheetData sheetId="6"/>
      <sheetData sheetId="7"/>
      <sheetData sheetId="8"/>
      <sheetData sheetId="9"/>
      <sheetData sheetId="10"/>
      <sheetData sheetId="11"/>
      <sheetData sheetId="12"/>
      <sheetData sheetId="13"/>
      <sheetData sheetId="14">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99</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B.1(L)"/>
      <sheetName val="Table 3.B.1(N)"/>
      <sheetName val="Table 3.B.2"/>
      <sheetName val="Table 3.B.3"/>
      <sheetName val="Table 3.B.4"/>
      <sheetName val="Table 3.B.5"/>
      <sheetName val="Table 3.B.6"/>
      <sheetName val="Table 3.B.7"/>
      <sheetName val="Table 3.B.8"/>
      <sheetName val="Table 3.B.9"/>
      <sheetName val="Table 3.B.10"/>
      <sheetName val="Table 3.B.11"/>
      <sheetName val="Table 3.B.12"/>
      <sheetName val="Table 3.B.13"/>
      <sheetName val="Table 3.B.14"/>
      <sheetName val="Table 3.B.15"/>
      <sheetName val="Table 3.B.16"/>
      <sheetName val="Table 3.B.17 (L)"/>
      <sheetName val="Table 4.B.1"/>
      <sheetName val="Table 4.B.2"/>
      <sheetName val="Table 4.B.3"/>
      <sheetName val="Table 4.B.4"/>
      <sheetName val="Table 4.B.5"/>
      <sheetName val="Table 4.B.6"/>
      <sheetName val="Table 5.B.1"/>
      <sheetName val="Table 5.B.2"/>
      <sheetName val="Table 5.B.3 (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41">
          <cell r="A41" t="str">
            <v>Cyprus1</v>
          </cell>
          <cell r="B41">
            <v>1.3616457512222699</v>
          </cell>
          <cell r="C41">
            <v>0.21651292667334099</v>
          </cell>
          <cell r="D41">
            <v>9.6286854361803798</v>
          </cell>
          <cell r="E41">
            <v>0.69138581098401597</v>
          </cell>
          <cell r="F41">
            <v>8.4109406924745809</v>
          </cell>
          <cell r="G41">
            <v>0.59089403314748501</v>
          </cell>
        </row>
      </sheetData>
      <sheetData sheetId="24"/>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1998-2004"/>
      <sheetName val="UIS data by region of origin"/>
      <sheetName val="Raw data (ordered)_not used"/>
      <sheetName val="Countries by region"/>
    </sheetNames>
    <sheetDataSet>
      <sheetData sheetId="0"/>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efreshError="1">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2:H13"/>
  <sheetViews>
    <sheetView workbookViewId="0">
      <selection activeCell="H21" sqref="H21"/>
    </sheetView>
  </sheetViews>
  <sheetFormatPr defaultRowHeight="12.75" x14ac:dyDescent="0.2"/>
  <cols>
    <col min="1" max="1" width="3" customWidth="1"/>
  </cols>
  <sheetData>
    <row r="2" spans="1:8" x14ac:dyDescent="0.2">
      <c r="A2" s="114" t="s">
        <v>93</v>
      </c>
      <c r="B2" s="1"/>
      <c r="C2" s="1"/>
      <c r="D2" s="1"/>
      <c r="E2" s="1"/>
      <c r="F2" s="1"/>
      <c r="G2" s="1"/>
      <c r="H2" s="1"/>
    </row>
    <row r="3" spans="1:8" x14ac:dyDescent="0.2">
      <c r="A3" s="1"/>
      <c r="B3" s="115" t="s">
        <v>102</v>
      </c>
      <c r="C3" s="1"/>
      <c r="D3" s="1"/>
      <c r="E3" s="1"/>
      <c r="F3" s="1"/>
      <c r="G3" s="1"/>
      <c r="H3" s="1"/>
    </row>
    <row r="4" spans="1:8" x14ac:dyDescent="0.2">
      <c r="A4" s="1"/>
      <c r="B4" s="115" t="s">
        <v>103</v>
      </c>
      <c r="C4" s="1"/>
      <c r="D4" s="1"/>
      <c r="E4" s="1"/>
      <c r="F4" s="1"/>
      <c r="G4" s="1"/>
      <c r="H4" s="1"/>
    </row>
    <row r="5" spans="1:8" x14ac:dyDescent="0.2">
      <c r="A5" s="1"/>
      <c r="B5" s="115" t="s">
        <v>91</v>
      </c>
      <c r="C5" s="1"/>
      <c r="D5" s="1"/>
      <c r="E5" s="1"/>
      <c r="F5" s="1"/>
      <c r="G5" s="1"/>
      <c r="H5" s="1"/>
    </row>
    <row r="6" spans="1:8" x14ac:dyDescent="0.2">
      <c r="A6" s="1"/>
      <c r="B6" s="115" t="s">
        <v>100</v>
      </c>
      <c r="C6" s="1"/>
      <c r="D6" s="1"/>
      <c r="E6" s="1"/>
      <c r="F6" s="1"/>
      <c r="G6" s="1"/>
      <c r="H6" s="1"/>
    </row>
    <row r="7" spans="1:8" x14ac:dyDescent="0.2">
      <c r="A7" s="1"/>
      <c r="B7" s="135" t="s">
        <v>119</v>
      </c>
      <c r="C7" s="1"/>
      <c r="D7" s="1"/>
      <c r="E7" s="1"/>
      <c r="F7" s="1"/>
      <c r="G7" s="1"/>
      <c r="H7" s="1"/>
    </row>
    <row r="8" spans="1:8" x14ac:dyDescent="0.2">
      <c r="A8" s="1"/>
      <c r="B8" s="115" t="s">
        <v>32</v>
      </c>
      <c r="C8" s="1"/>
      <c r="D8" s="1"/>
      <c r="E8" s="1"/>
      <c r="F8" s="1"/>
      <c r="G8" s="1"/>
      <c r="H8" s="1"/>
    </row>
    <row r="9" spans="1:8" x14ac:dyDescent="0.2">
      <c r="A9" s="1"/>
      <c r="B9" s="115" t="s">
        <v>99</v>
      </c>
      <c r="C9" s="1"/>
      <c r="D9" s="1"/>
      <c r="E9" s="1"/>
      <c r="F9" s="1"/>
      <c r="G9" s="1"/>
      <c r="H9" s="1"/>
    </row>
    <row r="10" spans="1:8" x14ac:dyDescent="0.2">
      <c r="A10" s="1"/>
      <c r="B10" s="115" t="s">
        <v>30</v>
      </c>
      <c r="C10" s="1"/>
      <c r="D10" s="1"/>
      <c r="E10" s="1"/>
      <c r="F10" s="1"/>
      <c r="G10" s="1"/>
      <c r="H10" s="1"/>
    </row>
    <row r="11" spans="1:8" x14ac:dyDescent="0.2">
      <c r="A11" s="1"/>
      <c r="B11" s="115" t="s">
        <v>86</v>
      </c>
      <c r="C11" s="1"/>
      <c r="D11" s="1"/>
      <c r="E11" s="1"/>
      <c r="F11" s="1"/>
      <c r="G11" s="1"/>
      <c r="H11" s="1"/>
    </row>
    <row r="12" spans="1:8" x14ac:dyDescent="0.2">
      <c r="A12" s="1"/>
      <c r="B12" s="115" t="s">
        <v>71</v>
      </c>
      <c r="C12" s="1"/>
      <c r="D12" s="1"/>
      <c r="E12" s="1"/>
      <c r="F12" s="1"/>
      <c r="G12" s="1"/>
      <c r="H12" s="1"/>
    </row>
    <row r="13" spans="1:8" x14ac:dyDescent="0.2">
      <c r="A13" s="1"/>
      <c r="B13" s="1"/>
      <c r="C13" s="1"/>
      <c r="D13" s="1"/>
      <c r="E13" s="1"/>
      <c r="F13" s="1"/>
      <c r="G13" s="1"/>
      <c r="H13" s="1"/>
    </row>
  </sheetData>
  <hyperlinks>
    <hyperlink ref="B3" location="'Graf 1.'!A1" display="Graf 1. Bežný užívatelia (najmenej raz týždenne) "/>
    <hyperlink ref="B4" location="'Graf 2.'!A1" display="Graf 2. Pecento domácností s prístupom k internetu"/>
    <hyperlink ref="B5" location="'Graf 3.'!A1" display="Graf 3. Podiel domácností, ktoré si nemôžu dovoliť počítač"/>
    <hyperlink ref="B6" location="'Graf 4.'!A1" display="Graf 4. Porovnanie prístupu k IKT a internetového pripojenia detí"/>
    <hyperlink ref="B7" location="'Graf 5.'!A1" display="Graf 5. Miera digitálnych zručností podľa dosiahnutého vzdelania"/>
    <hyperlink ref="B8" location="'Graf 6.'!A1" display="Graf 6. Miera digitálnych zručností podľa dosiahnutého vzdelania"/>
    <hyperlink ref="B9" location="'Graf 7.'!A1" display="Graf 7. Sektory podľa miery digitalizácie, ich priemerná mesačná mzda a relatívna nezamestnanosť"/>
    <hyperlink ref="B10" location="'Tabuľka 1.'!A1" display="Tabuľka 1. Percento denných používateľov internetu podľa ekonomického statusu"/>
    <hyperlink ref="B11" location="'Tabuľka 2.'!A1" display="Tabuľka 2. Dostupnosť IKT a miera digitálnych zručností"/>
    <hyperlink ref="B12" location="'Tabuľka 3.'!A1" display="Tabuľka 3. Prehľad cieľových skupín a opatrení"/>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2:C10"/>
  <sheetViews>
    <sheetView tabSelected="1" workbookViewId="0">
      <selection activeCell="A13" sqref="A13"/>
    </sheetView>
  </sheetViews>
  <sheetFormatPr defaultRowHeight="16.5" x14ac:dyDescent="0.3"/>
  <cols>
    <col min="1" max="1" width="63.140625" style="5" customWidth="1"/>
    <col min="2" max="2" width="15.5703125" style="5" customWidth="1"/>
    <col min="3" max="3" width="12.85546875" style="5" customWidth="1"/>
    <col min="4" max="16384" width="9.140625" style="5"/>
  </cols>
  <sheetData>
    <row r="2" spans="1:3" x14ac:dyDescent="0.3">
      <c r="A2" s="98" t="s">
        <v>86</v>
      </c>
      <c r="B2" s="78"/>
      <c r="C2" s="78"/>
    </row>
    <row r="3" spans="1:3" x14ac:dyDescent="0.3">
      <c r="A3" s="78"/>
      <c r="B3" s="99">
        <v>2015</v>
      </c>
      <c r="C3" s="99">
        <v>2019</v>
      </c>
    </row>
    <row r="4" spans="1:3" x14ac:dyDescent="0.3">
      <c r="A4" s="5" t="s">
        <v>87</v>
      </c>
      <c r="B4" s="100">
        <v>5.5E-2</v>
      </c>
      <c r="C4" s="101">
        <v>0.04</v>
      </c>
    </row>
    <row r="5" spans="1:3" x14ac:dyDescent="0.3">
      <c r="A5" s="5" t="s">
        <v>88</v>
      </c>
      <c r="B5" s="100">
        <v>3.6999999999999998E-2</v>
      </c>
      <c r="C5" s="100">
        <v>4.1000000000000002E-2</v>
      </c>
    </row>
    <row r="6" spans="1:3" x14ac:dyDescent="0.3">
      <c r="A6" s="5" t="s">
        <v>89</v>
      </c>
      <c r="B6" s="101">
        <v>0.78</v>
      </c>
      <c r="C6" s="101">
        <v>0.83</v>
      </c>
    </row>
    <row r="7" spans="1:3" x14ac:dyDescent="0.3">
      <c r="A7" s="5" t="s">
        <v>107</v>
      </c>
      <c r="B7" s="101">
        <v>0.31</v>
      </c>
      <c r="C7" s="101">
        <v>0.35</v>
      </c>
    </row>
    <row r="8" spans="1:3" x14ac:dyDescent="0.3">
      <c r="A8" s="78" t="s">
        <v>108</v>
      </c>
      <c r="B8" s="120">
        <v>0.68</v>
      </c>
      <c r="C8" s="120">
        <v>0.65</v>
      </c>
    </row>
    <row r="9" spans="1:3" x14ac:dyDescent="0.3">
      <c r="B9" s="136" t="s">
        <v>28</v>
      </c>
      <c r="C9" s="136"/>
    </row>
    <row r="10" spans="1:3" x14ac:dyDescent="0.3">
      <c r="A10" s="5" t="s">
        <v>106</v>
      </c>
    </row>
  </sheetData>
  <mergeCells count="1">
    <mergeCell ref="B9:C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2:D8"/>
  <sheetViews>
    <sheetView workbookViewId="0">
      <selection activeCell="D6" sqref="D6"/>
    </sheetView>
  </sheetViews>
  <sheetFormatPr defaultColWidth="11.42578125" defaultRowHeight="16.5" x14ac:dyDescent="0.3"/>
  <cols>
    <col min="1" max="1" width="37" style="5" customWidth="1"/>
    <col min="2" max="2" width="23.85546875" style="5" customWidth="1"/>
    <col min="3" max="3" width="24.85546875" style="5" customWidth="1"/>
    <col min="4" max="4" width="21.5703125" style="64" customWidth="1"/>
    <col min="5" max="5" width="16" style="5" customWidth="1"/>
    <col min="6" max="16384" width="11.42578125" style="5"/>
  </cols>
  <sheetData>
    <row r="2" spans="1:4" ht="17.25" thickBot="1" x14ac:dyDescent="0.35">
      <c r="A2" s="139" t="s">
        <v>115</v>
      </c>
      <c r="B2" s="139"/>
      <c r="C2" s="139"/>
      <c r="D2" s="139"/>
    </row>
    <row r="3" spans="1:4" ht="33.75" thickBot="1" x14ac:dyDescent="0.35">
      <c r="A3" s="53" t="s">
        <v>72</v>
      </c>
      <c r="B3" s="54" t="s">
        <v>73</v>
      </c>
      <c r="C3" s="60" t="s">
        <v>74</v>
      </c>
      <c r="D3" s="60" t="s">
        <v>75</v>
      </c>
    </row>
    <row r="4" spans="1:4" ht="33" x14ac:dyDescent="0.3">
      <c r="A4" s="55" t="s">
        <v>26</v>
      </c>
      <c r="B4" s="56" t="s">
        <v>76</v>
      </c>
      <c r="C4" s="56" t="s">
        <v>77</v>
      </c>
      <c r="D4" s="61" t="s">
        <v>78</v>
      </c>
    </row>
    <row r="5" spans="1:4" x14ac:dyDescent="0.3">
      <c r="A5" s="140" t="s">
        <v>79</v>
      </c>
      <c r="B5" s="141" t="s">
        <v>80</v>
      </c>
      <c r="C5" s="141" t="s">
        <v>81</v>
      </c>
      <c r="D5" s="61" t="s">
        <v>82</v>
      </c>
    </row>
    <row r="6" spans="1:4" ht="33" x14ac:dyDescent="0.3">
      <c r="A6" s="140"/>
      <c r="B6" s="141"/>
      <c r="C6" s="141"/>
      <c r="D6" s="61" t="s">
        <v>116</v>
      </c>
    </row>
    <row r="7" spans="1:4" ht="33.75" thickBot="1" x14ac:dyDescent="0.35">
      <c r="A7" s="57" t="s">
        <v>6</v>
      </c>
      <c r="B7" s="62" t="s">
        <v>83</v>
      </c>
      <c r="C7" s="58" t="s">
        <v>77</v>
      </c>
      <c r="D7" s="62" t="s">
        <v>84</v>
      </c>
    </row>
    <row r="8" spans="1:4" x14ac:dyDescent="0.3">
      <c r="A8" s="59"/>
      <c r="B8" s="59"/>
      <c r="C8" s="59"/>
      <c r="D8" s="63" t="s">
        <v>85</v>
      </c>
    </row>
  </sheetData>
  <mergeCells count="4">
    <mergeCell ref="A2:D2"/>
    <mergeCell ref="A5:A6"/>
    <mergeCell ref="B5:B6"/>
    <mergeCell ref="C5: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0"/>
  <sheetViews>
    <sheetView workbookViewId="0"/>
  </sheetViews>
  <sheetFormatPr defaultRowHeight="12.75" x14ac:dyDescent="0.2"/>
  <cols>
    <col min="5" max="5" width="9.140625" customWidth="1"/>
  </cols>
  <sheetData>
    <row r="2" spans="1:5" ht="16.5" x14ac:dyDescent="0.3">
      <c r="A2" s="65" t="s">
        <v>104</v>
      </c>
      <c r="C2" s="65"/>
      <c r="D2" s="65"/>
      <c r="E2" s="65"/>
    </row>
    <row r="3" spans="1:5" ht="49.5" x14ac:dyDescent="0.2">
      <c r="A3" s="113" t="s">
        <v>29</v>
      </c>
      <c r="B3" s="121" t="s">
        <v>1</v>
      </c>
      <c r="C3" s="66" t="s">
        <v>7</v>
      </c>
      <c r="D3" s="66" t="s">
        <v>0</v>
      </c>
      <c r="E3" s="66" t="s">
        <v>105</v>
      </c>
    </row>
    <row r="4" spans="1:5" ht="16.5" x14ac:dyDescent="0.3">
      <c r="A4" s="124">
        <v>2006</v>
      </c>
      <c r="B4" s="117">
        <v>0.27</v>
      </c>
      <c r="C4" s="118">
        <v>0.32333333333333336</v>
      </c>
      <c r="D4" s="116"/>
      <c r="E4" s="122">
        <v>0.68799999999999994</v>
      </c>
    </row>
    <row r="5" spans="1:5" ht="16.5" x14ac:dyDescent="0.3">
      <c r="A5" s="124">
        <v>2007</v>
      </c>
      <c r="B5" s="117">
        <v>0.46</v>
      </c>
      <c r="C5" s="118">
        <v>0.38</v>
      </c>
      <c r="D5" s="116">
        <v>0.53</v>
      </c>
      <c r="E5" s="122">
        <v>0.72400000000000009</v>
      </c>
    </row>
    <row r="6" spans="1:5" ht="16.5" x14ac:dyDescent="0.3">
      <c r="A6" s="124">
        <v>2008</v>
      </c>
      <c r="B6" s="117">
        <v>0.57999999999999996</v>
      </c>
      <c r="C6" s="118">
        <v>0.47</v>
      </c>
      <c r="D6" s="118">
        <v>0.59</v>
      </c>
      <c r="E6" s="122">
        <v>0.7659999999999999</v>
      </c>
    </row>
    <row r="7" spans="1:5" ht="16.5" x14ac:dyDescent="0.3">
      <c r="A7" s="124">
        <v>2009</v>
      </c>
      <c r="B7" s="117">
        <v>0.62</v>
      </c>
      <c r="C7" s="118">
        <v>0.55333333333333334</v>
      </c>
      <c r="D7" s="118">
        <v>0.64</v>
      </c>
      <c r="E7" s="122">
        <v>0.81</v>
      </c>
    </row>
    <row r="8" spans="1:5" ht="16.5" x14ac:dyDescent="0.3">
      <c r="A8" s="124">
        <v>2010</v>
      </c>
      <c r="B8" s="117">
        <v>0.67</v>
      </c>
      <c r="C8" s="118">
        <v>0.60666666666666669</v>
      </c>
      <c r="D8" s="118">
        <v>0.68</v>
      </c>
      <c r="E8" s="122">
        <v>0.84</v>
      </c>
    </row>
    <row r="9" spans="1:5" ht="16.5" x14ac:dyDescent="0.3">
      <c r="A9" s="124">
        <v>2011</v>
      </c>
      <c r="B9" s="117">
        <v>0.71</v>
      </c>
      <c r="C9" s="118">
        <v>0.65666666666666673</v>
      </c>
      <c r="D9" s="118">
        <v>0.72</v>
      </c>
      <c r="E9" s="122">
        <v>0.87400000000000011</v>
      </c>
    </row>
    <row r="10" spans="1:5" ht="16.5" x14ac:dyDescent="0.3">
      <c r="A10" s="124">
        <v>2012</v>
      </c>
      <c r="B10" s="117">
        <v>0.75</v>
      </c>
      <c r="C10" s="118">
        <v>0.7</v>
      </c>
      <c r="D10" s="118">
        <v>0.75</v>
      </c>
      <c r="E10" s="122">
        <v>0.89400000000000002</v>
      </c>
    </row>
    <row r="11" spans="1:5" ht="16.5" x14ac:dyDescent="0.3">
      <c r="A11" s="124">
        <v>2013</v>
      </c>
      <c r="B11" s="117">
        <v>0.78</v>
      </c>
      <c r="C11" s="118">
        <v>0.71666666666666667</v>
      </c>
      <c r="D11" s="118">
        <v>0.77</v>
      </c>
      <c r="E11" s="122">
        <v>0.90599999999999992</v>
      </c>
    </row>
    <row r="12" spans="1:5" ht="16.5" x14ac:dyDescent="0.3">
      <c r="A12" s="124">
        <v>2014</v>
      </c>
      <c r="B12" s="117">
        <v>0.78</v>
      </c>
      <c r="C12" s="118">
        <v>0.7533333333333333</v>
      </c>
      <c r="D12" s="118">
        <v>0.8</v>
      </c>
      <c r="E12" s="122">
        <v>0.91400000000000003</v>
      </c>
    </row>
    <row r="13" spans="1:5" ht="16.5" x14ac:dyDescent="0.3">
      <c r="A13" s="124">
        <v>2015</v>
      </c>
      <c r="B13" s="117">
        <v>0.79</v>
      </c>
      <c r="C13" s="118">
        <v>0.77</v>
      </c>
      <c r="D13" s="118">
        <v>0.81</v>
      </c>
      <c r="E13" s="122">
        <v>0.92</v>
      </c>
    </row>
    <row r="14" spans="1:5" ht="16.5" x14ac:dyDescent="0.3">
      <c r="A14" s="124">
        <v>2016</v>
      </c>
      <c r="B14" s="117">
        <v>0.81</v>
      </c>
      <c r="C14" s="118">
        <v>0.80333333333333323</v>
      </c>
      <c r="D14" s="118">
        <v>0.84</v>
      </c>
      <c r="E14" s="122">
        <v>0.93400000000000005</v>
      </c>
    </row>
    <row r="15" spans="1:5" ht="16.5" x14ac:dyDescent="0.3">
      <c r="A15" s="124">
        <v>2017</v>
      </c>
      <c r="B15" s="117">
        <v>0.81</v>
      </c>
      <c r="C15" s="118">
        <v>0.82333333333333325</v>
      </c>
      <c r="D15" s="118">
        <v>0.86</v>
      </c>
      <c r="E15" s="122">
        <v>0.94799999999999995</v>
      </c>
    </row>
    <row r="16" spans="1:5" ht="16.5" x14ac:dyDescent="0.3">
      <c r="A16" s="124">
        <v>2018</v>
      </c>
      <c r="B16" s="117">
        <v>0.81</v>
      </c>
      <c r="C16" s="118">
        <v>0.84333333333333327</v>
      </c>
      <c r="D16" s="118">
        <v>0.88</v>
      </c>
      <c r="E16" s="122">
        <v>0.93400000000000005</v>
      </c>
    </row>
    <row r="17" spans="1:5" ht="16.5" x14ac:dyDescent="0.3">
      <c r="A17" s="124">
        <v>2019</v>
      </c>
      <c r="B17" s="117">
        <v>0.82</v>
      </c>
      <c r="C17" s="118">
        <v>0.8666666666666667</v>
      </c>
      <c r="D17" s="118">
        <v>0.9</v>
      </c>
      <c r="E17" s="122">
        <v>0.94599999999999995</v>
      </c>
    </row>
    <row r="18" spans="1:5" ht="16.5" x14ac:dyDescent="0.3">
      <c r="A18" s="124">
        <v>2020</v>
      </c>
      <c r="B18" s="117">
        <v>0.86</v>
      </c>
      <c r="C18" s="118">
        <v>0.88666666666666671</v>
      </c>
      <c r="D18" s="118">
        <v>0.91</v>
      </c>
      <c r="E18" s="122">
        <v>0.94799999999999995</v>
      </c>
    </row>
    <row r="19" spans="1:5" ht="16.5" x14ac:dyDescent="0.3">
      <c r="A19" s="125">
        <v>2021</v>
      </c>
      <c r="B19" s="119">
        <v>0.9</v>
      </c>
      <c r="C19" s="120">
        <v>0.90666666666666673</v>
      </c>
      <c r="D19" s="120">
        <v>0.92</v>
      </c>
      <c r="E19" s="123">
        <v>0.97599999999999998</v>
      </c>
    </row>
    <row r="20" spans="1:5" ht="16.5" x14ac:dyDescent="0.3">
      <c r="B20" s="5"/>
      <c r="C20" s="5"/>
      <c r="D20" s="5"/>
      <c r="E20" s="5" t="s">
        <v>28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2:J20"/>
  <sheetViews>
    <sheetView workbookViewId="0">
      <selection activeCell="E3" sqref="E3"/>
    </sheetView>
  </sheetViews>
  <sheetFormatPr defaultColWidth="9.140625" defaultRowHeight="16.5" x14ac:dyDescent="0.3"/>
  <cols>
    <col min="1" max="1" width="11" style="5" customWidth="1"/>
    <col min="2" max="3" width="10.140625" style="5" bestFit="1" customWidth="1"/>
    <col min="4" max="4" width="9.28515625" style="5" bestFit="1" customWidth="1"/>
    <col min="5" max="5" width="11.5703125" style="5" customWidth="1"/>
    <col min="6" max="8" width="9.28515625" style="5" bestFit="1" customWidth="1"/>
    <col min="9" max="9" width="12" style="5" customWidth="1"/>
    <col min="10" max="18" width="9.28515625" style="5" bestFit="1" customWidth="1"/>
    <col min="19" max="16384" width="9.140625" style="5"/>
  </cols>
  <sheetData>
    <row r="2" spans="1:10" x14ac:dyDescent="0.3">
      <c r="A2" s="65" t="s">
        <v>103</v>
      </c>
      <c r="C2" s="65"/>
      <c r="D2" s="65"/>
      <c r="E2" s="65"/>
    </row>
    <row r="3" spans="1:10" ht="49.5" x14ac:dyDescent="0.3">
      <c r="A3" s="113" t="s">
        <v>29</v>
      </c>
      <c r="B3" s="121" t="s">
        <v>1</v>
      </c>
      <c r="C3" s="66" t="s">
        <v>7</v>
      </c>
      <c r="D3" s="66" t="s">
        <v>0</v>
      </c>
      <c r="E3" s="66" t="s">
        <v>114</v>
      </c>
      <c r="J3" s="102"/>
    </row>
    <row r="4" spans="1:10" x14ac:dyDescent="0.3">
      <c r="A4" s="124">
        <v>2006</v>
      </c>
      <c r="B4" s="67">
        <v>0.43</v>
      </c>
      <c r="C4" s="68">
        <v>0.37</v>
      </c>
      <c r="D4" s="68"/>
      <c r="E4" s="126">
        <v>0.67599999999999993</v>
      </c>
      <c r="J4" s="69"/>
    </row>
    <row r="5" spans="1:10" x14ac:dyDescent="0.3">
      <c r="A5" s="124">
        <v>2007</v>
      </c>
      <c r="B5" s="67">
        <v>0.51</v>
      </c>
      <c r="C5" s="68">
        <v>0.43</v>
      </c>
      <c r="D5" s="68">
        <v>0.49</v>
      </c>
      <c r="E5" s="126">
        <v>0.69799999999999995</v>
      </c>
      <c r="J5" s="69"/>
    </row>
    <row r="6" spans="1:10" x14ac:dyDescent="0.3">
      <c r="A6" s="124">
        <v>2008</v>
      </c>
      <c r="B6" s="67">
        <v>0.62</v>
      </c>
      <c r="C6" s="68">
        <v>0.5</v>
      </c>
      <c r="D6" s="68">
        <v>0.54</v>
      </c>
      <c r="E6" s="126">
        <v>0.75</v>
      </c>
      <c r="J6" s="69"/>
    </row>
    <row r="7" spans="1:10" x14ac:dyDescent="0.3">
      <c r="A7" s="124">
        <v>2009</v>
      </c>
      <c r="B7" s="67">
        <v>0.66</v>
      </c>
      <c r="C7" s="68">
        <v>0.54333333333333333</v>
      </c>
      <c r="D7" s="68">
        <v>0.57999999999999996</v>
      </c>
      <c r="E7" s="126">
        <v>0.78</v>
      </c>
      <c r="J7" s="69"/>
    </row>
    <row r="8" spans="1:10" x14ac:dyDescent="0.3">
      <c r="A8" s="124">
        <v>2010</v>
      </c>
      <c r="B8" s="67">
        <v>0.73</v>
      </c>
      <c r="C8" s="68">
        <v>0.57666666666666666</v>
      </c>
      <c r="D8" s="68">
        <v>0.62</v>
      </c>
      <c r="E8" s="126">
        <v>0.81200000000000006</v>
      </c>
      <c r="J8" s="69"/>
    </row>
    <row r="9" spans="1:10" x14ac:dyDescent="0.3">
      <c r="A9" s="124">
        <v>2011</v>
      </c>
      <c r="B9" s="67">
        <v>0.72</v>
      </c>
      <c r="C9" s="68">
        <v>0.62333333333333341</v>
      </c>
      <c r="D9" s="68">
        <v>0.65</v>
      </c>
      <c r="E9" s="126">
        <v>0.84200000000000008</v>
      </c>
      <c r="J9" s="69"/>
    </row>
    <row r="10" spans="1:10" x14ac:dyDescent="0.3">
      <c r="A10" s="124">
        <v>2012</v>
      </c>
      <c r="B10" s="67">
        <v>0.74</v>
      </c>
      <c r="C10" s="68">
        <v>0.65</v>
      </c>
      <c r="D10" s="68">
        <v>0.68</v>
      </c>
      <c r="E10" s="126">
        <v>0.8640000000000001</v>
      </c>
      <c r="J10" s="69"/>
    </row>
    <row r="11" spans="1:10" x14ac:dyDescent="0.3">
      <c r="A11" s="124">
        <v>2013</v>
      </c>
      <c r="B11" s="67">
        <v>0.74</v>
      </c>
      <c r="C11" s="68">
        <v>0.67</v>
      </c>
      <c r="D11" s="68">
        <v>0.7</v>
      </c>
      <c r="E11" s="126">
        <v>0.88</v>
      </c>
      <c r="J11" s="69"/>
    </row>
    <row r="12" spans="1:10" x14ac:dyDescent="0.3">
      <c r="A12" s="124">
        <v>2014</v>
      </c>
      <c r="B12" s="67">
        <v>0.76</v>
      </c>
      <c r="C12" s="68">
        <v>0.71</v>
      </c>
      <c r="D12" s="68">
        <v>0.72</v>
      </c>
      <c r="E12" s="126">
        <v>0.88400000000000001</v>
      </c>
      <c r="J12" s="69"/>
    </row>
    <row r="13" spans="1:10" x14ac:dyDescent="0.3">
      <c r="A13" s="124">
        <v>2015</v>
      </c>
      <c r="B13" s="67">
        <v>0.74</v>
      </c>
      <c r="C13" s="68">
        <v>0.71333333333333326</v>
      </c>
      <c r="D13" s="68">
        <v>0.75</v>
      </c>
      <c r="E13" s="126">
        <v>0.89400000000000002</v>
      </c>
      <c r="J13" s="69"/>
    </row>
    <row r="14" spans="1:10" x14ac:dyDescent="0.3">
      <c r="A14" s="124">
        <v>2016</v>
      </c>
      <c r="B14" s="67">
        <v>0.78</v>
      </c>
      <c r="C14" s="68">
        <v>0.75666666666666671</v>
      </c>
      <c r="D14" s="68">
        <v>0.77</v>
      </c>
      <c r="E14" s="126">
        <v>0.90400000000000003</v>
      </c>
      <c r="J14" s="69"/>
    </row>
    <row r="15" spans="1:10" x14ac:dyDescent="0.3">
      <c r="A15" s="124">
        <v>2017</v>
      </c>
      <c r="B15" s="67">
        <v>0.79</v>
      </c>
      <c r="C15" s="68">
        <v>0.76666666666666672</v>
      </c>
      <c r="D15" s="68">
        <v>0.79</v>
      </c>
      <c r="E15" s="126">
        <v>0.91400000000000003</v>
      </c>
      <c r="J15" s="69"/>
    </row>
    <row r="16" spans="1:10" x14ac:dyDescent="0.3">
      <c r="A16" s="124">
        <v>2018</v>
      </c>
      <c r="B16" s="67">
        <v>0.78</v>
      </c>
      <c r="C16" s="68">
        <v>0.78</v>
      </c>
      <c r="D16" s="68">
        <v>0.82</v>
      </c>
      <c r="E16" s="126">
        <v>0.90200000000000002</v>
      </c>
      <c r="J16" s="69"/>
    </row>
    <row r="17" spans="1:10" x14ac:dyDescent="0.3">
      <c r="A17" s="124">
        <v>2019</v>
      </c>
      <c r="B17" s="67">
        <v>0.82</v>
      </c>
      <c r="C17" s="68">
        <v>0.81</v>
      </c>
      <c r="D17" s="68">
        <v>0.84</v>
      </c>
      <c r="E17" s="126">
        <v>0.92799999999999994</v>
      </c>
      <c r="J17" s="69"/>
    </row>
    <row r="18" spans="1:10" x14ac:dyDescent="0.3">
      <c r="A18" s="124">
        <v>2020</v>
      </c>
      <c r="B18" s="67">
        <v>0.88</v>
      </c>
      <c r="C18" s="68">
        <v>0.83666666666666667</v>
      </c>
      <c r="D18" s="68">
        <v>0.86</v>
      </c>
      <c r="E18" s="126">
        <v>0.94400000000000006</v>
      </c>
      <c r="J18" s="69"/>
    </row>
    <row r="19" spans="1:10" x14ac:dyDescent="0.3">
      <c r="A19" s="125">
        <v>2021</v>
      </c>
      <c r="B19" s="70">
        <v>0.87</v>
      </c>
      <c r="C19" s="71">
        <v>0.86</v>
      </c>
      <c r="D19" s="71">
        <v>0.87</v>
      </c>
      <c r="E19" s="89">
        <v>0.96400000000000008</v>
      </c>
      <c r="J19" s="69"/>
    </row>
    <row r="20" spans="1:10" x14ac:dyDescent="0.3">
      <c r="B20" s="69"/>
      <c r="E20" s="5" t="s">
        <v>28</v>
      </c>
      <c r="J20" s="6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2:D9"/>
  <sheetViews>
    <sheetView workbookViewId="0">
      <selection activeCell="B4" sqref="B4"/>
    </sheetView>
  </sheetViews>
  <sheetFormatPr defaultColWidth="8.85546875" defaultRowHeight="16.5" x14ac:dyDescent="0.3"/>
  <cols>
    <col min="1" max="1" width="29.7109375" style="5" customWidth="1"/>
    <col min="2" max="2" width="17.42578125" style="5" customWidth="1"/>
    <col min="3" max="3" width="14.140625" style="5" customWidth="1"/>
    <col min="4" max="4" width="16.42578125" style="5" customWidth="1"/>
    <col min="5" max="5" width="16.7109375" style="5" bestFit="1" customWidth="1"/>
    <col min="6" max="16384" width="8.85546875" style="5"/>
  </cols>
  <sheetData>
    <row r="2" spans="1:4" x14ac:dyDescent="0.3">
      <c r="A2" s="72" t="s">
        <v>91</v>
      </c>
    </row>
    <row r="3" spans="1:4" ht="66" x14ac:dyDescent="0.3">
      <c r="A3" s="73" t="s">
        <v>90</v>
      </c>
      <c r="B3" s="74" t="s">
        <v>117</v>
      </c>
      <c r="C3" s="74" t="s">
        <v>12</v>
      </c>
      <c r="D3" s="74" t="s">
        <v>11</v>
      </c>
    </row>
    <row r="4" spans="1:4" x14ac:dyDescent="0.3">
      <c r="A4" s="69" t="s">
        <v>5</v>
      </c>
      <c r="B4" s="75">
        <v>0.26100000000000001</v>
      </c>
      <c r="C4" s="75">
        <v>8.4000000000000005E-2</v>
      </c>
      <c r="D4" s="76">
        <v>0.04</v>
      </c>
    </row>
    <row r="5" spans="1:4" x14ac:dyDescent="0.3">
      <c r="A5" s="69" t="s">
        <v>3</v>
      </c>
      <c r="B5" s="75">
        <v>0.19500000000000001</v>
      </c>
      <c r="C5" s="75">
        <v>7.3999999999999996E-2</v>
      </c>
      <c r="D5" s="76">
        <v>0.04</v>
      </c>
    </row>
    <row r="6" spans="1:4" x14ac:dyDescent="0.3">
      <c r="A6" s="69" t="s">
        <v>4</v>
      </c>
      <c r="B6" s="75">
        <v>0.182</v>
      </c>
      <c r="C6" s="75">
        <v>2.1000000000000001E-2</v>
      </c>
      <c r="D6" s="76">
        <v>0.04</v>
      </c>
    </row>
    <row r="7" spans="1:4" x14ac:dyDescent="0.3">
      <c r="A7" s="69" t="s">
        <v>6</v>
      </c>
      <c r="B7" s="75">
        <v>0.17100000000000001</v>
      </c>
      <c r="C7" s="77">
        <v>9.6000000000000002E-2</v>
      </c>
      <c r="D7" s="76">
        <v>0.04</v>
      </c>
    </row>
    <row r="8" spans="1:4" x14ac:dyDescent="0.3">
      <c r="A8" s="78" t="s">
        <v>2</v>
      </c>
      <c r="B8" s="79">
        <v>6.8000000000000005E-2</v>
      </c>
      <c r="C8" s="79">
        <v>1.0999999999999999E-2</v>
      </c>
      <c r="D8" s="80">
        <v>0.04</v>
      </c>
    </row>
    <row r="9" spans="1:4" x14ac:dyDescent="0.3">
      <c r="D9" s="90" t="s">
        <v>28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2:F13"/>
  <sheetViews>
    <sheetView workbookViewId="0">
      <selection activeCell="B4" sqref="B4"/>
    </sheetView>
  </sheetViews>
  <sheetFormatPr defaultColWidth="8.85546875" defaultRowHeight="16.5" x14ac:dyDescent="0.3"/>
  <cols>
    <col min="1" max="1" width="29.5703125" style="5" customWidth="1"/>
    <col min="2" max="2" width="20.140625" style="5" customWidth="1"/>
    <col min="3" max="3" width="11.42578125" style="5" customWidth="1"/>
    <col min="4" max="4" width="16.7109375" style="5" customWidth="1"/>
    <col min="5" max="5" width="13.85546875" style="5" customWidth="1"/>
    <col min="6" max="16384" width="8.85546875" style="5"/>
  </cols>
  <sheetData>
    <row r="2" spans="1:6" ht="15" customHeight="1" x14ac:dyDescent="0.3">
      <c r="A2" s="6" t="s">
        <v>98</v>
      </c>
      <c r="B2" s="6"/>
      <c r="C2" s="6"/>
      <c r="D2" s="6"/>
      <c r="E2" s="6"/>
    </row>
    <row r="3" spans="1:6" x14ac:dyDescent="0.3">
      <c r="A3" s="78"/>
      <c r="B3" s="82" t="s">
        <v>16</v>
      </c>
      <c r="C3" s="82" t="s">
        <v>14</v>
      </c>
      <c r="D3" s="82" t="s">
        <v>13</v>
      </c>
      <c r="E3" s="82" t="s">
        <v>15</v>
      </c>
    </row>
    <row r="4" spans="1:6" x14ac:dyDescent="0.3">
      <c r="A4" s="5" t="s">
        <v>94</v>
      </c>
      <c r="B4" s="83">
        <v>0.95</v>
      </c>
      <c r="C4" s="83">
        <v>0.98</v>
      </c>
      <c r="D4" s="83">
        <v>0.89</v>
      </c>
      <c r="E4" s="83">
        <v>0.51</v>
      </c>
    </row>
    <row r="5" spans="1:6" x14ac:dyDescent="0.3">
      <c r="A5" s="5" t="s">
        <v>95</v>
      </c>
      <c r="B5" s="83">
        <v>0.52</v>
      </c>
      <c r="C5" s="83">
        <v>0.6</v>
      </c>
      <c r="D5" s="83">
        <v>0.28000000000000003</v>
      </c>
      <c r="E5" s="83">
        <v>0.28999999999999998</v>
      </c>
    </row>
    <row r="6" spans="1:6" x14ac:dyDescent="0.3">
      <c r="A6" s="78" t="s">
        <v>96</v>
      </c>
      <c r="B6" s="71">
        <v>0.4</v>
      </c>
      <c r="C6" s="71">
        <v>0.55000000000000004</v>
      </c>
      <c r="D6" s="71">
        <v>0.21</v>
      </c>
      <c r="E6" s="71">
        <v>0.17</v>
      </c>
    </row>
    <row r="7" spans="1:6" x14ac:dyDescent="0.3">
      <c r="A7" s="136" t="s">
        <v>97</v>
      </c>
      <c r="B7" s="136"/>
      <c r="C7" s="136"/>
      <c r="D7" s="136"/>
      <c r="E7" s="136"/>
    </row>
    <row r="8" spans="1:6" x14ac:dyDescent="0.3">
      <c r="B8" s="81"/>
      <c r="C8" s="81"/>
      <c r="D8" s="81"/>
      <c r="E8" s="81"/>
      <c r="F8" s="81"/>
    </row>
    <row r="9" spans="1:6" x14ac:dyDescent="0.3">
      <c r="B9" s="81"/>
      <c r="C9" s="81"/>
      <c r="D9" s="81"/>
      <c r="E9" s="81"/>
      <c r="F9" s="81"/>
    </row>
    <row r="13" spans="1:6" x14ac:dyDescent="0.3">
      <c r="C13" s="64"/>
    </row>
  </sheetData>
  <mergeCells count="1">
    <mergeCell ref="A7:E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dimension ref="A2:C10"/>
  <sheetViews>
    <sheetView workbookViewId="0">
      <selection activeCell="A3" sqref="A3"/>
    </sheetView>
  </sheetViews>
  <sheetFormatPr defaultColWidth="8.85546875" defaultRowHeight="16.5" x14ac:dyDescent="0.3"/>
  <cols>
    <col min="1" max="1" width="20.140625" style="5" customWidth="1"/>
    <col min="2" max="2" width="23.140625" style="5" customWidth="1"/>
    <col min="3" max="3" width="24.140625" style="5" customWidth="1"/>
    <col min="4" max="16384" width="8.85546875" style="5"/>
  </cols>
  <sheetData>
    <row r="2" spans="1:3" x14ac:dyDescent="0.3">
      <c r="A2" s="72" t="s">
        <v>119</v>
      </c>
    </row>
    <row r="3" spans="1:3" ht="33" x14ac:dyDescent="0.3">
      <c r="A3" s="84" t="s">
        <v>92</v>
      </c>
      <c r="B3" s="84" t="s">
        <v>27</v>
      </c>
      <c r="C3" s="85" t="s">
        <v>118</v>
      </c>
    </row>
    <row r="4" spans="1:3" x14ac:dyDescent="0.3">
      <c r="A4" s="86" t="s">
        <v>20</v>
      </c>
      <c r="B4" s="83">
        <v>0.99</v>
      </c>
      <c r="C4" s="87">
        <v>0.82</v>
      </c>
    </row>
    <row r="5" spans="1:3" x14ac:dyDescent="0.3">
      <c r="A5" s="86" t="s">
        <v>21</v>
      </c>
      <c r="B5" s="83">
        <v>0.96</v>
      </c>
      <c r="C5" s="87">
        <v>0.7</v>
      </c>
    </row>
    <row r="6" spans="1:3" x14ac:dyDescent="0.3">
      <c r="A6" s="86" t="s">
        <v>22</v>
      </c>
      <c r="B6" s="83">
        <v>0.92</v>
      </c>
      <c r="C6" s="87">
        <v>0.67</v>
      </c>
    </row>
    <row r="7" spans="1:3" x14ac:dyDescent="0.3">
      <c r="A7" s="86" t="s">
        <v>23</v>
      </c>
      <c r="B7" s="83">
        <v>0.82</v>
      </c>
      <c r="C7" s="87">
        <v>0.55000000000000004</v>
      </c>
    </row>
    <row r="8" spans="1:3" x14ac:dyDescent="0.3">
      <c r="A8" s="86" t="s">
        <v>24</v>
      </c>
      <c r="B8" s="83">
        <v>0.66</v>
      </c>
      <c r="C8" s="87">
        <v>0.3</v>
      </c>
    </row>
    <row r="9" spans="1:3" x14ac:dyDescent="0.3">
      <c r="A9" s="88" t="s">
        <v>25</v>
      </c>
      <c r="B9" s="71">
        <v>0.34</v>
      </c>
      <c r="C9" s="89">
        <v>0.11</v>
      </c>
    </row>
    <row r="10" spans="1:3" x14ac:dyDescent="0.3">
      <c r="C10" s="90" t="s">
        <v>28</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selection activeCell="D11" sqref="D11"/>
    </sheetView>
  </sheetViews>
  <sheetFormatPr defaultColWidth="8.85546875" defaultRowHeight="12.75" x14ac:dyDescent="0.2"/>
  <cols>
    <col min="1" max="1" width="36.28515625" style="2" customWidth="1"/>
    <col min="2" max="4" width="20.7109375" style="2" customWidth="1"/>
    <col min="5" max="16384" width="8.85546875" style="2"/>
  </cols>
  <sheetData>
    <row r="2" spans="1:5" ht="16.5" x14ac:dyDescent="0.3">
      <c r="A2" s="103" t="s">
        <v>32</v>
      </c>
      <c r="B2" s="69"/>
      <c r="C2" s="69"/>
      <c r="D2" s="69"/>
    </row>
    <row r="3" spans="1:5" ht="33" x14ac:dyDescent="0.3">
      <c r="A3" s="104"/>
      <c r="B3" s="105" t="s">
        <v>17</v>
      </c>
      <c r="C3" s="105" t="s">
        <v>120</v>
      </c>
      <c r="D3" s="105" t="s">
        <v>121</v>
      </c>
    </row>
    <row r="4" spans="1:5" ht="16.5" customHeight="1" x14ac:dyDescent="0.2">
      <c r="A4" s="106" t="s">
        <v>18</v>
      </c>
      <c r="B4" s="107">
        <v>0.23</v>
      </c>
      <c r="C4" s="107">
        <v>0.13</v>
      </c>
      <c r="D4" s="107">
        <v>0.22</v>
      </c>
    </row>
    <row r="5" spans="1:5" ht="16.5" x14ac:dyDescent="0.2">
      <c r="A5" s="108" t="s">
        <v>101</v>
      </c>
      <c r="B5" s="109">
        <v>0.34</v>
      </c>
      <c r="C5" s="109">
        <v>0.28000000000000003</v>
      </c>
      <c r="D5" s="109">
        <v>0.19</v>
      </c>
    </row>
    <row r="6" spans="1:5" ht="16.5" x14ac:dyDescent="0.2">
      <c r="A6" s="110" t="s">
        <v>19</v>
      </c>
      <c r="B6" s="111">
        <v>0.15</v>
      </c>
      <c r="C6" s="111">
        <v>0.3</v>
      </c>
      <c r="D6" s="111">
        <v>0.52</v>
      </c>
      <c r="E6" s="3"/>
    </row>
    <row r="7" spans="1:5" ht="16.5" x14ac:dyDescent="0.3">
      <c r="A7" s="69"/>
      <c r="B7" s="69"/>
      <c r="C7" s="69"/>
      <c r="D7" s="112" t="s">
        <v>28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3"/>
  <sheetViews>
    <sheetView topLeftCell="E1" zoomScale="90" zoomScaleNormal="90" workbookViewId="0">
      <selection activeCell="Y20" sqref="Y20"/>
    </sheetView>
  </sheetViews>
  <sheetFormatPr defaultRowHeight="16.5" x14ac:dyDescent="0.2"/>
  <cols>
    <col min="1" max="1" width="27.140625" style="20" customWidth="1"/>
    <col min="2" max="4" width="17.85546875" style="8" customWidth="1"/>
    <col min="5" max="5" width="17" style="8" customWidth="1"/>
    <col min="6" max="6" width="9.140625" style="8"/>
    <col min="7" max="7" width="15.28515625" style="8" customWidth="1"/>
    <col min="8" max="8" width="16.140625" style="8" customWidth="1"/>
    <col min="9" max="16384" width="9.140625" style="8"/>
  </cols>
  <sheetData>
    <row r="2" spans="1:9" x14ac:dyDescent="0.2">
      <c r="A2" s="50" t="s">
        <v>99</v>
      </c>
    </row>
    <row r="3" spans="1:9" ht="48" customHeight="1" x14ac:dyDescent="0.2">
      <c r="A3" s="16" t="s">
        <v>65</v>
      </c>
      <c r="B3" s="7" t="s">
        <v>64</v>
      </c>
      <c r="C3" s="7" t="s">
        <v>63</v>
      </c>
      <c r="D3" s="7" t="s">
        <v>62</v>
      </c>
      <c r="E3" s="7" t="s">
        <v>61</v>
      </c>
      <c r="F3" s="7" t="s">
        <v>69</v>
      </c>
      <c r="G3" s="7" t="s">
        <v>60</v>
      </c>
      <c r="H3" s="92" t="s">
        <v>59</v>
      </c>
    </row>
    <row r="4" spans="1:9" x14ac:dyDescent="0.2">
      <c r="A4" s="17" t="s">
        <v>58</v>
      </c>
      <c r="B4" s="25">
        <v>4.2</v>
      </c>
      <c r="C4" s="25">
        <v>47</v>
      </c>
      <c r="D4" s="32">
        <f t="shared" ref="D4:D21" si="0">IFERROR(B4/C4,"n/a")</f>
        <v>8.9361702127659579E-2</v>
      </c>
      <c r="E4" s="35">
        <f t="shared" ref="E4:E21" si="1">IFERROR(D4/$D$23*($E$23-$E$22)+$E$22,"n/a")</f>
        <v>13.619896492236919</v>
      </c>
      <c r="F4" s="25">
        <v>878</v>
      </c>
      <c r="G4" s="38">
        <v>1</v>
      </c>
      <c r="H4" s="47">
        <f t="shared" ref="H4:H21" si="2">SUMIFS($G$4:$G$21,$G$4:$G$21,G4)</f>
        <v>5</v>
      </c>
      <c r="I4" s="10"/>
    </row>
    <row r="5" spans="1:9" x14ac:dyDescent="0.2">
      <c r="A5" s="18" t="s">
        <v>57</v>
      </c>
      <c r="B5" s="26" t="s">
        <v>33</v>
      </c>
      <c r="C5" s="26">
        <v>6.4</v>
      </c>
      <c r="D5" s="33" t="str">
        <f t="shared" si="0"/>
        <v>n/a</v>
      </c>
      <c r="E5" s="36" t="str">
        <f t="shared" si="1"/>
        <v>n/a</v>
      </c>
      <c r="F5" s="26">
        <v>1287</v>
      </c>
      <c r="G5" s="39">
        <v>1</v>
      </c>
      <c r="H5" s="48">
        <f t="shared" si="2"/>
        <v>5</v>
      </c>
      <c r="I5" s="10"/>
    </row>
    <row r="6" spans="1:9" x14ac:dyDescent="0.2">
      <c r="A6" s="18" t="s">
        <v>56</v>
      </c>
      <c r="B6" s="26">
        <v>31.3</v>
      </c>
      <c r="C6" s="26">
        <v>567.70000000000005</v>
      </c>
      <c r="D6" s="33">
        <f t="shared" si="0"/>
        <v>5.513475427162233E-2</v>
      </c>
      <c r="E6" s="36">
        <f t="shared" si="1"/>
        <v>10.701355398026173</v>
      </c>
      <c r="F6" s="26">
        <v>1170</v>
      </c>
      <c r="G6" s="39">
        <v>2</v>
      </c>
      <c r="H6" s="48">
        <f t="shared" si="2"/>
        <v>10</v>
      </c>
      <c r="I6" s="10"/>
    </row>
    <row r="7" spans="1:9" x14ac:dyDescent="0.2">
      <c r="A7" s="18" t="s">
        <v>55</v>
      </c>
      <c r="B7" s="26">
        <v>0.4</v>
      </c>
      <c r="C7" s="26">
        <v>33.5</v>
      </c>
      <c r="D7" s="33">
        <f t="shared" si="0"/>
        <v>1.1940298507462687E-2</v>
      </c>
      <c r="E7" s="36">
        <f t="shared" si="1"/>
        <v>7.0181524808390474</v>
      </c>
      <c r="F7" s="26">
        <v>1982</v>
      </c>
      <c r="G7" s="39">
        <v>2</v>
      </c>
      <c r="H7" s="48">
        <f t="shared" si="2"/>
        <v>10</v>
      </c>
      <c r="I7" s="10"/>
    </row>
    <row r="8" spans="1:9" x14ac:dyDescent="0.2">
      <c r="A8" s="18" t="s">
        <v>54</v>
      </c>
      <c r="B8" s="26">
        <v>2</v>
      </c>
      <c r="C8" s="26">
        <v>20.399999999999999</v>
      </c>
      <c r="D8" s="33">
        <f t="shared" si="0"/>
        <v>9.8039215686274522E-2</v>
      </c>
      <c r="E8" s="36">
        <f t="shared" si="1"/>
        <v>14.359830418653949</v>
      </c>
      <c r="F8" s="26">
        <v>1077</v>
      </c>
      <c r="G8" s="39">
        <v>2</v>
      </c>
      <c r="H8" s="48">
        <f t="shared" si="2"/>
        <v>10</v>
      </c>
      <c r="I8" s="10"/>
    </row>
    <row r="9" spans="1:9" x14ac:dyDescent="0.2">
      <c r="A9" s="18" t="s">
        <v>53</v>
      </c>
      <c r="B9" s="26">
        <v>14.1</v>
      </c>
      <c r="C9" s="26">
        <v>133.5</v>
      </c>
      <c r="D9" s="33">
        <f t="shared" si="0"/>
        <v>0.10561797752808988</v>
      </c>
      <c r="E9" s="36">
        <f t="shared" si="1"/>
        <v>15.006073489219556</v>
      </c>
      <c r="F9" s="26">
        <v>768</v>
      </c>
      <c r="G9" s="39">
        <v>1</v>
      </c>
      <c r="H9" s="48">
        <f t="shared" si="2"/>
        <v>5</v>
      </c>
      <c r="I9" s="10"/>
    </row>
    <row r="10" spans="1:9" x14ac:dyDescent="0.2">
      <c r="A10" s="18" t="s">
        <v>52</v>
      </c>
      <c r="B10" s="26">
        <v>19.600000000000001</v>
      </c>
      <c r="C10" s="26">
        <v>265.5</v>
      </c>
      <c r="D10" s="33">
        <f t="shared" si="0"/>
        <v>7.3822975517890771E-2</v>
      </c>
      <c r="E10" s="36">
        <f t="shared" si="1"/>
        <v>12.294905074566092</v>
      </c>
      <c r="F10" s="26">
        <v>1012</v>
      </c>
      <c r="G10" s="39">
        <v>3</v>
      </c>
      <c r="H10" s="48">
        <f t="shared" si="2"/>
        <v>9</v>
      </c>
      <c r="I10" s="10"/>
    </row>
    <row r="11" spans="1:9" x14ac:dyDescent="0.2">
      <c r="A11" s="18" t="s">
        <v>51</v>
      </c>
      <c r="B11" s="26">
        <v>4.5</v>
      </c>
      <c r="C11" s="26">
        <v>134.80000000000001</v>
      </c>
      <c r="D11" s="33">
        <f t="shared" si="0"/>
        <v>3.3382789317507412E-2</v>
      </c>
      <c r="E11" s="36">
        <f t="shared" si="1"/>
        <v>8.8465594674793486</v>
      </c>
      <c r="F11" s="26">
        <v>1054</v>
      </c>
      <c r="G11" s="39">
        <v>4</v>
      </c>
      <c r="H11" s="48">
        <f t="shared" si="2"/>
        <v>20</v>
      </c>
      <c r="I11" s="10"/>
    </row>
    <row r="12" spans="1:9" x14ac:dyDescent="0.2">
      <c r="A12" s="18" t="s">
        <v>50</v>
      </c>
      <c r="B12" s="26">
        <v>22.2</v>
      </c>
      <c r="C12" s="26">
        <v>63.1</v>
      </c>
      <c r="D12" s="33">
        <f t="shared" si="0"/>
        <v>0.35182250396196513</v>
      </c>
      <c r="E12" s="36">
        <f t="shared" si="1"/>
        <v>36</v>
      </c>
      <c r="F12" s="26">
        <v>575</v>
      </c>
      <c r="G12" s="39">
        <v>1</v>
      </c>
      <c r="H12" s="48">
        <f t="shared" si="2"/>
        <v>5</v>
      </c>
      <c r="I12" s="10"/>
    </row>
    <row r="13" spans="1:9" x14ac:dyDescent="0.2">
      <c r="A13" s="18" t="s">
        <v>49</v>
      </c>
      <c r="B13" s="26">
        <v>2.2000000000000002</v>
      </c>
      <c r="C13" s="26">
        <v>86.5</v>
      </c>
      <c r="D13" s="33">
        <f t="shared" si="0"/>
        <v>2.5433526011560695E-2</v>
      </c>
      <c r="E13" s="36">
        <f t="shared" si="1"/>
        <v>8.1687236369317304</v>
      </c>
      <c r="F13" s="26">
        <v>2055</v>
      </c>
      <c r="G13" s="39">
        <v>4</v>
      </c>
      <c r="H13" s="48">
        <f t="shared" si="2"/>
        <v>20</v>
      </c>
      <c r="I13" s="10"/>
    </row>
    <row r="14" spans="1:9" x14ac:dyDescent="0.2">
      <c r="A14" s="18" t="s">
        <v>48</v>
      </c>
      <c r="B14" s="26">
        <v>2.6</v>
      </c>
      <c r="C14" s="26">
        <v>46.5</v>
      </c>
      <c r="D14" s="33">
        <f t="shared" si="0"/>
        <v>5.5913978494623658E-2</v>
      </c>
      <c r="E14" s="36">
        <f t="shared" si="1"/>
        <v>10.767800058122639</v>
      </c>
      <c r="F14" s="26">
        <v>2110</v>
      </c>
      <c r="G14" s="39">
        <v>4</v>
      </c>
      <c r="H14" s="48">
        <f t="shared" si="2"/>
        <v>20</v>
      </c>
      <c r="I14" s="10"/>
    </row>
    <row r="15" spans="1:9" x14ac:dyDescent="0.2">
      <c r="A15" s="18" t="s">
        <v>47</v>
      </c>
      <c r="B15" s="26" t="s">
        <v>33</v>
      </c>
      <c r="C15" s="26">
        <v>12.3</v>
      </c>
      <c r="D15" s="33" t="str">
        <f t="shared" si="0"/>
        <v>n/a</v>
      </c>
      <c r="E15" s="36" t="str">
        <f t="shared" si="1"/>
        <v>n/a</v>
      </c>
      <c r="F15" s="26">
        <v>1106</v>
      </c>
      <c r="G15" s="39">
        <v>1</v>
      </c>
      <c r="H15" s="48">
        <f t="shared" si="2"/>
        <v>5</v>
      </c>
      <c r="I15" s="10"/>
    </row>
    <row r="16" spans="1:9" x14ac:dyDescent="0.2">
      <c r="A16" s="18" t="s">
        <v>46</v>
      </c>
      <c r="B16" s="26">
        <v>1.6</v>
      </c>
      <c r="C16" s="26">
        <v>54.6</v>
      </c>
      <c r="D16" s="33">
        <f t="shared" si="0"/>
        <v>2.9304029304029304E-2</v>
      </c>
      <c r="E16" s="36">
        <f t="shared" si="1"/>
        <v>8.498762498762499</v>
      </c>
      <c r="F16" s="26">
        <v>1304</v>
      </c>
      <c r="G16" s="39">
        <v>4</v>
      </c>
      <c r="H16" s="48">
        <f t="shared" si="2"/>
        <v>20</v>
      </c>
      <c r="I16" s="10"/>
    </row>
    <row r="17" spans="1:9" x14ac:dyDescent="0.2">
      <c r="A17" s="18" t="s">
        <v>45</v>
      </c>
      <c r="B17" s="26">
        <v>5.8</v>
      </c>
      <c r="C17" s="26">
        <v>42.6</v>
      </c>
      <c r="D17" s="33">
        <f t="shared" si="0"/>
        <v>0.13615023474178403</v>
      </c>
      <c r="E17" s="36">
        <f t="shared" si="1"/>
        <v>17.609567313792667</v>
      </c>
      <c r="F17" s="26">
        <v>911</v>
      </c>
      <c r="G17" s="39">
        <v>4</v>
      </c>
      <c r="H17" s="48">
        <f t="shared" si="2"/>
        <v>20</v>
      </c>
      <c r="I17" s="10"/>
    </row>
    <row r="18" spans="1:9" x14ac:dyDescent="0.2">
      <c r="A18" s="18" t="s">
        <v>44</v>
      </c>
      <c r="B18" s="26">
        <v>6.8</v>
      </c>
      <c r="C18" s="26">
        <v>212.2</v>
      </c>
      <c r="D18" s="33">
        <f t="shared" si="0"/>
        <v>3.2045240339302547E-2</v>
      </c>
      <c r="E18" s="36">
        <f t="shared" si="1"/>
        <v>8.732506304608096</v>
      </c>
      <c r="F18" s="26">
        <v>1552</v>
      </c>
      <c r="G18" s="39">
        <v>3</v>
      </c>
      <c r="H18" s="48">
        <f t="shared" si="2"/>
        <v>9</v>
      </c>
      <c r="I18" s="10"/>
    </row>
    <row r="19" spans="1:9" x14ac:dyDescent="0.2">
      <c r="A19" s="18" t="s">
        <v>43</v>
      </c>
      <c r="B19" s="26">
        <v>3.3</v>
      </c>
      <c r="C19" s="26">
        <v>198.7</v>
      </c>
      <c r="D19" s="33">
        <f t="shared" si="0"/>
        <v>1.6607951685958734E-2</v>
      </c>
      <c r="E19" s="36">
        <f t="shared" si="1"/>
        <v>7.4161645288972924</v>
      </c>
      <c r="F19" s="26">
        <v>1042</v>
      </c>
      <c r="G19" s="39">
        <v>2</v>
      </c>
      <c r="H19" s="48">
        <f t="shared" si="2"/>
        <v>10</v>
      </c>
      <c r="I19" s="10"/>
    </row>
    <row r="20" spans="1:9" x14ac:dyDescent="0.2">
      <c r="A20" s="18" t="s">
        <v>42</v>
      </c>
      <c r="B20" s="26">
        <v>6.1</v>
      </c>
      <c r="C20" s="26">
        <v>176.9</v>
      </c>
      <c r="D20" s="33">
        <f t="shared" si="0"/>
        <v>3.4482758620689655E-2</v>
      </c>
      <c r="E20" s="36">
        <f t="shared" si="1"/>
        <v>8.940354147250698</v>
      </c>
      <c r="F20" s="26">
        <v>1289</v>
      </c>
      <c r="G20" s="39">
        <v>2</v>
      </c>
      <c r="H20" s="48">
        <f t="shared" si="2"/>
        <v>10</v>
      </c>
      <c r="I20" s="10"/>
    </row>
    <row r="21" spans="1:9" x14ac:dyDescent="0.2">
      <c r="A21" s="19" t="s">
        <v>41</v>
      </c>
      <c r="B21" s="27">
        <v>3</v>
      </c>
      <c r="C21" s="27">
        <v>23.3</v>
      </c>
      <c r="D21" s="34">
        <f t="shared" si="0"/>
        <v>0.12875536480686695</v>
      </c>
      <c r="E21" s="37">
        <f t="shared" si="1"/>
        <v>16.97900475582879</v>
      </c>
      <c r="F21" s="27">
        <v>906</v>
      </c>
      <c r="G21" s="40">
        <v>3</v>
      </c>
      <c r="H21" s="91">
        <f t="shared" si="2"/>
        <v>9</v>
      </c>
      <c r="I21" s="10"/>
    </row>
    <row r="22" spans="1:9" x14ac:dyDescent="0.2">
      <c r="A22" s="49" t="s">
        <v>66</v>
      </c>
      <c r="B22" s="42">
        <f>MIN(B4:B21)</f>
        <v>0.4</v>
      </c>
      <c r="C22" s="30">
        <f>MIN(C4:C21)</f>
        <v>6.4</v>
      </c>
      <c r="D22" s="44">
        <f>MIN(D4:D21)</f>
        <v>1.1940298507462687E-2</v>
      </c>
      <c r="E22" s="45">
        <v>6</v>
      </c>
      <c r="F22" s="47"/>
      <c r="G22" s="9"/>
      <c r="H22" s="52" t="s">
        <v>70</v>
      </c>
    </row>
    <row r="23" spans="1:9" x14ac:dyDescent="0.2">
      <c r="A23" s="49" t="s">
        <v>67</v>
      </c>
      <c r="B23" s="43">
        <f>MAX(B4:B22)</f>
        <v>31.3</v>
      </c>
      <c r="C23" s="41">
        <f>MAX(C4:C22)</f>
        <v>567.70000000000005</v>
      </c>
      <c r="D23" s="46">
        <f>MAX(D4:D22)</f>
        <v>0.35182250396196513</v>
      </c>
      <c r="E23" s="45">
        <v>36</v>
      </c>
      <c r="F23" s="48"/>
      <c r="G23" s="10"/>
    </row>
    <row r="24" spans="1:9" x14ac:dyDescent="0.2">
      <c r="A24" s="51" t="s">
        <v>68</v>
      </c>
      <c r="B24" s="42">
        <f>B22/B23</f>
        <v>1.2779552715654953E-2</v>
      </c>
      <c r="C24" s="47"/>
      <c r="F24" s="15"/>
      <c r="H24" s="10"/>
    </row>
    <row r="25" spans="1:9" x14ac:dyDescent="0.2">
      <c r="B25" s="9"/>
      <c r="C25" s="10"/>
      <c r="F25" s="15"/>
    </row>
    <row r="26" spans="1:9" x14ac:dyDescent="0.2">
      <c r="B26" s="11"/>
      <c r="C26" s="11"/>
      <c r="F26" s="15"/>
    </row>
    <row r="27" spans="1:9" x14ac:dyDescent="0.2">
      <c r="A27" s="31" t="s">
        <v>40</v>
      </c>
      <c r="B27" s="29"/>
      <c r="C27" s="29"/>
      <c r="D27" s="29"/>
      <c r="E27" s="10"/>
    </row>
    <row r="28" spans="1:9" ht="47.25" customHeight="1" x14ac:dyDescent="0.2">
      <c r="A28" s="24"/>
      <c r="B28" s="14" t="s">
        <v>60</v>
      </c>
      <c r="C28" s="28" t="s">
        <v>39</v>
      </c>
      <c r="D28" s="93" t="s">
        <v>38</v>
      </c>
      <c r="E28" s="97"/>
    </row>
    <row r="29" spans="1:9" x14ac:dyDescent="0.2">
      <c r="A29" s="25">
        <v>1</v>
      </c>
      <c r="B29" s="12" t="s">
        <v>37</v>
      </c>
      <c r="C29" s="21">
        <f>AVERAGEIF($G$4:$G$21,A29,$F$4:$F$21)</f>
        <v>922.8</v>
      </c>
      <c r="D29" s="96">
        <f>SUMPRODUCT($F$4:$F$21,$C$4:$C$21,--($G$4:$G$21=A29))/SUMIFS($C$4:$C$21,$G$4:$G$21,A29)</f>
        <v>769.79451010293542</v>
      </c>
      <c r="E29" s="10"/>
    </row>
    <row r="30" spans="1:9" x14ac:dyDescent="0.2">
      <c r="A30" s="26">
        <v>2</v>
      </c>
      <c r="B30" s="13" t="s">
        <v>36</v>
      </c>
      <c r="C30" s="22">
        <f>AVERAGEIF($G$4:$G$21,A30,$F$4:$F$21)</f>
        <v>1312</v>
      </c>
      <c r="D30" s="94">
        <f>SUMPRODUCT($F$4:$F$21,$C$4:$C$21,--($G$4:$G$21=A30))/SUMIFS($C$4:$C$21,$G$4:$G$21,A30)</f>
        <v>1190.9810469314082</v>
      </c>
      <c r="E30" s="10"/>
    </row>
    <row r="31" spans="1:9" x14ac:dyDescent="0.2">
      <c r="A31" s="26">
        <v>3</v>
      </c>
      <c r="B31" s="13" t="s">
        <v>35</v>
      </c>
      <c r="C31" s="22">
        <f>AVERAGEIF($G$4:$G$21,A31,$F$4:$F$21)</f>
        <v>1156.6666666666667</v>
      </c>
      <c r="D31" s="94">
        <f>SUMPRODUCT($F$4:$F$21,$C$4:$C$21,--($G$4:$G$21=A31))/SUMIFS($C$4:$C$21,$G$4:$G$21,A31)</f>
        <v>1235.7888223552893</v>
      </c>
      <c r="E31" s="10"/>
    </row>
    <row r="32" spans="1:9" x14ac:dyDescent="0.2">
      <c r="A32" s="27">
        <v>4</v>
      </c>
      <c r="B32" s="14" t="s">
        <v>34</v>
      </c>
      <c r="C32" s="23">
        <f>AVERAGEIF($G$4:$G$21,A32,$F$4:$F$21)</f>
        <v>1486.8</v>
      </c>
      <c r="D32" s="95">
        <f>SUMPRODUCT($F$4:$F$21,$C$4:$C$21,--($G$4:$G$21=A32))/SUMIFS($C$4:$C$21,$G$4:$G$21,A32)</f>
        <v>1446.462191780822</v>
      </c>
      <c r="E32" s="10"/>
    </row>
    <row r="33" spans="5:5" x14ac:dyDescent="0.2">
      <c r="E33" s="10"/>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2:G11"/>
  <sheetViews>
    <sheetView workbookViewId="0">
      <selection activeCell="A24" sqref="A24"/>
    </sheetView>
  </sheetViews>
  <sheetFormatPr defaultColWidth="9.5703125" defaultRowHeight="12.75" x14ac:dyDescent="0.2"/>
  <cols>
    <col min="1" max="1" width="53.140625" style="1" customWidth="1"/>
    <col min="2" max="2" width="12" style="1" customWidth="1"/>
    <col min="3" max="3" width="11.28515625" style="1" customWidth="1"/>
    <col min="4" max="16384" width="9.5703125" style="1"/>
  </cols>
  <sheetData>
    <row r="2" spans="1:7" ht="15" customHeight="1" x14ac:dyDescent="0.3">
      <c r="A2" s="72" t="s">
        <v>110</v>
      </c>
    </row>
    <row r="3" spans="1:7" ht="15" customHeight="1" x14ac:dyDescent="0.2">
      <c r="A3" s="127"/>
      <c r="B3" s="137" t="s">
        <v>0</v>
      </c>
      <c r="C3" s="137"/>
      <c r="D3" s="137" t="s">
        <v>111</v>
      </c>
      <c r="E3" s="137"/>
      <c r="F3" s="137" t="s">
        <v>109</v>
      </c>
      <c r="G3" s="137"/>
    </row>
    <row r="4" spans="1:7" ht="15" customHeight="1" thickBot="1" x14ac:dyDescent="0.25">
      <c r="A4" s="128" t="s">
        <v>31</v>
      </c>
      <c r="B4" s="129">
        <v>2017</v>
      </c>
      <c r="C4" s="129">
        <v>2021</v>
      </c>
      <c r="D4" s="129">
        <v>2017</v>
      </c>
      <c r="E4" s="129">
        <v>2021</v>
      </c>
      <c r="F4" s="129">
        <v>2017</v>
      </c>
      <c r="G4" s="129">
        <v>2021</v>
      </c>
    </row>
    <row r="5" spans="1:7" ht="15" customHeight="1" x14ac:dyDescent="0.2">
      <c r="A5" s="130" t="s">
        <v>112</v>
      </c>
      <c r="B5" s="101">
        <v>0.53</v>
      </c>
      <c r="C5" s="4">
        <v>0.68</v>
      </c>
      <c r="D5" s="101">
        <v>0.49</v>
      </c>
      <c r="E5" s="4">
        <v>0.68</v>
      </c>
      <c r="F5" s="101">
        <v>0.55000000000000004</v>
      </c>
      <c r="G5" s="4">
        <v>0.97</v>
      </c>
    </row>
    <row r="6" spans="1:7" ht="15" customHeight="1" x14ac:dyDescent="0.2">
      <c r="A6" s="130" t="s">
        <v>9</v>
      </c>
      <c r="B6" s="101">
        <v>0.75</v>
      </c>
      <c r="C6" s="4">
        <v>0.86</v>
      </c>
      <c r="D6" s="101">
        <v>0.69</v>
      </c>
      <c r="E6" s="131">
        <v>0.75</v>
      </c>
      <c r="F6" s="101">
        <v>0.75</v>
      </c>
      <c r="G6" s="4">
        <v>1</v>
      </c>
    </row>
    <row r="7" spans="1:7" ht="15" customHeight="1" x14ac:dyDescent="0.2">
      <c r="A7" s="130" t="s">
        <v>10</v>
      </c>
      <c r="B7" s="101">
        <v>0.89</v>
      </c>
      <c r="C7" s="4">
        <v>0.94</v>
      </c>
      <c r="D7" s="101">
        <v>0.91</v>
      </c>
      <c r="E7" s="4">
        <v>0.96</v>
      </c>
      <c r="F7" s="101">
        <v>0.88</v>
      </c>
      <c r="G7" s="4">
        <v>0.98</v>
      </c>
    </row>
    <row r="8" spans="1:7" ht="15" customHeight="1" x14ac:dyDescent="0.2">
      <c r="A8" s="130" t="s">
        <v>8</v>
      </c>
      <c r="B8" s="101">
        <v>0.98</v>
      </c>
      <c r="C8" s="4">
        <v>0.98</v>
      </c>
      <c r="D8" s="101">
        <v>0.98</v>
      </c>
      <c r="E8" s="4">
        <v>0.99</v>
      </c>
      <c r="F8" s="101">
        <v>0.96</v>
      </c>
      <c r="G8" s="4">
        <v>0.99</v>
      </c>
    </row>
    <row r="9" spans="1:7" s="5" customFormat="1" ht="17.25" thickBot="1" x14ac:dyDescent="0.35">
      <c r="A9" s="132" t="s">
        <v>113</v>
      </c>
      <c r="B9" s="133">
        <v>0.79</v>
      </c>
      <c r="C9" s="134">
        <v>0.87</v>
      </c>
      <c r="D9" s="133">
        <v>0.79</v>
      </c>
      <c r="E9" s="134">
        <v>0.87</v>
      </c>
      <c r="F9" s="133">
        <v>0.79</v>
      </c>
      <c r="G9" s="134">
        <v>0.98</v>
      </c>
    </row>
    <row r="10" spans="1:7" ht="16.5" x14ac:dyDescent="0.2">
      <c r="A10" s="138" t="s">
        <v>28</v>
      </c>
      <c r="B10" s="138"/>
      <c r="C10" s="138"/>
      <c r="D10" s="138"/>
      <c r="E10" s="138"/>
      <c r="F10" s="138"/>
      <c r="G10" s="138"/>
    </row>
    <row r="11" spans="1:7" ht="17.25" customHeight="1" x14ac:dyDescent="0.2"/>
  </sheetData>
  <mergeCells count="4">
    <mergeCell ref="D3:E3"/>
    <mergeCell ref="F3:G3"/>
    <mergeCell ref="A10:G10"/>
    <mergeCell ref="B3:C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11</vt:i4>
      </vt:variant>
    </vt:vector>
  </HeadingPairs>
  <TitlesOfParts>
    <vt:vector size="11" baseType="lpstr">
      <vt:lpstr>OBSAH</vt:lpstr>
      <vt:lpstr>Graf 1.</vt:lpstr>
      <vt:lpstr>Graf 2.</vt:lpstr>
      <vt:lpstr>Graf 3.</vt:lpstr>
      <vt:lpstr>Graf 4.</vt:lpstr>
      <vt:lpstr>Graf 5.</vt:lpstr>
      <vt:lpstr>Graf 6.</vt:lpstr>
      <vt:lpstr>Graf 7.</vt:lpstr>
      <vt:lpstr>Tabuľka 1.</vt:lpstr>
      <vt:lpstr>Tabuľka 2.</vt:lpstr>
      <vt:lpstr>Tabuľka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Hamarová, Ľubica</dc:creator>
  <cp:lastModifiedBy>Hamarová, Ľubica</cp:lastModifiedBy>
  <cp:lastPrinted>2021-10-19T11:23:44Z</cp:lastPrinted>
  <dcterms:created xsi:type="dcterms:W3CDTF">2021-10-12T14:28:03Z</dcterms:created>
  <dcterms:modified xsi:type="dcterms:W3CDTF">2022-03-01T15:43:28Z</dcterms:modified>
</cp:coreProperties>
</file>