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ivotTables/pivotTable1.xml" ContentType="application/vnd.openxmlformats-officedocument.spreadsheetml.pivotTable+xml"/>
  <Override PartName="/xl/comments8.xml" ContentType="application/vnd.openxmlformats-officedocument.spreadsheetml.comments+xml"/>
  <Override PartName="/xl/comments9.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nittmannova\Desktop\"/>
    </mc:Choice>
  </mc:AlternateContent>
  <workbookProtection workbookAlgorithmName="SHA-512" workbookHashValue="US+6DcUZ7+sRsRUs4KdUF3OZUuVx2gs8znBe1MeR22i6kU1Atf8GShbrnsX2OA3bovKVzbU0wf/A/Q8FHAtOzw==" workbookSaltValue="x5RfWFP45zB2vXn03cHFdg==" workbookSpinCount="100000" lockStructure="1"/>
  <bookViews>
    <workbookView xWindow="0" yWindow="0" windowWidth="28800" windowHeight="12300" tabRatio="879" activeTab="5"/>
  </bookViews>
  <sheets>
    <sheet name="COVER" sheetId="23" r:id="rId1"/>
    <sheet name="UVOD" sheetId="17" r:id="rId2"/>
    <sheet name="Registre_Evidencie" sheetId="3" r:id="rId3"/>
    <sheet name="Informačné systémy" sheetId="12" r:id="rId4"/>
    <sheet name="Objekty evidencie" sheetId="1" r:id="rId5"/>
    <sheet name="Konzumované údaje" sheetId="4" r:id="rId6"/>
    <sheet name="Licencie" sheetId="14" r:id="rId7"/>
    <sheet name="INTEGRACIE" sheetId="13" r:id="rId8"/>
    <sheet name="Rozpočet_Vecny" sheetId="2" r:id="rId9"/>
    <sheet name="Rozpocet_Detailny" sheetId="5" r:id="rId10"/>
    <sheet name="Ciselniky" sheetId="7" r:id="rId11"/>
    <sheet name="Data_USEKY&amp;AGENDY" sheetId="8" state="hidden" r:id="rId12"/>
    <sheet name="PIVOT_USEKY&amp;AGENDY" sheetId="9" r:id="rId13"/>
    <sheet name="PIVOT_Zitovne situacie" sheetId="22" r:id="rId14"/>
    <sheet name="Zivotne_Situacie" sheetId="19" state="hidden" r:id="rId15"/>
  </sheets>
  <externalReferences>
    <externalReference r:id="rId16"/>
    <externalReference r:id="rId17"/>
    <externalReference r:id="rId18"/>
  </externalReferences>
  <definedNames>
    <definedName name="_xlnm._FilterDatabase" localSheetId="9" hidden="1">Rozpocet_Detailny!$A$15:$O$218</definedName>
    <definedName name="_ftn1" localSheetId="4">'Objekty evidencie'!$D$6</definedName>
    <definedName name="_ftn2" localSheetId="4">'Objekty evidencie'!$D$7</definedName>
    <definedName name="_ftn3" localSheetId="4">'Objekty evidencie'!$D$8</definedName>
    <definedName name="_ftnref1" localSheetId="4">'Objekty evidencie'!$E$2</definedName>
    <definedName name="_ftnref2" localSheetId="4">'Objekty evidencie'!$G$3</definedName>
    <definedName name="_ftnref3" localSheetId="4">'Objekty evidencie'!#REF!</definedName>
    <definedName name="Agendy">'PIVOT_USEKY&amp;AGENDY'!$B$4:$B$2500</definedName>
    <definedName name="Aktivity">Ciselniky!$H$2:$H$8</definedName>
    <definedName name="Akttivity">[1]Polozky!$A$2:$A$8</definedName>
    <definedName name="Ano_Nie">Ciselniky!$A$2:$A$3</definedName>
    <definedName name="Bezpečnosť">Ciselniky!$O$2:$O$4</definedName>
    <definedName name="Datova_kvalita">Ciselniky!$X$2:$X$4</definedName>
    <definedName name="ID_REG">Registre_Evidencie!$A$2:$A$16</definedName>
    <definedName name="Level">Ciselniky!$P$2:$P$5</definedName>
    <definedName name="Nákladová_položka">Ciselniky!$J$2:$J$7</definedName>
    <definedName name="Početnosť">Ciselniky!$K$2:$K$6</definedName>
    <definedName name="Podaktivity">Ciselniky!$I$2:$I$19</definedName>
    <definedName name="Pozicie">Ciselniky!$B$3:$B$27</definedName>
    <definedName name="Sposob_integracie">Ciselniky!$Q$2:$Q$5</definedName>
    <definedName name="Stav_ISVS">Ciselniky!$R$2:$R$4</definedName>
    <definedName name="Typ_Integracie_A4">Ciselniky!$T$2:$T$8</definedName>
    <definedName name="Typ_Integracie_A6">Ciselniky!$V$2:$V$3</definedName>
    <definedName name="Typ_ISVS">Ciselniky!$S$2:$S$5</definedName>
    <definedName name="Useky">'PIVOT_USEKY&amp;AGENDY'!$A$4:$A$2500</definedName>
  </definedNames>
  <calcPr calcId="162913"/>
  <pivotCaches>
    <pivotCache cacheId="0" r:id="rId19"/>
    <pivotCache cacheId="1" r:id="rId20"/>
    <pivotCache cacheId="2"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8" i="5" l="1"/>
  <c r="J218" i="5"/>
  <c r="N218" i="5" s="1"/>
  <c r="H218" i="5"/>
  <c r="M217" i="5"/>
  <c r="J217" i="5"/>
  <c r="N217" i="5" s="1"/>
  <c r="H217" i="5"/>
  <c r="M216" i="5"/>
  <c r="J216" i="5"/>
  <c r="N216" i="5" s="1"/>
  <c r="H216" i="5"/>
  <c r="M215" i="5"/>
  <c r="J215" i="5"/>
  <c r="N215" i="5" s="1"/>
  <c r="H215" i="5"/>
  <c r="M214" i="5"/>
  <c r="J214" i="5"/>
  <c r="N214" i="5" s="1"/>
  <c r="H214" i="5"/>
  <c r="M213" i="5"/>
  <c r="J213" i="5"/>
  <c r="N213" i="5" s="1"/>
  <c r="H213" i="5"/>
  <c r="M212" i="5"/>
  <c r="J212" i="5"/>
  <c r="N212" i="5" s="1"/>
  <c r="H212" i="5"/>
  <c r="M211" i="5"/>
  <c r="J211" i="5"/>
  <c r="N211" i="5" s="1"/>
  <c r="H211" i="5"/>
  <c r="M210" i="5"/>
  <c r="J210" i="5"/>
  <c r="N210" i="5" s="1"/>
  <c r="H210" i="5"/>
  <c r="M209" i="5"/>
  <c r="J209" i="5"/>
  <c r="N209" i="5" s="1"/>
  <c r="H209" i="5"/>
  <c r="M208" i="5"/>
  <c r="J208" i="5"/>
  <c r="N208" i="5" s="1"/>
  <c r="H208" i="5"/>
  <c r="M207" i="5"/>
  <c r="J207" i="5"/>
  <c r="N207" i="5" s="1"/>
  <c r="H207" i="5"/>
  <c r="M206" i="5"/>
  <c r="J206" i="5"/>
  <c r="N206" i="5" s="1"/>
  <c r="H206" i="5"/>
  <c r="M205" i="5"/>
  <c r="J205" i="5"/>
  <c r="N205" i="5" s="1"/>
  <c r="H205" i="5"/>
  <c r="M204" i="5"/>
  <c r="J204" i="5"/>
  <c r="N204" i="5" s="1"/>
  <c r="H204" i="5"/>
  <c r="M203" i="5"/>
  <c r="J203" i="5"/>
  <c r="N203" i="5" s="1"/>
  <c r="H203" i="5"/>
  <c r="M202" i="5"/>
  <c r="J202" i="5"/>
  <c r="N202" i="5" s="1"/>
  <c r="H202" i="5"/>
  <c r="M201" i="5"/>
  <c r="J201" i="5"/>
  <c r="N201" i="5" s="1"/>
  <c r="H201" i="5"/>
  <c r="M200" i="5"/>
  <c r="J200" i="5"/>
  <c r="N200" i="5" s="1"/>
  <c r="H200" i="5"/>
  <c r="M199" i="5"/>
  <c r="J199" i="5"/>
  <c r="N199" i="5" s="1"/>
  <c r="H199" i="5"/>
  <c r="M198" i="5"/>
  <c r="J198" i="5"/>
  <c r="N198" i="5" s="1"/>
  <c r="H198" i="5"/>
  <c r="M197" i="5"/>
  <c r="J197" i="5"/>
  <c r="N197" i="5" s="1"/>
  <c r="H197" i="5"/>
  <c r="M196" i="5"/>
  <c r="J196" i="5"/>
  <c r="N196" i="5" s="1"/>
  <c r="H196" i="5"/>
  <c r="M195" i="5"/>
  <c r="J195" i="5"/>
  <c r="N195" i="5" s="1"/>
  <c r="H195" i="5"/>
  <c r="M194" i="5"/>
  <c r="J194" i="5"/>
  <c r="N194" i="5" s="1"/>
  <c r="H194" i="5"/>
  <c r="M193" i="5"/>
  <c r="J193" i="5"/>
  <c r="N193" i="5" s="1"/>
  <c r="H193" i="5"/>
  <c r="M192" i="5"/>
  <c r="J192" i="5"/>
  <c r="N192" i="5" s="1"/>
  <c r="H192" i="5"/>
  <c r="M191" i="5"/>
  <c r="J191" i="5"/>
  <c r="N191" i="5" s="1"/>
  <c r="H191" i="5"/>
  <c r="M190" i="5"/>
  <c r="J190" i="5"/>
  <c r="N190" i="5" s="1"/>
  <c r="H190" i="5"/>
  <c r="M189" i="5"/>
  <c r="J189" i="5"/>
  <c r="N189" i="5" s="1"/>
  <c r="H189" i="5"/>
  <c r="M188" i="5"/>
  <c r="J188" i="5"/>
  <c r="N188" i="5" s="1"/>
  <c r="H188" i="5"/>
  <c r="M187" i="5"/>
  <c r="J187" i="5"/>
  <c r="N187" i="5" s="1"/>
  <c r="H187" i="5"/>
  <c r="M186" i="5"/>
  <c r="J186" i="5"/>
  <c r="N186" i="5" s="1"/>
  <c r="H186" i="5"/>
  <c r="M185" i="5"/>
  <c r="J185" i="5"/>
  <c r="N185" i="5" s="1"/>
  <c r="H185" i="5"/>
  <c r="M184" i="5"/>
  <c r="J184" i="5"/>
  <c r="N184" i="5" s="1"/>
  <c r="H184" i="5"/>
  <c r="M183" i="5"/>
  <c r="J183" i="5"/>
  <c r="N183" i="5" s="1"/>
  <c r="H183" i="5"/>
  <c r="M182" i="5"/>
  <c r="J182" i="5"/>
  <c r="N182" i="5" s="1"/>
  <c r="H182" i="5"/>
  <c r="M181" i="5"/>
  <c r="J181" i="5"/>
  <c r="N181" i="5" s="1"/>
  <c r="H181" i="5"/>
  <c r="M180" i="5"/>
  <c r="J180" i="5"/>
  <c r="N180" i="5" s="1"/>
  <c r="H180" i="5"/>
  <c r="M179" i="5"/>
  <c r="J179" i="5"/>
  <c r="N179" i="5" s="1"/>
  <c r="H179" i="5"/>
  <c r="M178" i="5"/>
  <c r="J178" i="5"/>
  <c r="N178" i="5" s="1"/>
  <c r="H178" i="5"/>
  <c r="M177" i="5"/>
  <c r="J177" i="5"/>
  <c r="N177" i="5" s="1"/>
  <c r="H177" i="5"/>
  <c r="M176" i="5"/>
  <c r="J176" i="5"/>
  <c r="N176" i="5" s="1"/>
  <c r="H176" i="5"/>
  <c r="M175" i="5"/>
  <c r="J175" i="5"/>
  <c r="N175" i="5" s="1"/>
  <c r="H175" i="5"/>
  <c r="M174" i="5"/>
  <c r="J174" i="5"/>
  <c r="N174" i="5" s="1"/>
  <c r="H174" i="5"/>
  <c r="M173" i="5"/>
  <c r="J173" i="5"/>
  <c r="N173" i="5" s="1"/>
  <c r="H173" i="5"/>
  <c r="M172" i="5"/>
  <c r="J172" i="5"/>
  <c r="N172" i="5" s="1"/>
  <c r="H172" i="5"/>
  <c r="M171" i="5"/>
  <c r="J171" i="5"/>
  <c r="N171" i="5" s="1"/>
  <c r="H171" i="5"/>
  <c r="M170" i="5"/>
  <c r="J170" i="5"/>
  <c r="N170" i="5" s="1"/>
  <c r="H170" i="5"/>
  <c r="M169" i="5"/>
  <c r="J169" i="5"/>
  <c r="N169" i="5" s="1"/>
  <c r="H169" i="5"/>
  <c r="M168" i="5"/>
  <c r="J168" i="5"/>
  <c r="N168" i="5" s="1"/>
  <c r="H168" i="5"/>
  <c r="M167" i="5"/>
  <c r="J167" i="5"/>
  <c r="N167" i="5" s="1"/>
  <c r="H167" i="5"/>
  <c r="M166" i="5"/>
  <c r="J166" i="5"/>
  <c r="N166" i="5" s="1"/>
  <c r="H166" i="5"/>
  <c r="M165" i="5"/>
  <c r="J165" i="5"/>
  <c r="N165" i="5" s="1"/>
  <c r="H165" i="5"/>
  <c r="M164" i="5"/>
  <c r="J164" i="5"/>
  <c r="N164" i="5" s="1"/>
  <c r="H164" i="5"/>
  <c r="M163" i="5"/>
  <c r="J163" i="5"/>
  <c r="N163" i="5" s="1"/>
  <c r="H163" i="5"/>
  <c r="M162" i="5"/>
  <c r="J162" i="5"/>
  <c r="N162" i="5" s="1"/>
  <c r="H162" i="5"/>
  <c r="M161" i="5"/>
  <c r="J161" i="5"/>
  <c r="N161" i="5" s="1"/>
  <c r="H161" i="5"/>
  <c r="M160" i="5"/>
  <c r="J160" i="5"/>
  <c r="N160" i="5" s="1"/>
  <c r="H160" i="5"/>
  <c r="M159" i="5"/>
  <c r="J159" i="5"/>
  <c r="N159" i="5" s="1"/>
  <c r="H159" i="5"/>
  <c r="M158" i="5"/>
  <c r="J158" i="5"/>
  <c r="N158" i="5" s="1"/>
  <c r="H158" i="5"/>
  <c r="M157" i="5"/>
  <c r="J157" i="5"/>
  <c r="N157" i="5" s="1"/>
  <c r="H157" i="5"/>
  <c r="M156" i="5"/>
  <c r="J156" i="5"/>
  <c r="N156" i="5" s="1"/>
  <c r="H156" i="5"/>
  <c r="M155" i="5"/>
  <c r="J155" i="5"/>
  <c r="N155" i="5" s="1"/>
  <c r="H155" i="5"/>
  <c r="M154" i="5"/>
  <c r="J154" i="5"/>
  <c r="N154" i="5" s="1"/>
  <c r="H154" i="5"/>
  <c r="M153" i="5"/>
  <c r="J153" i="5"/>
  <c r="N153" i="5" s="1"/>
  <c r="H153" i="5"/>
  <c r="M152" i="5"/>
  <c r="J152" i="5"/>
  <c r="N152" i="5" s="1"/>
  <c r="H152" i="5"/>
  <c r="M151" i="5"/>
  <c r="J151" i="5"/>
  <c r="N151" i="5" s="1"/>
  <c r="H151" i="5"/>
  <c r="M150" i="5"/>
  <c r="J150" i="5"/>
  <c r="N150" i="5" s="1"/>
  <c r="H150" i="5"/>
  <c r="M149" i="5"/>
  <c r="J149" i="5"/>
  <c r="N149" i="5" s="1"/>
  <c r="H149" i="5"/>
  <c r="M148" i="5"/>
  <c r="J148" i="5"/>
  <c r="N148" i="5" s="1"/>
  <c r="H148" i="5"/>
  <c r="M147" i="5"/>
  <c r="J147" i="5"/>
  <c r="N147" i="5" s="1"/>
  <c r="H147" i="5"/>
  <c r="M146" i="5"/>
  <c r="J146" i="5"/>
  <c r="N146" i="5" s="1"/>
  <c r="H146" i="5"/>
  <c r="M145" i="5"/>
  <c r="J145" i="5"/>
  <c r="N145" i="5" s="1"/>
  <c r="H145" i="5"/>
  <c r="M144" i="5"/>
  <c r="J144" i="5"/>
  <c r="N144" i="5" s="1"/>
  <c r="H144" i="5"/>
  <c r="M143" i="5"/>
  <c r="J143" i="5"/>
  <c r="N143" i="5" s="1"/>
  <c r="H143" i="5"/>
  <c r="M142" i="5"/>
  <c r="J142" i="5"/>
  <c r="N142" i="5" s="1"/>
  <c r="H142" i="5"/>
  <c r="M141" i="5"/>
  <c r="J141" i="5"/>
  <c r="N141" i="5" s="1"/>
  <c r="H141" i="5"/>
  <c r="M140" i="5"/>
  <c r="J140" i="5"/>
  <c r="N140" i="5" s="1"/>
  <c r="H140" i="5"/>
  <c r="M139" i="5"/>
  <c r="J139" i="5"/>
  <c r="N139" i="5" s="1"/>
  <c r="H139" i="5"/>
  <c r="M138" i="5"/>
  <c r="J138" i="5"/>
  <c r="N138" i="5" s="1"/>
  <c r="H138" i="5"/>
  <c r="M137" i="5"/>
  <c r="J137" i="5"/>
  <c r="N137" i="5" s="1"/>
  <c r="H137" i="5"/>
  <c r="M136" i="5"/>
  <c r="J136" i="5"/>
  <c r="N136" i="5" s="1"/>
  <c r="H136" i="5"/>
  <c r="M135" i="5"/>
  <c r="J135" i="5"/>
  <c r="N135" i="5" s="1"/>
  <c r="H135" i="5"/>
  <c r="M134" i="5"/>
  <c r="J134" i="5"/>
  <c r="N134" i="5" s="1"/>
  <c r="H134" i="5"/>
  <c r="N133" i="5"/>
  <c r="M133" i="5"/>
  <c r="J133" i="5"/>
  <c r="H133" i="5"/>
  <c r="N132" i="5"/>
  <c r="M132" i="5"/>
  <c r="J132" i="5"/>
  <c r="H132" i="5"/>
  <c r="N131" i="5"/>
  <c r="M131" i="5"/>
  <c r="J131" i="5"/>
  <c r="H131" i="5"/>
  <c r="N130" i="5"/>
  <c r="M130" i="5"/>
  <c r="J130" i="5"/>
  <c r="H130" i="5"/>
  <c r="N129" i="5"/>
  <c r="M129" i="5"/>
  <c r="J129" i="5"/>
  <c r="H129" i="5"/>
  <c r="N128" i="5"/>
  <c r="M128" i="5"/>
  <c r="J128" i="5"/>
  <c r="H128" i="5"/>
  <c r="N127" i="5"/>
  <c r="M127" i="5"/>
  <c r="J127" i="5"/>
  <c r="H127" i="5"/>
  <c r="N126" i="5"/>
  <c r="M126" i="5"/>
  <c r="J126" i="5"/>
  <c r="H126" i="5"/>
  <c r="N125" i="5"/>
  <c r="M125" i="5"/>
  <c r="J125" i="5"/>
  <c r="H125" i="5"/>
  <c r="N124" i="5"/>
  <c r="M124" i="5"/>
  <c r="J124" i="5"/>
  <c r="H124" i="5"/>
  <c r="N123" i="5"/>
  <c r="M123" i="5"/>
  <c r="J123" i="5"/>
  <c r="H123" i="5"/>
  <c r="N122" i="5"/>
  <c r="M122" i="5"/>
  <c r="J122" i="5"/>
  <c r="H122" i="5"/>
  <c r="N121" i="5"/>
  <c r="M121" i="5"/>
  <c r="J121" i="5"/>
  <c r="H121" i="5"/>
  <c r="N120" i="5"/>
  <c r="M120" i="5"/>
  <c r="J120" i="5"/>
  <c r="H120" i="5"/>
  <c r="N119" i="5"/>
  <c r="M119" i="5"/>
  <c r="J119" i="5"/>
  <c r="H119" i="5"/>
  <c r="N118" i="5"/>
  <c r="M118" i="5"/>
  <c r="J118" i="5"/>
  <c r="H118" i="5"/>
  <c r="N117" i="5"/>
  <c r="M117" i="5"/>
  <c r="J117" i="5"/>
  <c r="H117" i="5"/>
  <c r="N116" i="5"/>
  <c r="M116" i="5"/>
  <c r="J116" i="5"/>
  <c r="H116" i="5"/>
  <c r="N115" i="5"/>
  <c r="M115" i="5"/>
  <c r="J115" i="5"/>
  <c r="H115" i="5"/>
  <c r="N114" i="5"/>
  <c r="M114" i="5"/>
  <c r="J114" i="5"/>
  <c r="H114" i="5"/>
  <c r="N113" i="5"/>
  <c r="M113" i="5"/>
  <c r="J113" i="5"/>
  <c r="H113" i="5"/>
  <c r="N112" i="5"/>
  <c r="M112" i="5"/>
  <c r="J112" i="5"/>
  <c r="H112" i="5"/>
  <c r="N111" i="5"/>
  <c r="M111" i="5"/>
  <c r="J111" i="5"/>
  <c r="H111" i="5"/>
  <c r="N110" i="5"/>
  <c r="M110" i="5"/>
  <c r="J110" i="5"/>
  <c r="H110" i="5"/>
  <c r="N109" i="5"/>
  <c r="M109" i="5"/>
  <c r="J109" i="5"/>
  <c r="H109" i="5"/>
  <c r="N108" i="5"/>
  <c r="M108" i="5"/>
  <c r="J108" i="5"/>
  <c r="H108" i="5"/>
  <c r="N107" i="5"/>
  <c r="M107" i="5"/>
  <c r="J107" i="5"/>
  <c r="H107" i="5"/>
  <c r="N106" i="5"/>
  <c r="M106" i="5"/>
  <c r="J106" i="5"/>
  <c r="H106" i="5"/>
  <c r="N105" i="5"/>
  <c r="M105" i="5"/>
  <c r="J105" i="5"/>
  <c r="H105" i="5"/>
  <c r="N104" i="5"/>
  <c r="M104" i="5"/>
  <c r="J104" i="5"/>
  <c r="H104" i="5"/>
  <c r="N103" i="5"/>
  <c r="M103" i="5"/>
  <c r="J103" i="5"/>
  <c r="H103" i="5"/>
  <c r="N102" i="5"/>
  <c r="M102" i="5"/>
  <c r="J102" i="5"/>
  <c r="H102" i="5"/>
  <c r="N101" i="5"/>
  <c r="M101" i="5"/>
  <c r="J101" i="5"/>
  <c r="H101" i="5"/>
  <c r="N100" i="5"/>
  <c r="M100" i="5"/>
  <c r="J100" i="5"/>
  <c r="H100" i="5"/>
  <c r="N99" i="5"/>
  <c r="M99" i="5"/>
  <c r="J99" i="5"/>
  <c r="H99" i="5"/>
  <c r="N98" i="5"/>
  <c r="M98" i="5"/>
  <c r="J98" i="5"/>
  <c r="H98" i="5"/>
  <c r="N97" i="5"/>
  <c r="M97" i="5"/>
  <c r="J97" i="5"/>
  <c r="H97" i="5"/>
  <c r="N96" i="5"/>
  <c r="M96" i="5"/>
  <c r="J96" i="5"/>
  <c r="H96" i="5"/>
  <c r="N95" i="5"/>
  <c r="M95" i="5"/>
  <c r="J95" i="5"/>
  <c r="H95" i="5"/>
  <c r="N94" i="5"/>
  <c r="M94" i="5"/>
  <c r="J94" i="5"/>
  <c r="H94" i="5"/>
  <c r="N93" i="5"/>
  <c r="M93" i="5"/>
  <c r="J93" i="5"/>
  <c r="H93" i="5"/>
  <c r="N92" i="5"/>
  <c r="M92" i="5"/>
  <c r="J92" i="5"/>
  <c r="H92" i="5"/>
  <c r="N91" i="5"/>
  <c r="M91" i="5"/>
  <c r="J91" i="5"/>
  <c r="H91" i="5"/>
  <c r="N90" i="5"/>
  <c r="M90" i="5"/>
  <c r="J90" i="5"/>
  <c r="H90" i="5"/>
  <c r="N89" i="5"/>
  <c r="M89" i="5"/>
  <c r="J89" i="5"/>
  <c r="H89" i="5"/>
  <c r="N88" i="5"/>
  <c r="M88" i="5"/>
  <c r="J88" i="5"/>
  <c r="H88" i="5"/>
  <c r="N87" i="5"/>
  <c r="M87" i="5"/>
  <c r="J87" i="5"/>
  <c r="H87" i="5"/>
  <c r="N86" i="5"/>
  <c r="M86" i="5"/>
  <c r="J86" i="5"/>
  <c r="H86" i="5"/>
  <c r="N85" i="5"/>
  <c r="M85" i="5"/>
  <c r="J85" i="5"/>
  <c r="H85" i="5"/>
  <c r="N84" i="5"/>
  <c r="M84" i="5"/>
  <c r="J84" i="5"/>
  <c r="H84" i="5"/>
  <c r="N83" i="5"/>
  <c r="M83" i="5"/>
  <c r="J83" i="5"/>
  <c r="H83" i="5"/>
  <c r="N82" i="5"/>
  <c r="M82" i="5"/>
  <c r="J82" i="5"/>
  <c r="H82" i="5"/>
  <c r="N81" i="5"/>
  <c r="M81" i="5"/>
  <c r="J81" i="5"/>
  <c r="H81" i="5"/>
  <c r="N80" i="5"/>
  <c r="M80" i="5"/>
  <c r="J80" i="5"/>
  <c r="H80" i="5"/>
  <c r="N79" i="5"/>
  <c r="M79" i="5"/>
  <c r="J79" i="5"/>
  <c r="H79" i="5"/>
  <c r="N78" i="5"/>
  <c r="M78" i="5"/>
  <c r="J78" i="5"/>
  <c r="H78" i="5"/>
  <c r="N77" i="5"/>
  <c r="M77" i="5"/>
  <c r="J77" i="5"/>
  <c r="H77" i="5"/>
  <c r="N76" i="5"/>
  <c r="M76" i="5"/>
  <c r="J76" i="5"/>
  <c r="H76" i="5"/>
  <c r="N75" i="5"/>
  <c r="M75" i="5"/>
  <c r="J75" i="5"/>
  <c r="H75" i="5"/>
  <c r="N74" i="5"/>
  <c r="M74" i="5"/>
  <c r="H74" i="5"/>
  <c r="M73" i="5"/>
  <c r="N73" i="5" s="1"/>
  <c r="H73" i="5"/>
  <c r="N72" i="5"/>
  <c r="M72" i="5"/>
  <c r="H72" i="5"/>
  <c r="M71" i="5"/>
  <c r="N71" i="5" s="1"/>
  <c r="G8" i="5" s="1"/>
  <c r="H71" i="5"/>
  <c r="N70" i="5"/>
  <c r="M70" i="5"/>
  <c r="J70" i="5"/>
  <c r="H70" i="5"/>
  <c r="N69" i="5"/>
  <c r="M69" i="5"/>
  <c r="J69" i="5"/>
  <c r="H69" i="5"/>
  <c r="N68" i="5"/>
  <c r="M68" i="5"/>
  <c r="J68" i="5"/>
  <c r="H68" i="5"/>
  <c r="N67" i="5"/>
  <c r="M67" i="5"/>
  <c r="J67" i="5"/>
  <c r="H67" i="5"/>
  <c r="N66" i="5"/>
  <c r="M66" i="5"/>
  <c r="J66" i="5"/>
  <c r="H66" i="5"/>
  <c r="N65" i="5"/>
  <c r="C12" i="5" s="1"/>
  <c r="M65" i="5"/>
  <c r="J65" i="5"/>
  <c r="H65" i="5"/>
  <c r="N64" i="5"/>
  <c r="M64" i="5"/>
  <c r="J64" i="5"/>
  <c r="H64" i="5"/>
  <c r="N63" i="5"/>
  <c r="M63" i="5"/>
  <c r="J63" i="5"/>
  <c r="H63" i="5"/>
  <c r="N62" i="5"/>
  <c r="M62" i="5"/>
  <c r="J62" i="5"/>
  <c r="H62" i="5"/>
  <c r="N61" i="5"/>
  <c r="M61" i="5"/>
  <c r="J61" i="5"/>
  <c r="H61" i="5"/>
  <c r="N60" i="5"/>
  <c r="M60" i="5"/>
  <c r="J60" i="5"/>
  <c r="H60" i="5"/>
  <c r="N59" i="5"/>
  <c r="M59" i="5"/>
  <c r="J59" i="5"/>
  <c r="H59" i="5"/>
  <c r="N58" i="5"/>
  <c r="M58" i="5"/>
  <c r="J58" i="5"/>
  <c r="H58" i="5"/>
  <c r="N57" i="5"/>
  <c r="M57" i="5"/>
  <c r="J57" i="5"/>
  <c r="H57" i="5"/>
  <c r="N56" i="5"/>
  <c r="M56" i="5"/>
  <c r="J56" i="5"/>
  <c r="H56" i="5"/>
  <c r="N55" i="5"/>
  <c r="M55" i="5"/>
  <c r="J55" i="5"/>
  <c r="H55" i="5"/>
  <c r="N54" i="5"/>
  <c r="M54" i="5"/>
  <c r="J54" i="5"/>
  <c r="H54" i="5"/>
  <c r="N53" i="5"/>
  <c r="M53" i="5"/>
  <c r="J53" i="5"/>
  <c r="H53" i="5"/>
  <c r="N52" i="5"/>
  <c r="M52" i="5"/>
  <c r="J52" i="5"/>
  <c r="H52" i="5"/>
  <c r="N51" i="5"/>
  <c r="M51" i="5"/>
  <c r="J51" i="5"/>
  <c r="H51" i="5"/>
  <c r="N50" i="5"/>
  <c r="M50" i="5"/>
  <c r="J50" i="5"/>
  <c r="H50" i="5"/>
  <c r="N49" i="5"/>
  <c r="M49" i="5"/>
  <c r="J49" i="5"/>
  <c r="H49" i="5"/>
  <c r="N48" i="5"/>
  <c r="M48" i="5"/>
  <c r="J48" i="5"/>
  <c r="H48" i="5"/>
  <c r="N47" i="5"/>
  <c r="C9" i="5" s="1"/>
  <c r="M47" i="5"/>
  <c r="J47" i="5"/>
  <c r="H47" i="5"/>
  <c r="N46" i="5"/>
  <c r="M46" i="5"/>
  <c r="J46" i="5"/>
  <c r="H46" i="5"/>
  <c r="N45" i="5"/>
  <c r="M45" i="5"/>
  <c r="J45" i="5"/>
  <c r="H45" i="5"/>
  <c r="N44" i="5"/>
  <c r="M44" i="5"/>
  <c r="J44" i="5"/>
  <c r="H44" i="5"/>
  <c r="M43" i="5"/>
  <c r="J43" i="5"/>
  <c r="N43" i="5" s="1"/>
  <c r="C8" i="5" s="1"/>
  <c r="H43" i="5"/>
  <c r="N42" i="5"/>
  <c r="M42" i="5"/>
  <c r="J42" i="5"/>
  <c r="H42" i="5"/>
  <c r="N41" i="5"/>
  <c r="M41" i="5"/>
  <c r="J41" i="5"/>
  <c r="H41" i="5"/>
  <c r="N40" i="5"/>
  <c r="M40" i="5"/>
  <c r="J40" i="5"/>
  <c r="H40" i="5"/>
  <c r="N39" i="5"/>
  <c r="M39" i="5"/>
  <c r="J39" i="5"/>
  <c r="H39" i="5"/>
  <c r="N38" i="5"/>
  <c r="M38" i="5"/>
  <c r="J38" i="5"/>
  <c r="H38" i="5"/>
  <c r="N37" i="5"/>
  <c r="M37" i="5"/>
  <c r="J37" i="5"/>
  <c r="H37" i="5"/>
  <c r="N36" i="5"/>
  <c r="M36" i="5"/>
  <c r="J36" i="5"/>
  <c r="H36" i="5"/>
  <c r="N35" i="5"/>
  <c r="C7" i="5" s="1"/>
  <c r="M35" i="5"/>
  <c r="J35" i="5"/>
  <c r="H35" i="5"/>
  <c r="N34" i="5"/>
  <c r="M34" i="5"/>
  <c r="J34" i="5"/>
  <c r="H34" i="5"/>
  <c r="N33" i="5"/>
  <c r="M33" i="5"/>
  <c r="J33" i="5"/>
  <c r="H33" i="5"/>
  <c r="N32" i="5"/>
  <c r="M32" i="5"/>
  <c r="J32" i="5"/>
  <c r="H32" i="5"/>
  <c r="N31" i="5"/>
  <c r="M31" i="5"/>
  <c r="J31" i="5"/>
  <c r="H31" i="5"/>
  <c r="N30" i="5"/>
  <c r="M30" i="5"/>
  <c r="J30" i="5"/>
  <c r="H30" i="5"/>
  <c r="N29" i="5"/>
  <c r="M29" i="5"/>
  <c r="J29" i="5"/>
  <c r="H29" i="5"/>
  <c r="N28" i="5"/>
  <c r="M28" i="5"/>
  <c r="J28" i="5"/>
  <c r="H28" i="5"/>
  <c r="N27" i="5"/>
  <c r="M27" i="5"/>
  <c r="J27" i="5"/>
  <c r="H27" i="5"/>
  <c r="N26" i="5"/>
  <c r="M26" i="5"/>
  <c r="J26" i="5"/>
  <c r="H26" i="5"/>
  <c r="N25" i="5"/>
  <c r="M25" i="5"/>
  <c r="J25" i="5"/>
  <c r="H25" i="5"/>
  <c r="N24" i="5"/>
  <c r="M24" i="5"/>
  <c r="J24" i="5"/>
  <c r="H24" i="5"/>
  <c r="M23" i="5"/>
  <c r="J23" i="5"/>
  <c r="N23" i="5" s="1"/>
  <c r="C5" i="5" s="1"/>
  <c r="H23" i="5"/>
  <c r="M22" i="5"/>
  <c r="J22" i="5"/>
  <c r="N22" i="5" s="1"/>
  <c r="H22" i="5"/>
  <c r="M21" i="5"/>
  <c r="J21" i="5"/>
  <c r="N21" i="5" s="1"/>
  <c r="G4" i="5" s="1"/>
  <c r="H21" i="5"/>
  <c r="M20" i="5"/>
  <c r="J20" i="5"/>
  <c r="N20" i="5" s="1"/>
  <c r="H20" i="5"/>
  <c r="M19" i="5"/>
  <c r="J19" i="5"/>
  <c r="N19" i="5" s="1"/>
  <c r="H19" i="5"/>
  <c r="M18" i="5"/>
  <c r="J18" i="5"/>
  <c r="N18" i="5" s="1"/>
  <c r="H18" i="5"/>
  <c r="M17" i="5"/>
  <c r="J17" i="5"/>
  <c r="N17" i="5" s="1"/>
  <c r="H17" i="5"/>
  <c r="C11" i="5"/>
  <c r="C10" i="5"/>
  <c r="G7" i="5"/>
  <c r="G5" i="5"/>
  <c r="C3" i="5"/>
  <c r="C6" i="5" l="1"/>
  <c r="G6" i="5"/>
  <c r="C4" i="5"/>
  <c r="C13" i="5" s="1"/>
  <c r="G3" i="5"/>
  <c r="G9" i="5" s="1"/>
  <c r="B23" i="13" l="1"/>
  <c r="H21" i="12"/>
  <c r="H20" i="12"/>
  <c r="H19" i="12"/>
  <c r="H18" i="12"/>
  <c r="H17" i="12"/>
  <c r="H16" i="12"/>
  <c r="H15" i="12"/>
  <c r="H14" i="12"/>
  <c r="H13" i="12"/>
  <c r="H12" i="12"/>
  <c r="H11" i="12"/>
  <c r="H10" i="12"/>
  <c r="H9" i="12"/>
  <c r="H8" i="12"/>
  <c r="H7" i="12"/>
  <c r="H6" i="12"/>
  <c r="H5" i="12"/>
  <c r="H4" i="12"/>
  <c r="H3" i="12"/>
  <c r="H2" i="12"/>
  <c r="N3" i="13" s="1"/>
  <c r="A3" i="13"/>
  <c r="B3" i="13" s="1"/>
  <c r="F29" i="7" l="1"/>
  <c r="D29" i="7"/>
  <c r="E28" i="7" l="1"/>
  <c r="E27" i="7"/>
  <c r="E26" i="7"/>
  <c r="E25" i="7"/>
  <c r="E24" i="7"/>
  <c r="E23" i="7"/>
  <c r="E22" i="7"/>
  <c r="E15" i="7"/>
  <c r="E21" i="7"/>
  <c r="E20" i="7"/>
  <c r="E19" i="7"/>
  <c r="E18" i="7"/>
  <c r="E17" i="7"/>
  <c r="E16" i="7"/>
  <c r="E14" i="7"/>
  <c r="E13" i="7"/>
  <c r="E12" i="7"/>
  <c r="E11" i="7"/>
  <c r="E10" i="7"/>
  <c r="E8" i="7"/>
  <c r="E7" i="7"/>
  <c r="E6" i="7"/>
  <c r="E5" i="7"/>
  <c r="E4" i="7"/>
  <c r="G16" i="2" l="1"/>
  <c r="C8" i="2" l="1"/>
  <c r="G8" i="2" s="1"/>
  <c r="G4" i="2"/>
  <c r="C9" i="2"/>
  <c r="G9" i="2" s="1"/>
  <c r="C12" i="2"/>
  <c r="G12" i="2" s="1"/>
  <c r="C13" i="2"/>
  <c r="G13" i="2" s="1"/>
  <c r="C14" i="2"/>
  <c r="G14" i="2" s="1"/>
  <c r="C15" i="2"/>
  <c r="G15" i="2" s="1"/>
  <c r="G17" i="2"/>
  <c r="G10" i="2" l="1"/>
  <c r="F5" i="2" l="1"/>
  <c r="G5" i="2" s="1"/>
  <c r="F7" i="14" l="1"/>
  <c r="D18" i="14" l="1"/>
  <c r="F18" i="14" s="1"/>
  <c r="D17" i="14"/>
  <c r="F17" i="14" s="1"/>
  <c r="F14" i="14"/>
  <c r="F13" i="14"/>
  <c r="F12" i="14"/>
  <c r="C4" i="14"/>
  <c r="F4" i="14" s="1"/>
  <c r="C3" i="14"/>
  <c r="F3" i="14" s="1"/>
  <c r="C2" i="14"/>
  <c r="F2" i="14" s="1"/>
  <c r="F9" i="14"/>
  <c r="F8" i="14" l="1"/>
  <c r="F19" i="14" s="1"/>
  <c r="F6" i="2" s="1"/>
  <c r="G6" i="2" s="1"/>
  <c r="O24" i="13" l="1"/>
  <c r="R23" i="13"/>
  <c r="J4" i="13" l="1"/>
  <c r="R8" i="13"/>
  <c r="J8" i="13"/>
  <c r="J3" i="13"/>
  <c r="R12" i="13"/>
  <c r="J20" i="13"/>
  <c r="J12" i="13"/>
  <c r="R16" i="13"/>
  <c r="J16" i="13"/>
  <c r="R4" i="13"/>
  <c r="R20" i="13"/>
  <c r="J5" i="13"/>
  <c r="J9" i="13"/>
  <c r="J13" i="13"/>
  <c r="J17" i="13"/>
  <c r="J21" i="13"/>
  <c r="R3" i="13"/>
  <c r="R5" i="13"/>
  <c r="R9" i="13"/>
  <c r="R13" i="13"/>
  <c r="R17" i="13"/>
  <c r="R21" i="13"/>
  <c r="J6" i="13"/>
  <c r="J10" i="13"/>
  <c r="J14" i="13"/>
  <c r="J18" i="13"/>
  <c r="J22" i="13"/>
  <c r="R6" i="13"/>
  <c r="R10" i="13"/>
  <c r="R14" i="13"/>
  <c r="R18" i="13"/>
  <c r="R22" i="13"/>
  <c r="J7" i="13"/>
  <c r="J11" i="13"/>
  <c r="J15" i="13"/>
  <c r="J19" i="13"/>
  <c r="J23" i="13"/>
  <c r="R7" i="13"/>
  <c r="R11" i="13"/>
  <c r="R15" i="13"/>
  <c r="R19" i="13"/>
  <c r="G19" i="2" l="1"/>
  <c r="F3" i="12"/>
  <c r="F4" i="12"/>
  <c r="F5" i="12"/>
  <c r="F6" i="12"/>
  <c r="F7" i="12"/>
  <c r="F8" i="12"/>
  <c r="F9" i="12"/>
  <c r="F10" i="12"/>
  <c r="F11" i="12"/>
  <c r="F12" i="12"/>
  <c r="F13" i="12"/>
  <c r="F14" i="12"/>
  <c r="F15" i="12"/>
  <c r="F16" i="12"/>
  <c r="F17" i="12"/>
  <c r="F18" i="12"/>
  <c r="F19" i="12"/>
  <c r="F20" i="12"/>
  <c r="F21" i="12"/>
  <c r="F2" i="12"/>
  <c r="C3" i="2" s="1"/>
  <c r="G3" i="2" s="1"/>
  <c r="A5" i="13" l="1"/>
  <c r="C5" i="13" s="1"/>
  <c r="G24" i="13"/>
  <c r="I24" i="13"/>
  <c r="Q24" i="13"/>
  <c r="E24" i="13"/>
  <c r="D24" i="13"/>
  <c r="N23" i="13"/>
  <c r="H23" i="13"/>
  <c r="F23" i="13"/>
  <c r="N22" i="13"/>
  <c r="A22" i="13"/>
  <c r="B22" i="13" s="1"/>
  <c r="N21" i="13"/>
  <c r="A21" i="13"/>
  <c r="B21" i="13" s="1"/>
  <c r="N20" i="13"/>
  <c r="A20" i="13"/>
  <c r="B20" i="13" s="1"/>
  <c r="N19" i="13"/>
  <c r="A19" i="13"/>
  <c r="B19" i="13" s="1"/>
  <c r="N18" i="13"/>
  <c r="A18" i="13"/>
  <c r="B18" i="13" s="1"/>
  <c r="N17" i="13"/>
  <c r="A17" i="13"/>
  <c r="B17" i="13" s="1"/>
  <c r="N16" i="13"/>
  <c r="A16" i="13"/>
  <c r="B16" i="13" s="1"/>
  <c r="N15" i="13"/>
  <c r="A15" i="13"/>
  <c r="B15" i="13" s="1"/>
  <c r="N14" i="13"/>
  <c r="A14" i="13"/>
  <c r="B14" i="13" s="1"/>
  <c r="N13" i="13"/>
  <c r="A13" i="13"/>
  <c r="B13" i="13" s="1"/>
  <c r="N12" i="13"/>
  <c r="A12" i="13"/>
  <c r="B12" i="13" s="1"/>
  <c r="N11" i="13"/>
  <c r="A11" i="13"/>
  <c r="B11" i="13" s="1"/>
  <c r="N10" i="13"/>
  <c r="A10" i="13"/>
  <c r="B10" i="13" s="1"/>
  <c r="N9" i="13"/>
  <c r="A9" i="13"/>
  <c r="B9" i="13" s="1"/>
  <c r="N8" i="13"/>
  <c r="A8" i="13"/>
  <c r="B8" i="13" s="1"/>
  <c r="N7" i="13"/>
  <c r="A7" i="13"/>
  <c r="N6" i="13"/>
  <c r="A6" i="13"/>
  <c r="B6" i="13" s="1"/>
  <c r="N5" i="13"/>
  <c r="N4" i="13"/>
  <c r="A4" i="13"/>
  <c r="B4" i="13" s="1"/>
  <c r="AA52" i="1"/>
  <c r="Z52" i="1"/>
  <c r="X52" i="1"/>
  <c r="M52" i="1"/>
  <c r="AA51" i="1"/>
  <c r="Z51" i="1"/>
  <c r="X51" i="1"/>
  <c r="M51" i="1"/>
  <c r="AA50" i="1"/>
  <c r="Z50" i="1"/>
  <c r="X50" i="1"/>
  <c r="M50" i="1"/>
  <c r="AA49" i="1"/>
  <c r="Z49" i="1"/>
  <c r="X49" i="1"/>
  <c r="M49" i="1"/>
  <c r="AA48" i="1"/>
  <c r="Z48" i="1"/>
  <c r="X48" i="1"/>
  <c r="M48" i="1"/>
  <c r="AA47" i="1"/>
  <c r="Z47" i="1"/>
  <c r="X47" i="1"/>
  <c r="M47" i="1"/>
  <c r="AA46" i="1"/>
  <c r="Z46" i="1"/>
  <c r="X46" i="1"/>
  <c r="M46" i="1"/>
  <c r="AA45" i="1"/>
  <c r="Z45" i="1"/>
  <c r="X45" i="1"/>
  <c r="M45" i="1"/>
  <c r="AA44" i="1"/>
  <c r="Z44" i="1"/>
  <c r="X44" i="1"/>
  <c r="M44" i="1"/>
  <c r="AA43" i="1"/>
  <c r="Z43" i="1"/>
  <c r="X43" i="1"/>
  <c r="M43" i="1"/>
  <c r="AA42" i="1"/>
  <c r="Z42" i="1"/>
  <c r="X42" i="1"/>
  <c r="M42" i="1"/>
  <c r="AA41" i="1"/>
  <c r="Z41" i="1"/>
  <c r="X41" i="1"/>
  <c r="M41" i="1"/>
  <c r="AA40" i="1"/>
  <c r="Z40" i="1"/>
  <c r="X40" i="1"/>
  <c r="M40" i="1"/>
  <c r="AA39" i="1"/>
  <c r="Z39" i="1"/>
  <c r="X39" i="1"/>
  <c r="M39" i="1"/>
  <c r="AA38" i="1"/>
  <c r="Z38" i="1"/>
  <c r="X38" i="1"/>
  <c r="M38" i="1"/>
  <c r="AA37" i="1"/>
  <c r="Z37" i="1"/>
  <c r="X37" i="1"/>
  <c r="M37" i="1"/>
  <c r="AA36" i="1"/>
  <c r="Z36" i="1"/>
  <c r="X36" i="1"/>
  <c r="M36" i="1"/>
  <c r="AA35" i="1"/>
  <c r="Z35" i="1"/>
  <c r="X35" i="1"/>
  <c r="M35" i="1"/>
  <c r="AA34" i="1"/>
  <c r="Z34" i="1"/>
  <c r="X34" i="1"/>
  <c r="M34" i="1"/>
  <c r="AA33" i="1"/>
  <c r="Z33" i="1"/>
  <c r="X33" i="1"/>
  <c r="M33" i="1"/>
  <c r="AA32" i="1"/>
  <c r="Z32" i="1"/>
  <c r="X32" i="1"/>
  <c r="M32" i="1"/>
  <c r="AA31" i="1"/>
  <c r="Z31" i="1"/>
  <c r="X31" i="1"/>
  <c r="M31" i="1"/>
  <c r="AA30" i="1"/>
  <c r="Z30" i="1"/>
  <c r="X30" i="1"/>
  <c r="M30" i="1"/>
  <c r="AA29" i="1"/>
  <c r="Z29" i="1"/>
  <c r="X29" i="1"/>
  <c r="M29" i="1"/>
  <c r="AA28" i="1"/>
  <c r="Z28" i="1"/>
  <c r="X28" i="1"/>
  <c r="M28" i="1"/>
  <c r="AA27" i="1"/>
  <c r="Z27" i="1"/>
  <c r="X27" i="1"/>
  <c r="M27" i="1"/>
  <c r="AA26" i="1"/>
  <c r="Z26" i="1"/>
  <c r="X26" i="1"/>
  <c r="M26" i="1"/>
  <c r="AA25" i="1"/>
  <c r="Z25" i="1"/>
  <c r="X25" i="1"/>
  <c r="M25" i="1"/>
  <c r="AA24" i="1"/>
  <c r="Z24" i="1"/>
  <c r="X24" i="1"/>
  <c r="M24" i="1"/>
  <c r="AA23" i="1"/>
  <c r="Z23" i="1"/>
  <c r="X23" i="1"/>
  <c r="M23" i="1"/>
  <c r="AA22" i="1"/>
  <c r="Z22" i="1"/>
  <c r="X22" i="1"/>
  <c r="M22" i="1"/>
  <c r="AA21" i="1"/>
  <c r="Z21" i="1"/>
  <c r="X21" i="1"/>
  <c r="M21" i="1"/>
  <c r="AA20" i="1"/>
  <c r="Z20" i="1"/>
  <c r="X20" i="1"/>
  <c r="M20" i="1"/>
  <c r="AA19" i="1"/>
  <c r="Z19" i="1"/>
  <c r="X19" i="1"/>
  <c r="M19" i="1"/>
  <c r="AA18" i="1"/>
  <c r="Z18" i="1"/>
  <c r="X18" i="1"/>
  <c r="M18" i="1"/>
  <c r="AA17" i="1"/>
  <c r="Z17" i="1"/>
  <c r="X17" i="1"/>
  <c r="M17" i="1"/>
  <c r="AA16" i="1"/>
  <c r="Z16" i="1"/>
  <c r="X16" i="1"/>
  <c r="M16" i="1"/>
  <c r="AA15" i="1"/>
  <c r="Z15" i="1"/>
  <c r="X15" i="1"/>
  <c r="M15" i="1"/>
  <c r="AA14" i="1"/>
  <c r="Z14" i="1"/>
  <c r="X14" i="1"/>
  <c r="M14" i="1"/>
  <c r="AA13" i="1"/>
  <c r="Z13" i="1"/>
  <c r="X13" i="1"/>
  <c r="M13" i="1"/>
  <c r="AA12" i="1"/>
  <c r="Z12" i="1"/>
  <c r="X12" i="1"/>
  <c r="M12" i="1"/>
  <c r="AA11" i="1"/>
  <c r="Z11" i="1"/>
  <c r="X11" i="1"/>
  <c r="M11" i="1"/>
  <c r="AA10" i="1"/>
  <c r="Z10" i="1"/>
  <c r="X10" i="1"/>
  <c r="M10" i="1"/>
  <c r="AA9" i="1"/>
  <c r="Z9" i="1"/>
  <c r="X9" i="1"/>
  <c r="M9" i="1"/>
  <c r="AA8" i="1"/>
  <c r="Z8" i="1"/>
  <c r="X8" i="1"/>
  <c r="M8" i="1"/>
  <c r="AA7" i="1"/>
  <c r="Z7" i="1"/>
  <c r="X7" i="1"/>
  <c r="M7" i="1"/>
  <c r="AA6" i="1"/>
  <c r="Z6" i="1"/>
  <c r="X6" i="1"/>
  <c r="M6" i="1"/>
  <c r="AA5" i="1"/>
  <c r="Z5" i="1"/>
  <c r="X5" i="1"/>
  <c r="M5" i="1"/>
  <c r="AA4" i="1"/>
  <c r="Z4" i="1"/>
  <c r="X4" i="1"/>
  <c r="M4" i="1"/>
  <c r="AA3" i="1"/>
  <c r="Z3" i="1"/>
  <c r="X3" i="1"/>
  <c r="M3" i="1"/>
  <c r="F15" i="13"/>
  <c r="F17" i="13"/>
  <c r="F21" i="13"/>
  <c r="F9" i="13"/>
  <c r="F11" i="13"/>
  <c r="F13" i="13"/>
  <c r="H13" i="13"/>
  <c r="H15" i="13"/>
  <c r="H21" i="13"/>
  <c r="C9" i="13"/>
  <c r="C13" i="13"/>
  <c r="C15" i="13"/>
  <c r="R24" i="13"/>
  <c r="J24" i="13"/>
  <c r="F5" i="13" l="1"/>
  <c r="B5" i="13"/>
  <c r="H7" i="13"/>
  <c r="B7" i="13"/>
  <c r="C17" i="13"/>
  <c r="C7" i="13"/>
  <c r="H9" i="13"/>
  <c r="C11" i="13"/>
  <c r="H17" i="13"/>
  <c r="H8" i="13"/>
  <c r="H12" i="13"/>
  <c r="F16" i="13"/>
  <c r="H22" i="13"/>
  <c r="H4" i="13"/>
  <c r="H6" i="13"/>
  <c r="H10" i="13"/>
  <c r="H14" i="13"/>
  <c r="H18" i="13"/>
  <c r="H20" i="13"/>
  <c r="H5" i="13"/>
  <c r="F7" i="13"/>
  <c r="G18" i="2"/>
  <c r="C3" i="13"/>
  <c r="H16" i="13"/>
  <c r="F3" i="13"/>
  <c r="C20" i="13"/>
  <c r="C16" i="13"/>
  <c r="F20" i="13"/>
  <c r="H3" i="13"/>
  <c r="F4" i="13"/>
  <c r="F22" i="13"/>
  <c r="C8" i="13"/>
  <c r="F8" i="13"/>
  <c r="F18" i="13"/>
  <c r="C10" i="13"/>
  <c r="C18" i="13"/>
  <c r="C12" i="13"/>
  <c r="C21" i="13"/>
  <c r="C19" i="13"/>
  <c r="F12" i="13"/>
  <c r="F10" i="13"/>
  <c r="C14" i="13"/>
  <c r="F19" i="13"/>
  <c r="H19" i="13"/>
  <c r="H11" i="13"/>
  <c r="C4" i="13"/>
  <c r="F6" i="13"/>
  <c r="C6" i="13"/>
  <c r="F14" i="13"/>
  <c r="C22" i="13"/>
  <c r="H24" i="13" l="1"/>
  <c r="C11" i="2" s="1"/>
  <c r="G11" i="2" s="1"/>
  <c r="F24" i="13"/>
  <c r="C7" i="2" s="1"/>
  <c r="G7" i="2" s="1"/>
  <c r="G20" i="2" l="1"/>
  <c r="I6" i="2" s="1"/>
</calcChain>
</file>

<file path=xl/comments1.xml><?xml version="1.0" encoding="utf-8"?>
<comments xmlns="http://schemas.openxmlformats.org/spreadsheetml/2006/main">
  <authors>
    <author>Peter</author>
  </authors>
  <commentList>
    <comment ref="B1" authorId="0" shapeId="0">
      <text>
        <r>
          <rPr>
            <b/>
            <sz val="9"/>
            <color indexed="81"/>
            <rFont val="Tahoma"/>
            <family val="2"/>
            <charset val="238"/>
          </rPr>
          <t>Použite názov, ktorý je definovaný v legislatívy alebo interných normách. Ak sa register opakuje, lebo je viac konzumentov, použite rovnaké názvy</t>
        </r>
      </text>
    </comment>
    <comment ref="C1" authorId="0" shapeId="0">
      <text>
        <r>
          <rPr>
            <b/>
            <sz val="9"/>
            <color indexed="81"/>
            <rFont val="Tahoma"/>
            <family val="2"/>
            <charset val="238"/>
          </rPr>
          <t xml:space="preserve">Výber, či sa jedná o register alebo len o evidenciu
</t>
        </r>
      </text>
    </comment>
    <comment ref="D1" authorId="0" shapeId="0">
      <text>
        <r>
          <rPr>
            <sz val="9"/>
            <color indexed="81"/>
            <rFont val="Tahoma"/>
            <family val="2"/>
            <charset val="238"/>
          </rPr>
          <t>Hodnota 0 predstavuje existujúci register bez zmeny
Hodnota 1 - znamená, že sa daný register bude budovať, resp. rozvíjať. 
V prípade, ak sa register opakuje viac krát, použite tu istú číselnú hodnotu  na vyjadrenie, či sa bude alebo nebude rozvíjať, budovať. V opačnom prípade sa v záložke vecný rozpočet zobrazia nepravdivé hodnoty</t>
        </r>
      </text>
    </comment>
    <comment ref="E1" authorId="0" shapeId="0">
      <text>
        <r>
          <rPr>
            <sz val="9"/>
            <color indexed="81"/>
            <rFont val="Tahoma"/>
            <family val="2"/>
            <charset val="238"/>
          </rPr>
          <t>Hodnota 0 predstavuje existujúcu  evidenciu bez zmeny
Hodnota 1 - znamená, že sa daná evidencia bude budovať, resp. rozvíjať. 
V prípade, ak sa evidecnia opakuje viac krát, použite tu istú číselnú hodnotu  na vyjadrenie, či sa bude alebo nebude rozvíjať, budovať. V opačnom prípade sa v záložke vecný rozpočet zobrazia nepravdivé hodnoty</t>
        </r>
      </text>
    </comment>
    <comment ref="F1" authorId="0" shapeId="0">
      <text>
        <r>
          <rPr>
            <sz val="9"/>
            <color indexed="81"/>
            <rFont val="Tahoma"/>
            <family val="2"/>
            <charset val="238"/>
          </rPr>
          <t>Stručne popíšte, aké služby bude register poskytovať - napr. služba zverejnenia údajov, služba verifikácie údajov, ktoré sú nové a pod.</t>
        </r>
      </text>
    </comment>
    <comment ref="H1" authorId="0" shapeId="0">
      <text>
        <r>
          <rPr>
            <sz val="9"/>
            <color indexed="81"/>
            <rFont val="Tahoma"/>
            <family val="2"/>
            <charset val="238"/>
          </rPr>
          <t>Cieľovým riešením je myslené ako daný register umožní zmeniť konzumentovi procesy a čo sa z pohľadu 1 krát a dosť stane</t>
        </r>
      </text>
    </comment>
    <comment ref="I1" authorId="0" shapeId="0">
      <text>
        <r>
          <rPr>
            <sz val="9"/>
            <color indexed="81"/>
            <rFont val="Tahoma"/>
            <family val="2"/>
            <charset val="238"/>
          </rPr>
          <t>Organizácia / subjekt konzumujúci údaje</t>
        </r>
      </text>
    </comment>
    <comment ref="J1" authorId="0" shapeId="0">
      <text>
        <r>
          <rPr>
            <sz val="9"/>
            <color indexed="81"/>
            <rFont val="Tahoma"/>
            <family val="2"/>
            <charset val="238"/>
          </rPr>
          <t>Jedná sa o výber z pomocných záložiek, aby bolo možné kategorizovať používanie registrov</t>
        </r>
      </text>
    </comment>
    <comment ref="K1" authorId="0" shapeId="0">
      <text>
        <r>
          <rPr>
            <sz val="9"/>
            <color indexed="81"/>
            <rFont val="Tahoma"/>
            <family val="2"/>
            <charset val="238"/>
          </rPr>
          <t>Jedná sa o výber z pomocných záložiek, aby bolo možné kategorizovať používanie registrov</t>
        </r>
      </text>
    </comment>
    <comment ref="L1" authorId="0" shapeId="0">
      <text>
        <r>
          <rPr>
            <sz val="9"/>
            <color indexed="81"/>
            <rFont val="Tahoma"/>
            <family val="2"/>
            <charset val="238"/>
          </rPr>
          <t>Jedná sa o výber z pomocných záložiek, aby bolo možné kategorizovať používanie registrov</t>
        </r>
      </text>
    </comment>
    <comment ref="M1" authorId="0" shapeId="0">
      <text>
        <r>
          <rPr>
            <sz val="9"/>
            <color indexed="81"/>
            <rFont val="Tahoma"/>
            <family val="2"/>
            <charset val="238"/>
          </rPr>
          <t>Jedná sa o stanovenie prepodkladanej početnosti konzumácie údajov z daného registra</t>
        </r>
      </text>
    </comment>
  </commentList>
</comments>
</file>

<file path=xl/comments2.xml><?xml version="1.0" encoding="utf-8"?>
<comments xmlns="http://schemas.openxmlformats.org/spreadsheetml/2006/main">
  <authors>
    <author>Peter</author>
  </authors>
  <commentList>
    <comment ref="B1" authorId="0" shapeId="0">
      <text>
        <r>
          <rPr>
            <sz val="9"/>
            <color indexed="81"/>
            <rFont val="Tahoma"/>
            <family val="2"/>
            <charset val="238"/>
          </rPr>
          <t>Popíšte všetky IS,  ktoré sa projektu týkajú. Aj tie, ktoré budú potrebné pre integrácie a sú spravované organizáciou (v tomto prípade sa jedná o IS, ktorý nebude v projekte budovaný, ani rozvíjaný)</t>
        </r>
      </text>
    </comment>
    <comment ref="C1" authorId="0" shapeId="0">
      <text>
        <r>
          <rPr>
            <sz val="9"/>
            <color indexed="81"/>
            <rFont val="Tahoma"/>
            <family val="2"/>
            <charset val="238"/>
          </rPr>
          <t>Uveďte presnú hodnotu z META IS. Ak ešte nemáte vypracovaný KRIS TO BE, doplňte hodnotu po spracovaní</t>
        </r>
      </text>
    </comment>
    <comment ref="D1" authorId="0" shapeId="0">
      <text>
        <r>
          <rPr>
            <sz val="9"/>
            <color indexed="81"/>
            <rFont val="Tahoma"/>
            <family val="2"/>
            <charset val="238"/>
          </rPr>
          <t>Použite KRIS, pre doplnenie informácií v jednotlivých poliach</t>
        </r>
      </text>
    </comment>
    <comment ref="E1" authorId="0" shapeId="0">
      <text>
        <r>
          <rPr>
            <sz val="9"/>
            <color indexed="81"/>
            <rFont val="Tahoma"/>
            <family val="2"/>
            <charset val="238"/>
          </rPr>
          <t>Použite KRIS pre vyplnenie informácií</t>
        </r>
      </text>
    </comment>
    <comment ref="F1" authorId="0" shapeId="0">
      <text>
        <r>
          <rPr>
            <sz val="9"/>
            <color indexed="81"/>
            <rFont val="Tahoma"/>
            <family val="2"/>
            <charset val="238"/>
          </rPr>
          <t>Vyplní sa automaticky podľa Stavu IS VS</t>
        </r>
      </text>
    </comment>
    <comment ref="G1" authorId="0" shapeId="0">
      <text>
        <r>
          <rPr>
            <sz val="9"/>
            <color indexed="81"/>
            <rFont val="Tahoma"/>
            <family val="2"/>
            <charset val="238"/>
          </rPr>
          <t>Uveďte, či daný IS bude plniť funkciu CIP, ak máte zámer realizovať aktivitu A9</t>
        </r>
      </text>
    </comment>
    <comment ref="I1" authorId="0" shapeId="0">
      <text>
        <r>
          <rPr>
            <sz val="9"/>
            <color indexed="81"/>
            <rFont val="Tahoma"/>
            <family val="2"/>
            <charset val="238"/>
          </rPr>
          <t>Použite KRIS pre vyplnenie informácií</t>
        </r>
      </text>
    </comment>
    <comment ref="J1" authorId="0" shapeId="0">
      <text>
        <r>
          <rPr>
            <sz val="9"/>
            <color indexed="81"/>
            <rFont val="Tahoma"/>
            <family val="2"/>
            <charset val="238"/>
          </rPr>
          <t>Hodnota 0 znamená, že daný IS sa nebude integrovať na IS CSRU
Hodnota 1 znamená, že daný IS bude integrovaný na IS CSRU</t>
        </r>
      </text>
    </comment>
    <comment ref="K1" authorId="0" shapeId="0">
      <text>
        <r>
          <rPr>
            <sz val="9"/>
            <color indexed="81"/>
            <rFont val="Tahoma"/>
            <family val="2"/>
            <charset val="238"/>
          </rPr>
          <t>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
        </r>
      </text>
    </comment>
    <comment ref="L1" authorId="0" shapeId="0">
      <text>
        <r>
          <rPr>
            <sz val="9"/>
            <color indexed="81"/>
            <rFont val="Tahoma"/>
            <family val="2"/>
            <charset val="238"/>
          </rPr>
          <t>A Poskytovateľ má službu, nie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B Poskytovateľ má službu,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
C Poskytovateľ má službu, nie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D Poskytovateľ má službu,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
E Poskytovateľ nemá službu, použije službu zapisu do CSRÚ, ale nie je ešte pripojený do CSRÚ. Musí realizovať nasledujúce činnosti: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
F Poskytovateľ nemá službu, použije službu zapisu do CSRÚ, ale už je pripojený do CSRÚ. Musí realizovať nasledujúce činnosti: podľa analógie s vyššie uvedenými prípadmi je to asi o 5-10cd jednoduchsie ako E)
G Poskytovateľ ešte nemá službu a ide ju vytvoriť</t>
        </r>
      </text>
    </comment>
    <comment ref="M1" authorId="0" shapeId="0">
      <text>
        <r>
          <rPr>
            <sz val="9"/>
            <color indexed="81"/>
            <rFont val="Tahoma"/>
            <family val="2"/>
            <charset val="238"/>
          </rPr>
          <t>Použite KRIS pre vyplnenie potreby a cieľov</t>
        </r>
      </text>
    </comment>
    <comment ref="N1" authorId="0" shapeId="0">
      <text>
        <r>
          <rPr>
            <sz val="9"/>
            <color indexed="81"/>
            <rFont val="Tahoma"/>
            <family val="2"/>
            <charset val="238"/>
          </rPr>
          <t>Použite KRIS pre vyplnenie</t>
        </r>
      </text>
    </comment>
    <comment ref="O1" authorId="0" shapeId="0">
      <text>
        <r>
          <rPr>
            <sz val="9"/>
            <color indexed="81"/>
            <rFont val="Tahoma"/>
            <family val="2"/>
            <charset val="238"/>
          </rPr>
          <t xml:space="preserve">Začiatok realizácie - Použite KRIS pre vyplnenie
</t>
        </r>
      </text>
    </comment>
    <comment ref="P1" authorId="0" shapeId="0">
      <text>
        <r>
          <rPr>
            <sz val="9"/>
            <color indexed="81"/>
            <rFont val="Tahoma"/>
            <family val="2"/>
            <charset val="238"/>
          </rPr>
          <t>Koniec realizácie - Použite KRIS pre vyplnenie</t>
        </r>
      </text>
    </comment>
    <comment ref="Q1" authorId="0" shapeId="0">
      <text>
        <r>
          <rPr>
            <sz val="9"/>
            <color indexed="81"/>
            <rFont val="Tahoma"/>
            <family val="2"/>
            <charset val="238"/>
          </rPr>
          <t>Stanovanie priority potreby zmeny - Použite KRIS pre vyplnenie</t>
        </r>
      </text>
    </comment>
    <comment ref="R1" authorId="0" shapeId="0">
      <text>
        <r>
          <rPr>
            <sz val="9"/>
            <color indexed="81"/>
            <rFont val="Tahoma"/>
            <family val="2"/>
            <charset val="238"/>
          </rPr>
          <t>V prípade, ak má daný IS nadradený IS, vyplňte - Použite KRIS pre vyplnenie
1 - má
0 - nemá</t>
        </r>
      </text>
    </comment>
  </commentList>
</comments>
</file>

<file path=xl/comments3.xml><?xml version="1.0" encoding="utf-8"?>
<comments xmlns="http://schemas.openxmlformats.org/spreadsheetml/2006/main">
  <authors>
    <author>Peter</author>
  </authors>
  <commentList>
    <comment ref="N1" authorId="0" shapeId="0">
      <text>
        <r>
          <rPr>
            <sz val="9"/>
            <color indexed="81"/>
            <rFont val="Tahoma"/>
            <family val="2"/>
            <charset val="238"/>
          </rPr>
          <t>Vyberte aktivity, v ktorých bude OE realizovaný</t>
        </r>
      </text>
    </comment>
    <comment ref="B2" authorId="0" shapeId="0">
      <text>
        <r>
          <rPr>
            <sz val="9"/>
            <color indexed="81"/>
            <rFont val="Tahoma"/>
            <family val="2"/>
            <charset val="238"/>
          </rPr>
          <t>Napíšte názov OE, ktorý je použitý v registri, kde bude OE vedený alebo kde je OE vedený
Objekt evidencie (business information unit) je ucelená množina údajov o evidovanom subjekte, ktorá je predmetom evidovania orgánom verejnej moci v rámci jeho pôsobnosti a ktorá je jednoznačne identifikovaná identifikátorom objektu evidencie. Objekt evidencie má jasnú štruktúru a môže tak obsahovať referencované údaje z referenčných registrov.</t>
        </r>
      </text>
    </comment>
    <comment ref="C2" authorId="0" shapeId="0">
      <text>
        <r>
          <rPr>
            <sz val="9"/>
            <color indexed="81"/>
            <rFont val="Tahoma"/>
            <family val="2"/>
            <charset val="238"/>
          </rPr>
          <t>Jedná sa o stručný popis OE, aké údaje obsahuje a pod</t>
        </r>
      </text>
    </comment>
    <comment ref="D2" authorId="0" shapeId="0">
      <text>
        <r>
          <rPr>
            <sz val="9"/>
            <color indexed="81"/>
            <rFont val="Tahoma"/>
            <family val="2"/>
            <charset val="238"/>
          </rPr>
          <t>Kľúčové údaje môžu byť z každej kategórie. Podstatné je, že sú nevyhnutné pre realizáciu komplexných životných situácií.</t>
        </r>
      </text>
    </comment>
    <comment ref="E2" authorId="0" shapeId="0">
      <text>
        <r>
          <rPr>
            <sz val="9"/>
            <color indexed="81"/>
            <rFont val="Tahoma"/>
            <family val="2"/>
            <charset val="238"/>
          </rPr>
          <t xml:space="preserve">Tieto údaje sú plánované ako referenčné údaje -&gt; teda využiteľné na právne účely
</t>
        </r>
      </text>
    </comment>
    <comment ref="F2" authorId="0" shapeId="0">
      <text>
        <r>
          <rPr>
            <sz val="9"/>
            <color indexed="81"/>
            <rFont val="Tahoma"/>
            <family val="2"/>
            <charset val="238"/>
          </rPr>
          <t>Je každý údaj, ktorý je priraditeľný k osobe (PO alebo FO) a bude poskytovaný do platformy Moje dáta</t>
        </r>
      </text>
    </comment>
    <comment ref="G2" authorId="0" shapeId="0">
      <text>
        <r>
          <rPr>
            <sz val="9"/>
            <color indexed="81"/>
            <rFont val="Tahoma"/>
            <family val="2"/>
            <charset val="238"/>
          </rPr>
          <t xml:space="preserve">Jedná sa o osobné údaje, ktoré sú definované v prílohe Prioritne udaje pre Mamažment osobných údajov
</t>
        </r>
      </text>
    </comment>
    <comment ref="H2" authorId="0" shapeId="0">
      <text>
        <r>
          <rPr>
            <sz val="9"/>
            <color indexed="81"/>
            <rFont val="Tahoma"/>
            <family val="2"/>
            <charset val="238"/>
          </rPr>
          <t>Jedná sa o údaje, ktoré budú v datasetoch publikované ako open data</t>
        </r>
      </text>
    </comment>
    <comment ref="I2" authorId="0" shapeId="0">
      <text>
        <r>
          <rPr>
            <sz val="9"/>
            <color indexed="81"/>
            <rFont val="Tahoma"/>
            <family val="2"/>
            <charset val="238"/>
          </rPr>
          <t>Jedná sa o údaje, ktoré sú najviac žiadané a sú definované v prílohe Zoznam_priorit_DS_pre_publik_vo_forme_OU</t>
        </r>
      </text>
    </comment>
    <comment ref="J2" authorId="0" shapeId="0">
      <text>
        <r>
          <rPr>
            <sz val="9"/>
            <color indexed="81"/>
            <rFont val="Tahoma"/>
            <family val="2"/>
            <charset val="238"/>
          </rPr>
          <t>Vyberte, či daný objekt evidencie bude integrovaný na IS CSRU
Hodnota 1 - ANO
Hodnota 0 - NIE</t>
        </r>
      </text>
    </comment>
    <comment ref="K2" authorId="0" shapeId="0">
      <text>
        <r>
          <rPr>
            <sz val="9"/>
            <color indexed="81"/>
            <rFont val="Tahoma"/>
            <family val="2"/>
            <charset val="238"/>
          </rPr>
          <t>Stanovte, v prípade, ak bude objekt evidencie poskytovaný ako otvorený údaj, v akej kvalite bude poskytovaný - v zmysle Strategickej priority Manažment údajov</t>
        </r>
      </text>
    </comment>
    <comment ref="L2" authorId="0" shapeId="0">
      <text>
        <r>
          <rPr>
            <sz val="9"/>
            <color indexed="81"/>
            <rFont val="Tahoma"/>
            <family val="2"/>
            <charset val="238"/>
          </rPr>
          <t>Vyberte zo zoznamu IS (uvedených v záložke Informačné systémy)  ten, v ktorom bude alebo je OE vedený</t>
        </r>
      </text>
    </comment>
    <comment ref="W2" authorId="0" shapeId="0">
      <text>
        <r>
          <rPr>
            <sz val="9"/>
            <color indexed="81"/>
            <rFont val="Tahoma"/>
            <family val="2"/>
            <charset val="238"/>
          </rPr>
          <t>Vyberte ID registra / evidencie, v ktorom bude objekt evidencie vedený</t>
        </r>
      </text>
    </comment>
    <comment ref="X2" authorId="0" shapeId="0">
      <text>
        <r>
          <rPr>
            <sz val="9"/>
            <color indexed="81"/>
            <rFont val="Tahoma"/>
            <family val="2"/>
            <charset val="238"/>
          </rPr>
          <t>Vyplní sa automaticky</t>
        </r>
      </text>
    </comment>
    <comment ref="Y2" authorId="0" shapeId="0">
      <text>
        <r>
          <rPr>
            <sz val="9"/>
            <color indexed="81"/>
            <rFont val="Tahoma"/>
            <family val="2"/>
            <charset val="238"/>
          </rPr>
          <t xml:space="preserve">Stanovte prepokladanú početnosť použitia daného OE, či už interne alebo externými subjektami
</t>
        </r>
      </text>
    </comment>
  </commentList>
</comments>
</file>

<file path=xl/comments4.xml><?xml version="1.0" encoding="utf-8"?>
<comments xmlns="http://schemas.openxmlformats.org/spreadsheetml/2006/main">
  <authors>
    <author>Peter</author>
  </authors>
  <commentList>
    <comment ref="B2" authorId="0" shapeId="0">
      <text>
        <r>
          <rPr>
            <sz val="9"/>
            <color indexed="81"/>
            <rFont val="Tahoma"/>
            <family val="2"/>
            <charset val="238"/>
          </rPr>
          <t>Popíšte OE, ktorý budete v rámci realizácie projektu konzumovať</t>
        </r>
      </text>
    </comment>
    <comment ref="C2" authorId="0" shapeId="0">
      <text>
        <r>
          <rPr>
            <sz val="9"/>
            <color indexed="81"/>
            <rFont val="Tahoma"/>
            <family val="2"/>
            <charset val="238"/>
          </rPr>
          <t>Uveďte názov inštitúcie, ktorá je vlastníkom OE</t>
        </r>
      </text>
    </comment>
    <comment ref="D2" authorId="0" shapeId="0">
      <text>
        <r>
          <rPr>
            <sz val="9"/>
            <color indexed="81"/>
            <rFont val="Tahoma"/>
            <family val="2"/>
            <charset val="238"/>
          </rPr>
          <t xml:space="preserve">Definujte zdrojový IS - najvhodnejšie je vychádzať z údajov v META IS, resp. komunikovať s poskytovateľom údajov, aby ste definovali správny názov IS
</t>
        </r>
      </text>
    </comment>
    <comment ref="E2" authorId="0" shapeId="0">
      <text>
        <r>
          <rPr>
            <sz val="9"/>
            <color indexed="81"/>
            <rFont val="Tahoma"/>
            <family val="2"/>
            <charset val="238"/>
          </rPr>
          <t xml:space="preserve">V prípade, ak použijete správny názov IS z META IS, doplňte aj ID IS VS z META IS
</t>
        </r>
      </text>
    </comment>
    <comment ref="F2" authorId="0" shapeId="0">
      <text>
        <r>
          <rPr>
            <sz val="9"/>
            <color indexed="81"/>
            <rFont val="Tahoma"/>
            <family val="2"/>
            <charset val="238"/>
          </rPr>
          <t>Jedná sa o stanovenie registra / evidencie zo záložky Registre, ktorý bude údaj konzumovať</t>
        </r>
      </text>
    </comment>
    <comment ref="G2" authorId="0" shapeId="0">
      <text>
        <r>
          <rPr>
            <sz val="9"/>
            <color indexed="81"/>
            <rFont val="Tahoma"/>
            <family val="2"/>
            <charset val="238"/>
          </rPr>
          <t>Jedná sa o výber IS zo záložky IS, ktorý bude OE konzumovať</t>
        </r>
      </text>
    </comment>
    <comment ref="H2" authorId="0" shapeId="0">
      <text>
        <r>
          <rPr>
            <sz val="9"/>
            <color indexed="81"/>
            <rFont val="Tahoma"/>
            <family val="2"/>
            <charset val="238"/>
          </rPr>
          <t>Jedná sa o prepokladanú ročnú početnosť konzumovania údajov</t>
        </r>
      </text>
    </comment>
    <comment ref="I2" authorId="0" shapeId="0">
      <text>
        <r>
          <rPr>
            <sz val="9"/>
            <color indexed="81"/>
            <rFont val="Tahoma"/>
            <family val="2"/>
            <charset val="238"/>
          </rPr>
          <t xml:space="preserve">A  - Ide o nového konzumenta, nie je ešte pripojený do CSRÚ. Musí realizovať nasledujúce činnosti: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
B - Úprava integračných parametrov alebo konzumovaných objektov evidencie: DIZ a technicko-implementačný projekt, implementácia volania služby CSRÚ, testovanie, preklopenie do produkcie a tvorba dokumentácie, uvedenie do prevádzky a ostatné ukončovacie práce, SLA a pod...
</t>
        </r>
      </text>
    </comment>
    <comment ref="J2" authorId="0" shapeId="0">
      <text>
        <r>
          <rPr>
            <sz val="9"/>
            <color indexed="81"/>
            <rFont val="Tahoma"/>
            <family val="2"/>
            <charset val="238"/>
          </rPr>
          <t xml:space="preserve">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
</t>
        </r>
      </text>
    </comment>
  </commentList>
</comments>
</file>

<file path=xl/comments5.xml><?xml version="1.0" encoding="utf-8"?>
<comments xmlns="http://schemas.openxmlformats.org/spreadsheetml/2006/main">
  <authors>
    <author>Peter</author>
  </authors>
  <commentList>
    <comment ref="B1" authorId="0" shapeId="0">
      <text>
        <r>
          <rPr>
            <sz val="9"/>
            <color indexed="81"/>
            <rFont val="Tahoma"/>
            <family val="2"/>
            <charset val="238"/>
          </rPr>
          <t>Jedná sa o výber, či pojde o 3 užívateľové alebo o 5 užívateľové licencie</t>
        </r>
      </text>
    </comment>
    <comment ref="D1" authorId="0" shapeId="0">
      <text>
        <r>
          <rPr>
            <sz val="9"/>
            <color indexed="81"/>
            <rFont val="Tahoma"/>
            <family val="2"/>
            <charset val="238"/>
          </rPr>
          <t>Vyberte počet licencií daného druhu</t>
        </r>
      </text>
    </comment>
    <comment ref="E1" authorId="0" shapeId="0">
      <text>
        <r>
          <rPr>
            <sz val="9"/>
            <color indexed="81"/>
            <rFont val="Tahoma"/>
            <family val="2"/>
            <charset val="238"/>
          </rPr>
          <t>Predpokladaný počet rokov trvania projektu</t>
        </r>
      </text>
    </comment>
    <comment ref="D6" authorId="0" shapeId="0">
      <text>
        <r>
          <rPr>
            <sz val="9"/>
            <color indexed="81"/>
            <rFont val="Tahoma"/>
            <family val="2"/>
            <charset val="238"/>
          </rPr>
          <t>Potrebné definovať počet štvorjadier, kedže 1 licencia je na 4 jadrá</t>
        </r>
      </text>
    </comment>
    <comment ref="E6" authorId="0" shapeId="0">
      <text>
        <r>
          <rPr>
            <sz val="9"/>
            <color indexed="81"/>
            <rFont val="Tahoma"/>
            <family val="2"/>
            <charset val="238"/>
          </rPr>
          <t>Vyberte počet rokov realizácie projektu</t>
        </r>
      </text>
    </comment>
    <comment ref="D11" authorId="0" shapeId="0">
      <text>
        <r>
          <rPr>
            <sz val="9"/>
            <color indexed="81"/>
            <rFont val="Tahoma"/>
            <family val="2"/>
            <charset val="238"/>
          </rPr>
          <t>Potrebné definovať počet štvorjadier, kedže 1 licencia je na 4 jadrá</t>
        </r>
      </text>
    </comment>
    <comment ref="E11" authorId="0" shapeId="0">
      <text>
        <r>
          <rPr>
            <sz val="9"/>
            <color indexed="81"/>
            <rFont val="Tahoma"/>
            <family val="2"/>
            <charset val="238"/>
          </rPr>
          <t>Vyberte počet rokov realizácie projektu</t>
        </r>
      </text>
    </comment>
    <comment ref="B16" authorId="0" shapeId="0">
      <text>
        <r>
          <rPr>
            <sz val="9"/>
            <color indexed="81"/>
            <rFont val="Tahoma"/>
            <family val="2"/>
            <charset val="238"/>
          </rPr>
          <t>Potrebné napísať predpokladaný počet užívateľov, na základe ktorého sa vypočíta počet potrebných licencií
 - Data Preparatioin 1 licencia pre 10 užívateľov
 - Data Stewardship 1 licencia pre 5 užívateľov</t>
        </r>
      </text>
    </comment>
    <comment ref="E16" authorId="0" shapeId="0">
      <text>
        <r>
          <rPr>
            <sz val="9"/>
            <color indexed="81"/>
            <rFont val="Tahoma"/>
            <family val="2"/>
            <charset val="238"/>
          </rPr>
          <t>Vyberte počet rokov realizácie projektu</t>
        </r>
      </text>
    </comment>
    <comment ref="A21" authorId="0" shapeId="0">
      <text>
        <r>
          <rPr>
            <b/>
            <sz val="9"/>
            <color indexed="81"/>
            <rFont val="Tahoma"/>
            <family val="2"/>
            <charset val="238"/>
          </rPr>
          <t>Vysvetľujúca tabuľka</t>
        </r>
      </text>
    </comment>
  </commentList>
</comments>
</file>

<file path=xl/comments6.xml><?xml version="1.0" encoding="utf-8"?>
<comments xmlns="http://schemas.openxmlformats.org/spreadsheetml/2006/main">
  <authors>
    <author>Peter</author>
  </authors>
  <commentList>
    <comment ref="A1" authorId="0" shapeId="0">
      <text>
        <r>
          <rPr>
            <sz val="9"/>
            <color indexed="81"/>
            <rFont val="Tahoma"/>
            <family val="2"/>
            <charset val="238"/>
          </rPr>
          <t xml:space="preserve">Všetky potrebné údaje sp dotiahnuté z predchádzajúcich záložiek. Vyplňte len príslušné žlté polia
Táto tabuľka slúži na zadefinovanie náročnosti integrácie prostredncíctvom odhadu počtu MDs na jednotlivé integrácie.
</t>
        </r>
      </text>
    </comment>
    <comment ref="N1" authorId="0" shapeId="0">
      <text>
        <r>
          <rPr>
            <sz val="9"/>
            <color indexed="81"/>
            <rFont val="Tahoma"/>
            <family val="2"/>
            <charset val="238"/>
          </rPr>
          <t>Všetky potrebné údaje sp dotiahnuté z predchádzajúcich záložiek. Vyplňte len príslušné biele polia
Táto tabuľka slúži na zadefinovanie náročnosti integrácie prostredncíctvom odhadu počtu MDs na jednotlivé integrácie.</t>
        </r>
      </text>
    </comment>
    <comment ref="D2" authorId="0" shapeId="0">
      <text>
        <r>
          <rPr>
            <sz val="9"/>
            <color indexed="81"/>
            <rFont val="Tahoma"/>
            <family val="2"/>
            <charset val="238"/>
          </rPr>
          <t xml:space="preserve">Odhadnite počet MDs na implementáciu integrácie (vrátane analýzy, návrhu, testovania a pod.)
</t>
        </r>
      </text>
    </comment>
    <comment ref="E2" authorId="0" shapeId="0">
      <text>
        <r>
          <rPr>
            <sz val="9"/>
            <color indexed="81"/>
            <rFont val="Tahoma"/>
            <family val="2"/>
            <charset val="238"/>
          </rPr>
          <t xml:space="preserve">Odhadnite počet MDs na implementáciu integrácie (vrátane analýzy, návrhu, testovania a pod.)
</t>
        </r>
      </text>
    </comment>
    <comment ref="G2" authorId="0" shapeId="0">
      <text>
        <r>
          <rPr>
            <sz val="9"/>
            <color indexed="81"/>
            <rFont val="Tahoma"/>
            <family val="2"/>
            <charset val="238"/>
          </rPr>
          <t xml:space="preserve">Odhadnite počet MDs na implementáciu integrácie (vrátane analýzy, návrhu, testovania a pod.)
</t>
        </r>
      </text>
    </comment>
    <comment ref="I2" authorId="0" shapeId="0">
      <text>
        <r>
          <rPr>
            <sz val="9"/>
            <color indexed="81"/>
            <rFont val="Tahoma"/>
            <family val="2"/>
            <charset val="238"/>
          </rPr>
          <t xml:space="preserve">Odhadnite počet MDs na implementáciu integrácie (vrátane analýzy, návrhu, testovania a pod.)
</t>
        </r>
      </text>
    </comment>
    <comment ref="J2" authorId="0" shapeId="0">
      <text>
        <r>
          <rPr>
            <sz val="9"/>
            <color indexed="81"/>
            <rFont val="Tahoma"/>
            <family val="2"/>
            <charset val="238"/>
          </rPr>
          <t xml:space="preserve">Použitá suma je stanovená ako priemer maximálnych hodnôt sadzieb pozícií, ktoré sú definované rámci príručky oprávnených výdavkov - Ciselniky!$E$24
</t>
        </r>
      </text>
    </comment>
    <comment ref="N2" authorId="0" shapeId="0">
      <text>
        <r>
          <rPr>
            <sz val="9"/>
            <color indexed="81"/>
            <rFont val="Tahoma"/>
            <family val="2"/>
            <charset val="238"/>
          </rPr>
          <t>V prípade samotného CIP sa náklady na integráciu nevypĺňajú</t>
        </r>
      </text>
    </comment>
    <comment ref="P2" authorId="0" shapeId="0">
      <text>
        <r>
          <rPr>
            <sz val="9"/>
            <color indexed="81"/>
            <rFont val="Tahoma"/>
            <family val="2"/>
            <charset val="238"/>
          </rPr>
          <t>Tu uveďte, či bude daný IS pripojený na CIP. V prípade, ak áno, vyplňte v stĺpci Integracia na CP odhadovaný počet MDs na integráciu</t>
        </r>
      </text>
    </comment>
    <comment ref="Q2" authorId="0" shapeId="0">
      <text>
        <r>
          <rPr>
            <sz val="9"/>
            <color indexed="81"/>
            <rFont val="Tahoma"/>
            <family val="2"/>
            <charset val="238"/>
          </rPr>
          <t xml:space="preserve">Stanovte odhadom prepokladaný počet MDs na integráciu IS na centrálnu  platformu
</t>
        </r>
      </text>
    </comment>
    <comment ref="R2" authorId="0" shapeId="0">
      <text>
        <r>
          <rPr>
            <sz val="9"/>
            <color indexed="81"/>
            <rFont val="Tahoma"/>
            <family val="2"/>
            <charset val="238"/>
          </rPr>
          <t xml:space="preserve">Použitá suma je stanovená ako priemer maximálnych hodnôt sadzieb pozícií, ktoré sú definované rámci príručky oprávnených výdavkov - Ciselniky!$E$24
</t>
        </r>
      </text>
    </comment>
    <comment ref="O3" authorId="0" shapeId="0">
      <text>
        <r>
          <rPr>
            <sz val="9"/>
            <color indexed="81"/>
            <rFont val="Tahoma"/>
            <family val="2"/>
            <charset val="238"/>
          </rPr>
          <t>Odhadnite realizačné MDs na vybudovanie  centrálnej integračnej platformy</t>
        </r>
      </text>
    </comment>
  </commentList>
</comments>
</file>

<file path=xl/comments7.xml><?xml version="1.0" encoding="utf-8"?>
<comments xmlns="http://schemas.openxmlformats.org/spreadsheetml/2006/main">
  <authors>
    <author>Peter</author>
  </authors>
  <commentList>
    <comment ref="A1" authorId="0" shapeId="0">
      <text>
        <r>
          <rPr>
            <sz val="9"/>
            <color indexed="81"/>
            <rFont val="Tahoma"/>
            <family val="2"/>
            <charset val="238"/>
          </rPr>
          <t xml:space="preserve">Jendá sa o indikatívny rozpočet na základe zvolených dátových a IT parametrov projektu, tento rozpočet následne prekopírujte do štúdie uskutočniteľnosti a zdôvodnite tam jednotlivé výdavky
Vyplnte len žlté polia, ostatné sú automatický dopočítané z predchádzajúcich zošitov
</t>
        </r>
      </text>
    </comment>
    <comment ref="I6" authorId="0" shapeId="0">
      <text>
        <r>
          <rPr>
            <sz val="9"/>
            <color indexed="81"/>
            <rFont val="Tahoma"/>
            <family val="2"/>
            <charset val="238"/>
          </rPr>
          <t>Táto hodnota predstavuje podiel nákladov na aktivitu A02 na celkých nákladoch projektu. Táto hodnota nesmie presiahnúť 50%, čo je aj graficky znázornené:
 - zelena hodnota pod 50%
 - červená hodnota nad 50 %</t>
        </r>
      </text>
    </comment>
  </commentList>
</comments>
</file>

<file path=xl/comments8.xml><?xml version="1.0" encoding="utf-8"?>
<comments xmlns="http://schemas.openxmlformats.org/spreadsheetml/2006/main">
  <authors>
    <author>tc={3EE6CF86-1139-4936-9AA1-17BBFDE880B8}</author>
    <author>tc={F79772A2-8FAA-45CD-9792-2CC4C713C4D6}</author>
    <author>tc={3722DA61-BBCD-4129-A7B7-68D9D5D06058}</author>
    <author>tc={B4162DD7-BFA6-429A-92F5-A6CADF6F74EA}</author>
    <author>tc={F7A51DCD-0167-4103-8FCA-CCE83A29CD6E}</author>
    <author>tc={E9BE311F-4CD7-4DA4-BAD4-84AB6B5E126F}</author>
    <author>tc={5E521158-F4FE-4336-B713-ECEBE0F3DABD}</author>
    <author>tc={B93E28E3-8D7B-43C0-B097-71343C8B1CC4}</author>
    <author>tc={4149B09C-DCDB-4AB7-A3BE-703ED89176D9}</author>
    <author>tc={7BE66491-DBE2-4B9A-AD44-E2BC72E8C939}</author>
    <author>tc={165BB6FF-76FB-4114-9418-10EEA1639343}</author>
  </authors>
  <commentList>
    <comment ref="A2" authorId="0"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Jedn sa o aktivity z výzvy dopytovky</t>
        </r>
      </text>
    </comment>
    <comment ref="C2" authorId="1"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V tejto časti je porovnanie položiek na A1 - A9 medzi vecným rozpočetom a rozpočtom, ktorý bude slúžiť ako príloha pre ŽoNFPV</t>
        </r>
      </text>
    </comment>
    <comment ref="D2" authorId="2"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Najskôr sprav REFRESH Pivot tabuľky</t>
        </r>
      </text>
    </comment>
    <comment ref="F2" authorId="3"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V tejto časti je prehľad rozpočtu po jednotlivých  skupinách výdavkov</t>
        </r>
      </text>
    </comment>
    <comment ref="G9" authorId="4"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Celková suma TU a v bunke C13 sa môže líšiť, lebo v tejto časti sú započítané aj náklady na riadenie projektu, ktoré môžu byť vo výške 7% celkového rozpočtu</t>
        </r>
      </text>
    </comment>
    <comment ref="F16" authorId="5"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Pozície sa vyberajú z komboboxu, ktorý predstavuje jednak pozície definované v SP manažment údajov a pozície definované v príručke žiadateľa v časti oprávnené výdavky</t>
        </r>
      </text>
    </comment>
    <comment ref="G16" authorId="6"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V prípade, ak nevyberiete pozíciu lebo sa jedná napr. o nákup PC, je potrbené v tejto položke heslovite napísať, o čo sa jedná</t>
        </r>
      </text>
    </comment>
    <comment ref="H16" authorId="7"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Z tohto stĺpca možte kopírovať hodnotu do oficiálneho templatu a to práve do časti Názov výdavku</t>
        </r>
      </text>
    </comment>
    <comment ref="J16" authorId="8"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Táto hodnota je dotiahnutá zo záložky číselníky a zohľadňuje pozíciu ale aj zvolený typ výdavku. V prípade, potreby (napr. mzdová politika) je možné jednotkové sadzby meniť v záložke číselníky (žlté polia)</t>
        </r>
      </text>
    </comment>
    <comment ref="K16" authorId="9"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V prípade, ak nevyberiete pozíciu, je tu potrbené doplniť jednotkovú cenu danej položky bez DPH</t>
        </r>
      </text>
    </comment>
    <comment ref="L16" authorId="10"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Na základe zvolenej MJ je potrebné stavnoviť ichh rozsah
Reply:
    Táto časť slúži ako popis danej rozpočtovanej položky. V prípade externých zdrojov sa zvykne uvádzať nasledovné:
Reply:
    Jednotková cena vrátane počtu jednotiek vychádza zo skúseností získaných pri realizácii obdobných projektov, výdavok bude predmetom VO.
Reply:
    V prípade interných zdrojov je potrebné popísať náplň práce ako aj spôsob stanovenia výpoščtu danej položky</t>
        </r>
      </text>
    </comment>
  </commentList>
</comments>
</file>

<file path=xl/comments9.xml><?xml version="1.0" encoding="utf-8"?>
<comments xmlns="http://schemas.openxmlformats.org/spreadsheetml/2006/main">
  <authors>
    <author>Peter</author>
  </authors>
  <commentList>
    <comment ref="C1" authorId="0" shapeId="0">
      <text>
        <r>
          <rPr>
            <b/>
            <sz val="9"/>
            <color indexed="81"/>
            <rFont val="Tahoma"/>
            <charset val="1"/>
          </rPr>
          <t>Potrebné stavniť pre prípravu detailného rozpočtu</t>
        </r>
      </text>
    </comment>
    <comment ref="D1" authorId="0" shapeId="0">
      <text>
        <r>
          <rPr>
            <b/>
            <sz val="9"/>
            <color indexed="81"/>
            <rFont val="Tahoma"/>
            <charset val="1"/>
          </rPr>
          <t>Potrebné stavniť pre prípravu detailného rozpočtu</t>
        </r>
      </text>
    </comment>
  </commentList>
</comments>
</file>

<file path=xl/sharedStrings.xml><?xml version="1.0" encoding="utf-8"?>
<sst xmlns="http://schemas.openxmlformats.org/spreadsheetml/2006/main" count="23457" uniqueCount="6491">
  <si>
    <t>Dátová štruktúra projektu a Rozpočet</t>
  </si>
  <si>
    <t>Príloha obsahuje dotazník na spracovanie informácii o existujúcom stave aktivít  ktoré súvisia s manažmentom údajov v rámci dopytových výziev za účelom zistenia budúcich potrieb na SW nástroj manžmentu údajov TALEND.</t>
  </si>
  <si>
    <t xml:space="preserve">Ústredný orgán/rezort </t>
  </si>
  <si>
    <t>&lt;Názov ústredného orgánu štátnej správy (ÚOŠS)/rezort &gt;</t>
  </si>
  <si>
    <t>Organizácia</t>
  </si>
  <si>
    <t>Ulica</t>
  </si>
  <si>
    <t>PSČ</t>
  </si>
  <si>
    <t>Web</t>
  </si>
  <si>
    <t>IČO</t>
  </si>
  <si>
    <t>Spracovateľ</t>
  </si>
  <si>
    <t xml:space="preserve">    Titul, Meno, Priezvisko</t>
  </si>
  <si>
    <t>Kontaktná osoba</t>
  </si>
  <si>
    <t>Popis jednotlivých záložiek aj s inštrukciami</t>
  </si>
  <si>
    <t>Pri vypĺňaní je potrebné postupovať tak, v akej postupnosti sú popísané jednotlivé záložky. Pri každej záložke je naznačené, či je alebo nie je potrebné ju vyplniť</t>
  </si>
  <si>
    <t>Vyplniť</t>
  </si>
  <si>
    <t>Názov záložky</t>
  </si>
  <si>
    <t>Popis a usmernenie</t>
  </si>
  <si>
    <t>Registre</t>
  </si>
  <si>
    <t>Informačné systémy</t>
  </si>
  <si>
    <t>Je potrebné vyplniť informácie o informačných systémoch, ktoré budú v rámci projektu realizované. V prípade, ak už máte schválený KRIS, doplňte údaje z neho. V prípade, ak schválený ešte nie je tak čísla z META IS doplníte po schválení KRISu. 
V položke Typ integrácie a Spôsob integrácie je poznámka k tomu, čo je potrbené vyplniť a aký je význam jednotlivých variant
V prípade, ak existuje nadradený IS je potrebné rovnako vyplniť údaje z META IS</t>
  </si>
  <si>
    <t>Objekty evidencie</t>
  </si>
  <si>
    <t>Konzumované údaje</t>
  </si>
  <si>
    <t>Licencie</t>
  </si>
  <si>
    <t>V tejto časti je potrebné vyplniť (ak je záujem licencie využívať) aký počet a typ licencií sa v projekte využije. Je potrebé v kolónke Počet a Roky uviesť celé číslo. Roky predstavujú dĺžku trvania projektu. Pod tabuľkou s počtami je aj vysvetlenie, pre ktoré aktivity licencie slúžia a aké sú ich typy.</t>
  </si>
  <si>
    <t>Integrácie</t>
  </si>
  <si>
    <t>Rozpočet_Vecný</t>
  </si>
  <si>
    <t>Rozpočet_Detailný</t>
  </si>
  <si>
    <t xml:space="preserve">Nepovinné - pomocné </t>
  </si>
  <si>
    <t>Číseleníky</t>
  </si>
  <si>
    <t>Pomocné</t>
  </si>
  <si>
    <t>PIVOT_USEKY&amp;AGENDY</t>
  </si>
  <si>
    <t>PIVOT_Životné situácie</t>
  </si>
  <si>
    <t>ID REG</t>
  </si>
  <si>
    <t>Služby registra</t>
  </si>
  <si>
    <t>Popis cieľového riešenia</t>
  </si>
  <si>
    <t>Konzument údajov</t>
  </si>
  <si>
    <t>Úsek</t>
  </si>
  <si>
    <t>Agenda</t>
  </si>
  <si>
    <t>Životná situácia</t>
  </si>
  <si>
    <t xml:space="preserve">Početnosť </t>
  </si>
  <si>
    <t>REG 1</t>
  </si>
  <si>
    <t>REG 2</t>
  </si>
  <si>
    <t>REG 3</t>
  </si>
  <si>
    <t>REG 4</t>
  </si>
  <si>
    <t>REG 5</t>
  </si>
  <si>
    <t>REG 6</t>
  </si>
  <si>
    <t>REG 7</t>
  </si>
  <si>
    <t>REG 8</t>
  </si>
  <si>
    <t>REG 9</t>
  </si>
  <si>
    <t>REG 10</t>
  </si>
  <si>
    <t>REG 11</t>
  </si>
  <si>
    <t>REG 12</t>
  </si>
  <si>
    <t>REG 13</t>
  </si>
  <si>
    <t>REG 14</t>
  </si>
  <si>
    <t>REG 15</t>
  </si>
  <si>
    <t>ID_IS</t>
  </si>
  <si>
    <t>IS VS</t>
  </si>
  <si>
    <t>Kod_META_IS</t>
  </si>
  <si>
    <t>Popis IS</t>
  </si>
  <si>
    <t>Stav IS VS</t>
  </si>
  <si>
    <t>Typ IS VS</t>
  </si>
  <si>
    <t>Typ integrácie</t>
  </si>
  <si>
    <t>Spôsob integrácie</t>
  </si>
  <si>
    <t>Zdôvodnenie potreby a cieľov</t>
  </si>
  <si>
    <t>Počet používateľov</t>
  </si>
  <si>
    <t>Začiatok</t>
  </si>
  <si>
    <t>Koniec</t>
  </si>
  <si>
    <t>Priorita</t>
  </si>
  <si>
    <t>Nadradený IS</t>
  </si>
  <si>
    <t>Kod_META_IS_Nadr</t>
  </si>
  <si>
    <t>IS_01</t>
  </si>
  <si>
    <t>Plánujem budovať</t>
  </si>
  <si>
    <t>Ekonomický a administratívny chod inštitúcie</t>
  </si>
  <si>
    <t>Dávkovo</t>
  </si>
  <si>
    <t>E</t>
  </si>
  <si>
    <t>IS_02</t>
  </si>
  <si>
    <t>Asynchrónne</t>
  </si>
  <si>
    <t>D</t>
  </si>
  <si>
    <t>IS_03</t>
  </si>
  <si>
    <t>Real Time</t>
  </si>
  <si>
    <t>F</t>
  </si>
  <si>
    <t>IS_04</t>
  </si>
  <si>
    <t>IS_05</t>
  </si>
  <si>
    <t>IS_06</t>
  </si>
  <si>
    <t>IS_07</t>
  </si>
  <si>
    <t>IS_08</t>
  </si>
  <si>
    <t>IS_09</t>
  </si>
  <si>
    <t>IS_10</t>
  </si>
  <si>
    <t>IS_11</t>
  </si>
  <si>
    <t>IS_12</t>
  </si>
  <si>
    <t>IS_13</t>
  </si>
  <si>
    <t>IS_14</t>
  </si>
  <si>
    <t>IS_15</t>
  </si>
  <si>
    <t>IS_16</t>
  </si>
  <si>
    <t>IS_17</t>
  </si>
  <si>
    <t>IS_18</t>
  </si>
  <si>
    <t>IS_19</t>
  </si>
  <si>
    <t>IS_20</t>
  </si>
  <si>
    <t>REF</t>
  </si>
  <si>
    <t>MY</t>
  </si>
  <si>
    <t>OPEN</t>
  </si>
  <si>
    <t>Realizácia v aktivite</t>
  </si>
  <si>
    <t>ID OE</t>
  </si>
  <si>
    <t>Názov objektu evidencie</t>
  </si>
  <si>
    <t>Popis</t>
  </si>
  <si>
    <t>Bezpečnostná požiadavka</t>
  </si>
  <si>
    <t>Level</t>
  </si>
  <si>
    <t>Kľúčový údaj</t>
  </si>
  <si>
    <t>Kandidát na referenčný údaj</t>
  </si>
  <si>
    <t>Osobný údaj</t>
  </si>
  <si>
    <t>Prioritný údaj</t>
  </si>
  <si>
    <t>Otvorený údaj</t>
  </si>
  <si>
    <t>Priorotný dataset</t>
  </si>
  <si>
    <t>Integrácia OE na CSRU</t>
  </si>
  <si>
    <t>Kvalita</t>
  </si>
  <si>
    <t>Informačný systém</t>
  </si>
  <si>
    <t>A1</t>
  </si>
  <si>
    <t>A2</t>
  </si>
  <si>
    <t>A3</t>
  </si>
  <si>
    <t>A4</t>
  </si>
  <si>
    <t>A5</t>
  </si>
  <si>
    <t>A6</t>
  </si>
  <si>
    <t>A7</t>
  </si>
  <si>
    <t>A8</t>
  </si>
  <si>
    <t>A9</t>
  </si>
  <si>
    <t>REG</t>
  </si>
  <si>
    <t>Početnosť použitia</t>
  </si>
  <si>
    <t>Kategória</t>
  </si>
  <si>
    <t>Hodnota objektu evidencie</t>
  </si>
  <si>
    <t>OE_01</t>
  </si>
  <si>
    <t>4*</t>
  </si>
  <si>
    <t>0 - 999</t>
  </si>
  <si>
    <t>OE_02</t>
  </si>
  <si>
    <t>3*</t>
  </si>
  <si>
    <t>10 000 - 99 999</t>
  </si>
  <si>
    <t>OE_03</t>
  </si>
  <si>
    <t>1 000 - 9 999</t>
  </si>
  <si>
    <t>OE_04</t>
  </si>
  <si>
    <t>OE_05</t>
  </si>
  <si>
    <t>OE_06</t>
  </si>
  <si>
    <t>5*</t>
  </si>
  <si>
    <t>OE_07</t>
  </si>
  <si>
    <t>OE_08</t>
  </si>
  <si>
    <t>OE_09</t>
  </si>
  <si>
    <t>OE_10</t>
  </si>
  <si>
    <t>OE_11</t>
  </si>
  <si>
    <t>OE_12</t>
  </si>
  <si>
    <t>OE_13</t>
  </si>
  <si>
    <t>OE_14</t>
  </si>
  <si>
    <t>OE_15</t>
  </si>
  <si>
    <t>OE_16</t>
  </si>
  <si>
    <t>OE_17</t>
  </si>
  <si>
    <t>OE_18</t>
  </si>
  <si>
    <t>OE_19</t>
  </si>
  <si>
    <t>OE_20</t>
  </si>
  <si>
    <t>OE_21</t>
  </si>
  <si>
    <t>OE_22</t>
  </si>
  <si>
    <t>OE_23</t>
  </si>
  <si>
    <t>OE_24</t>
  </si>
  <si>
    <t>OE_25</t>
  </si>
  <si>
    <t>OE_26</t>
  </si>
  <si>
    <t>OE_27</t>
  </si>
  <si>
    <t>OE_28</t>
  </si>
  <si>
    <t>OE_29</t>
  </si>
  <si>
    <t>OE_30</t>
  </si>
  <si>
    <t>OE_31</t>
  </si>
  <si>
    <t>OE_32</t>
  </si>
  <si>
    <t>OE_33</t>
  </si>
  <si>
    <t>OE_34</t>
  </si>
  <si>
    <t>OE_35</t>
  </si>
  <si>
    <t>OE_36</t>
  </si>
  <si>
    <t>OE_37</t>
  </si>
  <si>
    <t>OE_38</t>
  </si>
  <si>
    <t>OE_39</t>
  </si>
  <si>
    <t>OE_40</t>
  </si>
  <si>
    <t>OE_41</t>
  </si>
  <si>
    <t>OE_42</t>
  </si>
  <si>
    <t>OE_43</t>
  </si>
  <si>
    <t>OE_44</t>
  </si>
  <si>
    <t>OE_45</t>
  </si>
  <si>
    <t>OE_46</t>
  </si>
  <si>
    <t>OE_47</t>
  </si>
  <si>
    <t>OE_48</t>
  </si>
  <si>
    <t>OE_49</t>
  </si>
  <si>
    <t>OE_50</t>
  </si>
  <si>
    <t>Spôsob konzumovania</t>
  </si>
  <si>
    <t>Objekt evidencie</t>
  </si>
  <si>
    <t>Inštitúcia</t>
  </si>
  <si>
    <t>Zdrojový IS</t>
  </si>
  <si>
    <t>Kód META IS zdrojového IS VS</t>
  </si>
  <si>
    <t>Register</t>
  </si>
  <si>
    <t>100 000 - 999 999</t>
  </si>
  <si>
    <t>A</t>
  </si>
  <si>
    <t>B</t>
  </si>
  <si>
    <t>Suma</t>
  </si>
  <si>
    <t>Počet</t>
  </si>
  <si>
    <t>Roky</t>
  </si>
  <si>
    <t>SPOLU</t>
  </si>
  <si>
    <t>Aktivita</t>
  </si>
  <si>
    <t>MDM</t>
  </si>
  <si>
    <t>Počet konzumovaných OE</t>
  </si>
  <si>
    <t>Odhad MDs pre konzumovanie OE</t>
  </si>
  <si>
    <t>Náklady</t>
  </si>
  <si>
    <t>Položka</t>
  </si>
  <si>
    <t>Hodnota</t>
  </si>
  <si>
    <t>Spotreba MDs</t>
  </si>
  <si>
    <t>Sadzba</t>
  </si>
  <si>
    <t>Budget MAX</t>
  </si>
  <si>
    <t>A01</t>
  </si>
  <si>
    <t>Počet IS pre dátový manažment</t>
  </si>
  <si>
    <t>Datový kurator</t>
  </si>
  <si>
    <t>A02</t>
  </si>
  <si>
    <t>Čistenie údajov (ano/nie + #MDs)</t>
  </si>
  <si>
    <t>Licencie Talend</t>
  </si>
  <si>
    <t>A03</t>
  </si>
  <si>
    <t>Počet integračných vazieb</t>
  </si>
  <si>
    <t>Počet integrovaných IS</t>
  </si>
  <si>
    <t>A04</t>
  </si>
  <si>
    <t>Počet OE pre REF</t>
  </si>
  <si>
    <t>A05</t>
  </si>
  <si>
    <t>A06</t>
  </si>
  <si>
    <t>Počet OE pre OPEN 3*</t>
  </si>
  <si>
    <t>Počet OE pre OPEN 4*</t>
  </si>
  <si>
    <t>Počet OE pre OPEN 5*</t>
  </si>
  <si>
    <t>A07</t>
  </si>
  <si>
    <t>Počet OE pre MY</t>
  </si>
  <si>
    <t>A08</t>
  </si>
  <si>
    <t>Počet registrov</t>
  </si>
  <si>
    <t>A09</t>
  </si>
  <si>
    <t>Max suma</t>
  </si>
  <si>
    <t>Suma rozpočet</t>
  </si>
  <si>
    <t>Nák. položka</t>
  </si>
  <si>
    <t>022</t>
  </si>
  <si>
    <t>013</t>
  </si>
  <si>
    <t>041</t>
  </si>
  <si>
    <t>Spolu</t>
  </si>
  <si>
    <t>ID položky</t>
  </si>
  <si>
    <t>Typ aktivity</t>
  </si>
  <si>
    <t>Skupina výdavkou</t>
  </si>
  <si>
    <t>Pozícia (ak relevantné)</t>
  </si>
  <si>
    <t>Tovar / licencia</t>
  </si>
  <si>
    <t>Názov výdavku</t>
  </si>
  <si>
    <t>MJ</t>
  </si>
  <si>
    <t>Jednotková sadzba (bez DPH)</t>
  </si>
  <si>
    <t>Jednotková sadzba (bez DPH) - tovar / licencia</t>
  </si>
  <si>
    <t>Počet jednotiek</t>
  </si>
  <si>
    <t>DPH</t>
  </si>
  <si>
    <t>Spolu s DPH</t>
  </si>
  <si>
    <t>Stručný popis</t>
  </si>
  <si>
    <t>hlavná</t>
  </si>
  <si>
    <t>Analýza a dizajn</t>
  </si>
  <si>
    <t>518 - Ostatné služby</t>
  </si>
  <si>
    <t>MD</t>
  </si>
  <si>
    <t>Jednotková cena vrátane počtu jednotiek vychádza zo skúseností získaných pri realizácii obdobných projektov, výdavok bude predmetom VO.</t>
  </si>
  <si>
    <t>Projektový manažér IT projektu</t>
  </si>
  <si>
    <t>Špecialista pre infraštruktúry/HW špecialista</t>
  </si>
  <si>
    <t>Špecialista pre bezpečnosť IT</t>
  </si>
  <si>
    <t>Odborník pre IT dohľad/ Quality Assurance</t>
  </si>
  <si>
    <t>521 - Mzdové výdavky</t>
  </si>
  <si>
    <t>Nákup HW a krabicového softvéru</t>
  </si>
  <si>
    <t>112 - Zásoby</t>
  </si>
  <si>
    <t>PC</t>
  </si>
  <si>
    <t>013 - Softver</t>
  </si>
  <si>
    <t>office 365</t>
  </si>
  <si>
    <t>041 - Licencie</t>
  </si>
  <si>
    <t>Talend</t>
  </si>
  <si>
    <t>022 - Samostatné hnuteľné veci a súbory hnuteľných vecí</t>
  </si>
  <si>
    <t>server</t>
  </si>
  <si>
    <t>Implementácia</t>
  </si>
  <si>
    <t>IT analytik</t>
  </si>
  <si>
    <t>IT programátor/vývojár</t>
  </si>
  <si>
    <t>Testovanie</t>
  </si>
  <si>
    <t>IT tester</t>
  </si>
  <si>
    <t>Nasadenie</t>
  </si>
  <si>
    <t>IT / IS konzultant (napr. SAP)</t>
  </si>
  <si>
    <t>podporná</t>
  </si>
  <si>
    <t>Riadenie projektu</t>
  </si>
  <si>
    <t>Spracovateľ štúdiie</t>
  </si>
  <si>
    <t>Projektový manažér</t>
  </si>
  <si>
    <t>Finančný manažér</t>
  </si>
  <si>
    <t>Administratívny pracovník</t>
  </si>
  <si>
    <t>Publicita</t>
  </si>
  <si>
    <t>Špecialista na publicitu</t>
  </si>
  <si>
    <t>Ano/Nie</t>
  </si>
  <si>
    <t>Pozícia</t>
  </si>
  <si>
    <t>Poznámka</t>
  </si>
  <si>
    <t>Aktivity</t>
  </si>
  <si>
    <t>Podaktivity</t>
  </si>
  <si>
    <t>Nákladová položka</t>
  </si>
  <si>
    <t>Početnosti</t>
  </si>
  <si>
    <t>Kategória_vecna</t>
  </si>
  <si>
    <t>Typ ISVS</t>
  </si>
  <si>
    <t>Typ Integrácie_A4</t>
  </si>
  <si>
    <t>Typ Integrácie_A6</t>
  </si>
  <si>
    <t>Dátová kvalita</t>
  </si>
  <si>
    <t>Analýza a dizajn riešenia – integrácia na iný ISVS</t>
  </si>
  <si>
    <t>Kategória 1</t>
  </si>
  <si>
    <t>Finančné vzťahy subjektu a štátneho rozpočtu</t>
  </si>
  <si>
    <t>Dôvernosť</t>
  </si>
  <si>
    <t>N/A (0)</t>
  </si>
  <si>
    <t>Prevádzkovaný a neplánujem rozvoj</t>
  </si>
  <si>
    <t>Agendový</t>
  </si>
  <si>
    <t>ako iné</t>
  </si>
  <si>
    <t>Analýza a dizajn riešenia – integrácia na MPI</t>
  </si>
  <si>
    <t>Kategória 2</t>
  </si>
  <si>
    <t>Sociálny status subjektu</t>
  </si>
  <si>
    <t>Integrita</t>
  </si>
  <si>
    <t>Nízka (1)</t>
  </si>
  <si>
    <t>Prevádzkovaný a plánujem rozvíjať</t>
  </si>
  <si>
    <t>Prezentačný</t>
  </si>
  <si>
    <t>Analýza a dizajn riešenia okrem integrácie</t>
  </si>
  <si>
    <t>Kategória 3</t>
  </si>
  <si>
    <t>Vzdelávanie</t>
  </si>
  <si>
    <t>Dostupnosť</t>
  </si>
  <si>
    <t>Stredná (2)</t>
  </si>
  <si>
    <t>Integračný</t>
  </si>
  <si>
    <t>C</t>
  </si>
  <si>
    <t>Nákup HW a krabicového softvéru pre riešenie okrem integrácie</t>
  </si>
  <si>
    <t>Kategória 4</t>
  </si>
  <si>
    <t>Právny status subjektu</t>
  </si>
  <si>
    <t>Vysoká (3)</t>
  </si>
  <si>
    <t>Virtual</t>
  </si>
  <si>
    <t>Implementácia riešenia – integrácia na iný ISVS</t>
  </si>
  <si>
    <t>1 000 000 a viac</t>
  </si>
  <si>
    <t>Kategória 5</t>
  </si>
  <si>
    <t>Údaje o nehnuteľnostiach a vlastníckych vzťahoch</t>
  </si>
  <si>
    <t>Implementácia riešenia – integrácia na MPI</t>
  </si>
  <si>
    <t>Geografické údaje o objektoch pevne spojených so zemou</t>
  </si>
  <si>
    <t>Implementácia riešenia okrem integrácie</t>
  </si>
  <si>
    <t>Adresy</t>
  </si>
  <si>
    <t>G</t>
  </si>
  <si>
    <t>Testovanie riešenia – integrácia na iný ISVS</t>
  </si>
  <si>
    <t>Testovanie riešenia – integrácia na MPI</t>
  </si>
  <si>
    <t>Testovanie riešenia okrem integrácie</t>
  </si>
  <si>
    <t>Nasadenie riešenia – integrácia na iný ISVS</t>
  </si>
  <si>
    <t>Nasadenie riešenia – integrácia na MPI</t>
  </si>
  <si>
    <t>Nasadenie riešenia okrem integrácie</t>
  </si>
  <si>
    <t>Projektové riadenie</t>
  </si>
  <si>
    <t>Spracovanie štúdie</t>
  </si>
  <si>
    <t>Zabzepečenie publicity</t>
  </si>
  <si>
    <t>Školiteľ pre IT systémy</t>
  </si>
  <si>
    <t>Iné (pozícia, ktorú nie je možné zaradiť do vyššie uvedených pozícií)</t>
  </si>
  <si>
    <t>KodAgendy</t>
  </si>
  <si>
    <t>VerziaAgendy</t>
  </si>
  <si>
    <t>NazovAgendy</t>
  </si>
  <si>
    <t>KodUseku</t>
  </si>
  <si>
    <t>NazovUseku</t>
  </si>
  <si>
    <t>PravnyPredpis</t>
  </si>
  <si>
    <t>KodRezortu</t>
  </si>
  <si>
    <t>NazovRezortu</t>
  </si>
  <si>
    <t>A0000548</t>
  </si>
  <si>
    <t>1.0</t>
  </si>
  <si>
    <t>Schvaľovanie pravidiel na klasifikáciu a stavbu lodí, kontajnerov a výmenných nadstavieb</t>
  </si>
  <si>
    <t>U00048</t>
  </si>
  <si>
    <t>Vnútrozemská plavba a prístavy, námorná plavba</t>
  </si>
  <si>
    <t>Zákon č. 575/2001 Z.z. o organizácii činnosti vlády a organizácii ústrednej štátnej správy, § 8</t>
  </si>
  <si>
    <t/>
  </si>
  <si>
    <t>Ministerstvo dopravy a výstavby Slovenskej republiky</t>
  </si>
  <si>
    <t>A0000551</t>
  </si>
  <si>
    <t>Sledovanie vývoja ponuky kapacity plavidiel a intenzity vodnej dopravy</t>
  </si>
  <si>
    <t>A0000586</t>
  </si>
  <si>
    <t xml:space="preserve">Vydávanie osvedčení v oblasti vnútrozemskej plavby </t>
  </si>
  <si>
    <t>A0000575</t>
  </si>
  <si>
    <t xml:space="preserve">Povoľovanie zaradenia plavidiel do prevádzky </t>
  </si>
  <si>
    <t>A0000579</t>
  </si>
  <si>
    <t xml:space="preserve">Schvaľovanie technickej a typovej dokumentácie na individuálnu stavbu a rekonštrukciu malého plavidla </t>
  </si>
  <si>
    <t>A0000588</t>
  </si>
  <si>
    <t xml:space="preserve">Vydávanie súhlasu na výkon činností na vodnej ceste </t>
  </si>
  <si>
    <t>A0000580</t>
  </si>
  <si>
    <t xml:space="preserve">Ukladanie plavebných opatrení </t>
  </si>
  <si>
    <t>A0000555</t>
  </si>
  <si>
    <t>Určovanie minimálneho obsadenia námornej lode lodnou posádkou z hľadiska zaistenia jej bezpečnej prevádzky</t>
  </si>
  <si>
    <t>A0000584</t>
  </si>
  <si>
    <t xml:space="preserve">Vydávanie a odnímanie ciachových preukazov </t>
  </si>
  <si>
    <t>A0000590</t>
  </si>
  <si>
    <t xml:space="preserve">Vydávanie súhlasu na zriadenie odstavných miest na vodnej ceste pre plavidlá vyradené z prevádzky </t>
  </si>
  <si>
    <t>A0000560</t>
  </si>
  <si>
    <t>Vydávanie lodných listín, námorníckych knižiek, osvedčení o odbornej spôsobilosti dopravcu a povolení na prepravu cestujúcich</t>
  </si>
  <si>
    <t>A0000598</t>
  </si>
  <si>
    <t xml:space="preserve">Zriaďovanie regionálnych centier riečnych informačných služieb </t>
  </si>
  <si>
    <t>A0000553</t>
  </si>
  <si>
    <t>Udeľovanie výnimiek z povinnosti platenia úhrady za používanie verejného prístavu</t>
  </si>
  <si>
    <t>A0000570</t>
  </si>
  <si>
    <t>Zastupovanie Slovenskej republiky v medzinárodných organizáciách pre námornú plavbu</t>
  </si>
  <si>
    <t>A0000543</t>
  </si>
  <si>
    <t>Poverovanie právnických osôb na vykonávanie klasifikácie plavidiel, kontajnerov a výmenných nadstavieb</t>
  </si>
  <si>
    <t>A0000597</t>
  </si>
  <si>
    <t xml:space="preserve">Zabezpečovanie odoberania vzoriek lodných palív </t>
  </si>
  <si>
    <t>A0000566</t>
  </si>
  <si>
    <t>Vykonávanie kontroly odbornej spôsobilosti členov lodných posádok a veliteľov rekreačných plavidiel</t>
  </si>
  <si>
    <t>A0000581</t>
  </si>
  <si>
    <t xml:space="preserve">Ukladanie sankcií za porušenie zákona o vnútrozemskej plavbe a prejednávanie priestupkov </t>
  </si>
  <si>
    <t>A0000594</t>
  </si>
  <si>
    <t xml:space="preserve">Vykonávanie ciachovania plavidiel </t>
  </si>
  <si>
    <t>A0000595</t>
  </si>
  <si>
    <t xml:space="preserve">Vykonávanie odborného vyšetrovania plavebných nehôd </t>
  </si>
  <si>
    <t>A0000589</t>
  </si>
  <si>
    <t>Vydávanie súhlasu na výstavbu vodných ciest a prístavov</t>
  </si>
  <si>
    <t>A0000565</t>
  </si>
  <si>
    <t>Vyjadrovanie sa pri prerokúvaní územnoplánovacej dokumentácie</t>
  </si>
  <si>
    <t>A0000539</t>
  </si>
  <si>
    <t>Kontrola činnosti uznanej klasifikačnej spoločnosti</t>
  </si>
  <si>
    <t>A0000562</t>
  </si>
  <si>
    <t>Vydávanie registračného listu oprávňujúceho plávať pod štátnou vlajkou Slovenskej republiky</t>
  </si>
  <si>
    <t>A0000540</t>
  </si>
  <si>
    <t>Kontrola vývoja ponuky kapacity plavidiel určených na prepravu tovarov</t>
  </si>
  <si>
    <t>A0000538</t>
  </si>
  <si>
    <t>Informovanie o uznaných klasifikačných spoločnostiach a o pozastavení platnosti uznanej klasifikačnej spoločnosti</t>
  </si>
  <si>
    <t>A0000541</t>
  </si>
  <si>
    <t>Odvolávanie proti rozhodnutiam Štátnej plavebnej správy</t>
  </si>
  <si>
    <t>A0000561</t>
  </si>
  <si>
    <t>Vydávanie preukazov odbornej spôsobilosti členov lodných posádok, veliteľov rekreačných lodí, potvrdení preukazov odbornej spôsobilosti a potvrdení o uznaní preukazov odbornej spôsobilosti</t>
  </si>
  <si>
    <t>A0000554</t>
  </si>
  <si>
    <t>Ukladanie sankcií v oblasti vnútrozemskej plavby</t>
  </si>
  <si>
    <t>A0000544</t>
  </si>
  <si>
    <t xml:space="preserve">Poverovanie uznanej klasifikačnej spoločnosti výkonom činností </t>
  </si>
  <si>
    <t>A0000546</t>
  </si>
  <si>
    <t>Rozhodovanie o odňatí a vrátení preukazu odbornej spôsobilosti, o odňatí a pozastavení platnosti registračného listu a odňatí dočasne zadržaného registračného listu</t>
  </si>
  <si>
    <t>A0000552</t>
  </si>
  <si>
    <t>Udeľovanie, odnímanie povolení a licencií na vykonávanie verejnej vodnej dopravy</t>
  </si>
  <si>
    <t>A0000547</t>
  </si>
  <si>
    <t>Schvaľovanie a potvrdzovanie denníkov a iných lodných dokladov</t>
  </si>
  <si>
    <t>A0000596</t>
  </si>
  <si>
    <t xml:space="preserve">Vykonávanie štátneho odborného dozoru v oblasti vnútrozemskej plavby </t>
  </si>
  <si>
    <t>A0000577</t>
  </si>
  <si>
    <t>Rozhodovanie o povolení státia plávajúcich zariadení na vodných cestách alebo vo verejných prístavoch</t>
  </si>
  <si>
    <t>A0000559</t>
  </si>
  <si>
    <t>Vedenie námorného registra Slovenskej republiky</t>
  </si>
  <si>
    <t>A0000576</t>
  </si>
  <si>
    <t xml:space="preserve">Rozhodovanie o odstránení plavidla z vodnej cesty alebo prístavu </t>
  </si>
  <si>
    <t>A0000583</t>
  </si>
  <si>
    <t xml:space="preserve">Vedenie evidencie vodných ciest, plavidiel, vedenie záznamu o pobyte plavidiel vo verejných prístavoch a vedenie evidencie lodných listín a dokladov </t>
  </si>
  <si>
    <t>A0000567</t>
  </si>
  <si>
    <t>Vykonávanie kontroly spôsobilosti námorných lodí a rekreačných plavidiel na plavbu</t>
  </si>
  <si>
    <t>A0000542</t>
  </si>
  <si>
    <t>Poverovanie osôb vykonávaním kvalifikačných kurzov, vykonávaním dohľadu nad ich priebehom a ich odnímaním</t>
  </si>
  <si>
    <t>A0000558</t>
  </si>
  <si>
    <t>Vedenie evidencie držiteľov kvalifikačných kurzov</t>
  </si>
  <si>
    <t>A0000593</t>
  </si>
  <si>
    <t>Vydávanie záväzných stanovísk v konaniach zasahujúcich do vodnej cesty alebo prístavu</t>
  </si>
  <si>
    <t>A0000587</t>
  </si>
  <si>
    <t xml:space="preserve">Vydávanie súhlasu na individuálnu stavbu malého plavidla </t>
  </si>
  <si>
    <t>A0000582</t>
  </si>
  <si>
    <t xml:space="preserve">Určovanie podmienok prevádzky plavidiel na vodných cestách a vo verejných prístavoch </t>
  </si>
  <si>
    <t>A0000585</t>
  </si>
  <si>
    <t xml:space="preserve">Vydávanie a odnímanie lodného osvedčenia, preukazov odbornej spôsobilosti a lodníckych knižiek </t>
  </si>
  <si>
    <t>A0000569</t>
  </si>
  <si>
    <t>Zabezpečovanie medzinárodnej spolupráce v oblasti prepravy nebezpečných tovarov</t>
  </si>
  <si>
    <t>A0000563</t>
  </si>
  <si>
    <t>Vyhodnocovanie činnosti uznanej klasifikačnej spoločnosti a zasielanie hodnotenia jej činnosti Európskej komisii a ostatným členským štátom Európskej únie</t>
  </si>
  <si>
    <t>A0000557</t>
  </si>
  <si>
    <t xml:space="preserve">Povoľovanie výnimky z požadovanej odbornej praxe na úseku vnútrozemskej plavby, prístavov a námornej plavby v odôvodnených prípadoch </t>
  </si>
  <si>
    <t>A0000574</t>
  </si>
  <si>
    <t xml:space="preserve">Nariaďovanie okamžitého zastavenia plavby </t>
  </si>
  <si>
    <t>A0000578</t>
  </si>
  <si>
    <t xml:space="preserve">Rozhodovanie o zriadení požičovní malých plavidiel </t>
  </si>
  <si>
    <t>A0000556</t>
  </si>
  <si>
    <t>Uzatváranie medzinárodných zmlúv týkajúcich sa námornej plavby</t>
  </si>
  <si>
    <t>A0000568</t>
  </si>
  <si>
    <t>Vyšetrovanie námorných nehôd a ukladanie opatrení na odstránenie chýb a nedostatkov</t>
  </si>
  <si>
    <t>A0000571</t>
  </si>
  <si>
    <t>Zastupovanie Slovenskej republiky vo veciach vnútrozemskej plavby</t>
  </si>
  <si>
    <t>A0000573</t>
  </si>
  <si>
    <t xml:space="preserve">Vykonávanie správy a ochrany informácií v systéme riečnych informačných služieb </t>
  </si>
  <si>
    <t>A0000591</t>
  </si>
  <si>
    <t xml:space="preserve">Vydávanie typových osvedčení malého plavidla </t>
  </si>
  <si>
    <t>A0000564</t>
  </si>
  <si>
    <t>Vyhodnocovanie intenzity vodnej dopravy vo vzťahu ku kapacite plavidiel, priepustnosti vodných ciest a ich stavu</t>
  </si>
  <si>
    <t>A0000550</t>
  </si>
  <si>
    <t>Schvaľovanie učebných osnov kvalifikačných kurzov a školiteľov</t>
  </si>
  <si>
    <t>A0000592</t>
  </si>
  <si>
    <t>Vydávanie záväzného stanoviska v územnoplánovacích činnostiach</t>
  </si>
  <si>
    <t>A0000537</t>
  </si>
  <si>
    <t>Vydávanie súhlasu na zriadenie prístavov a vymedzení ich územia</t>
  </si>
  <si>
    <t>A0000545</t>
  </si>
  <si>
    <t>Povoľovanie výnimiek na prepravu nebezpečných tovarov</t>
  </si>
  <si>
    <t>A0000549</t>
  </si>
  <si>
    <t>Schvaľovanie spôsobilosti rekreačného plavidla na plavbu a vydávanie medzinárodných osvedčení rekreačného plavidla</t>
  </si>
  <si>
    <t>A0000309</t>
  </si>
  <si>
    <t>Realizovanie funkcie devízového orgánu</t>
  </si>
  <si>
    <t>U00039</t>
  </si>
  <si>
    <t>Devízové hospodárstvo a devízová kontrola</t>
  </si>
  <si>
    <t>Zákon č. 575/2001 Z.z. o organizácii činnosti vlády a organizácii ústrednej štátnej správy, § 7</t>
  </si>
  <si>
    <t>Ministerstvo financií Slovenskej republiky</t>
  </si>
  <si>
    <t>A0000310</t>
  </si>
  <si>
    <t>Určovanie základných sadzieb stravného v cudzej mene</t>
  </si>
  <si>
    <t>A0000311</t>
  </si>
  <si>
    <t>Vykonávanie pôsobnosti voči ministerstvám a ostatným ústredným orgánom štátnej správy na úseku devízového hospodárstva a devízovej kontroly</t>
  </si>
  <si>
    <t>A0000659</t>
  </si>
  <si>
    <t>Funkcie štátneho dopravného úradu</t>
  </si>
  <si>
    <t>U00052</t>
  </si>
  <si>
    <t>A0000768</t>
  </si>
  <si>
    <t>Poskytovanie štátnej prémie k stavebnému sporeniu</t>
  </si>
  <si>
    <t>U00058</t>
  </si>
  <si>
    <t>Poskytovanie štátnej prémie k stavebnému sporeniu a štátneho príspevku k hypotekárnym úverom</t>
  </si>
  <si>
    <t>A0000266</t>
  </si>
  <si>
    <t>Riadenie, kontrola a koordinovanie činnosti integrovaných obslužných miest</t>
  </si>
  <si>
    <t>U00029</t>
  </si>
  <si>
    <t>Informatizácia spoločnosti</t>
  </si>
  <si>
    <t>A0000263</t>
  </si>
  <si>
    <t>Schvaľovanie koncepcií rozvoja informačných systémov verejnej správy</t>
  </si>
  <si>
    <t>A0000269</t>
  </si>
  <si>
    <t>Kontrola dodržiavania štandardov a povinností na úseku informatizácie spoločnosti</t>
  </si>
  <si>
    <t>A0000264</t>
  </si>
  <si>
    <t>Vydávanie štandardov pre informačné systémy verenej správy</t>
  </si>
  <si>
    <t>A0000268</t>
  </si>
  <si>
    <t xml:space="preserve">Vedenie registra prevádzkovateľov integrovaných obslužných miest </t>
  </si>
  <si>
    <t>A0000261</t>
  </si>
  <si>
    <t>Sledovanie stavu a hodnotenie rozvoja informačných systémov verejnej správy</t>
  </si>
  <si>
    <t>A0000265</t>
  </si>
  <si>
    <t>Spravovanie základného číselníka úsekov verejnej správy a agend verejnej správy</t>
  </si>
  <si>
    <t>A0000259</t>
  </si>
  <si>
    <t>Konzultovanie návrhov dokumentov, ktoré majú dosah na informačné systémy verejnej správy</t>
  </si>
  <si>
    <t>A0000270</t>
  </si>
  <si>
    <t>Riadenie a koordinácia informačnej bezpečnosti informačných systémov verejnej správy</t>
  </si>
  <si>
    <t>A0000260</t>
  </si>
  <si>
    <t>Koordinovanie budovania informačných systémov verejnej správy</t>
  </si>
  <si>
    <t>A0000267</t>
  </si>
  <si>
    <t xml:space="preserve">Spravovanie integrovanej infraštruktúry, centrálneho metainformačného systému verejnej správy a nadrezortného informačného systému verejnej správy </t>
  </si>
  <si>
    <t>A0001336</t>
  </si>
  <si>
    <t>Poskytovanie podkladov na vyžiadanie iným orgánom krízového riadenia, ktoré sú potrebné na plnenie ich úloh pri príprave na krízové situácie a na ich riešenie</t>
  </si>
  <si>
    <t>U00094</t>
  </si>
  <si>
    <t>Civilná ochrana a krízové riadenie</t>
  </si>
  <si>
    <t>Zákon č. 575/2001 Z.z. o organizácii činnosti vlády a organizácii ústrednej štátnej správy, § 11</t>
  </si>
  <si>
    <t>Ministerstvo vnútra Slovenskej republiky</t>
  </si>
  <si>
    <t>A0001339</t>
  </si>
  <si>
    <t>Spolupráca s orgánmi iných štátov pri príprave na krízové situácie a pri ich riešení</t>
  </si>
  <si>
    <t>A0001338</t>
  </si>
  <si>
    <t>Rozhodovanie o opatreniach na riešenie krízových situácií vrátane odstránenia a zmiernenia ich následkov</t>
  </si>
  <si>
    <t>A0001340</t>
  </si>
  <si>
    <t>Zabezpečovanie informačného systému krízového riadenia</t>
  </si>
  <si>
    <t>A0001334</t>
  </si>
  <si>
    <t>Navrhovanie vyžiadania pomoci zo zahraničia vrátane humanitárnej pomoci pri riešení krízovej situácie</t>
  </si>
  <si>
    <t>A0001333</t>
  </si>
  <si>
    <t>Organizovanie a riadenie prípravy orgánov štátnej správy a samosprávy v krízových situáciách formou zdokonaľovacích (účelových) kurzov a školení</t>
  </si>
  <si>
    <t>A0001341</t>
  </si>
  <si>
    <t>Vedenie a analyzovanie zdrojov rizík a prijímanie opatrení na odstránenie príčin</t>
  </si>
  <si>
    <t>A0001337</t>
  </si>
  <si>
    <t>Realizovanie a kontrola plnenia úloh civilného núdzového plánovania</t>
  </si>
  <si>
    <t>A0001335</t>
  </si>
  <si>
    <t>Plnenie úloh pri príprave na krízové situácie a pri riešení úloh civilnej ochrany podľa osobitného predpisu</t>
  </si>
  <si>
    <t>A0001342</t>
  </si>
  <si>
    <t>Zabezpečovanie činnosti ústredného krízového štábu</t>
  </si>
  <si>
    <t>A0001322</t>
  </si>
  <si>
    <t>Organizovanie a riadenie informačného systému civilnej ochrany</t>
  </si>
  <si>
    <t>A0001328</t>
  </si>
  <si>
    <t>Zabezpečovanie a vykonávanie preventívno-výchovnej, vedeckovýskumnej, vývojovej, edičnej a vzdelávacej činnosti pracovníkov civilnej ochrany</t>
  </si>
  <si>
    <t>A0001325</t>
  </si>
  <si>
    <t>Určovanie stavebno-technických požiadaviek na stavby</t>
  </si>
  <si>
    <t>A0001323</t>
  </si>
  <si>
    <t>Podieľanie sa na riadení a vykonávaní záchranných, lokalizačných a likvidačných prác, varovaní obyvateľstva a vyrozumení osôb, evakuácii</t>
  </si>
  <si>
    <t>A0001326</t>
  </si>
  <si>
    <t>Ustanovovanie podmienok na výrobu, opravu, úpravu, znehodnocovanie, dovážanie, nakupovanie a predávanie materiálu civilnej ochrany</t>
  </si>
  <si>
    <t>A0001330</t>
  </si>
  <si>
    <t>Koordinovanie činnosti krízových štábov</t>
  </si>
  <si>
    <t>A0001320</t>
  </si>
  <si>
    <t>Kontrola plnenia úloh civilnej ochrany</t>
  </si>
  <si>
    <t>A0001332</t>
  </si>
  <si>
    <t>Organizovanie a koordinovanie odbornej prípravy ústredného krízového štábu</t>
  </si>
  <si>
    <t>A0001321</t>
  </si>
  <si>
    <t>Koordinovanie plnenia úloh a opatrení obmedzujúcich nepriaznivé vplyvy na ľudí a majetok</t>
  </si>
  <si>
    <t>A0001331</t>
  </si>
  <si>
    <t>A0001324</t>
  </si>
  <si>
    <t>Uplatňovanie záujmov civilnej ochrany</t>
  </si>
  <si>
    <t>A0001327</t>
  </si>
  <si>
    <t>Vypracúvanie analýzy možného ohrozenia osôb a majetku</t>
  </si>
  <si>
    <t>A0001329</t>
  </si>
  <si>
    <t>Zabezpečovanie rozvoja medzinárodnej spolupráce v oblasti civilnej ochrany</t>
  </si>
  <si>
    <t>A0000233</t>
  </si>
  <si>
    <t>Vykonávanie činností Centrálnej harmonizačnej jednotky pre finančnú kontrolu</t>
  </si>
  <si>
    <t>U00026</t>
  </si>
  <si>
    <t xml:space="preserve">Finančná kontrola </t>
  </si>
  <si>
    <t>A0000236</t>
  </si>
  <si>
    <t>Vykonávanie následnej finančnej kontroly</t>
  </si>
  <si>
    <t>A0000237</t>
  </si>
  <si>
    <t>Vypracovávanie správ o výsledkoch následnej finančnej kontroly</t>
  </si>
  <si>
    <t>A0000238</t>
  </si>
  <si>
    <t>Kontrola dodržiavania zákona a všeobecne záväzných právnych predpisov pri vykonávaní finančnej kontroly</t>
  </si>
  <si>
    <t>A0000235</t>
  </si>
  <si>
    <t>Spolupracovanie s inými štátnymi orgánmi, s orgánmi Európskej únie, orgánmi iných štátov a medzinárodnými organizáciami v oblasti finančnej kontroly</t>
  </si>
  <si>
    <t>A0000239</t>
  </si>
  <si>
    <t>Ukladanie pokút za porušenie ustanovení zákona o finančnej kontrole a vnútornom audite na úseku finančnej kontroly</t>
  </si>
  <si>
    <t>A0000232</t>
  </si>
  <si>
    <t xml:space="preserve">Koordinovanie plánovania a vykonávania následnej finančnej kontroly s inými kontrolnými orgánmi </t>
  </si>
  <si>
    <t>A0000234</t>
  </si>
  <si>
    <t>Monitorovanie a hodnotenie kvality vykonávania finančnej kontroly</t>
  </si>
  <si>
    <t>A0000207</t>
  </si>
  <si>
    <t>Rozhodovanie v odvolacom konaní v oblasti daní a poplatkov</t>
  </si>
  <si>
    <t>U00024</t>
  </si>
  <si>
    <t>Dane a poplatky</t>
  </si>
  <si>
    <t>A0000214</t>
  </si>
  <si>
    <t>Určovanie vzoru registračného tlačiva</t>
  </si>
  <si>
    <t>A0000215</t>
  </si>
  <si>
    <t>Ustanovenie opatrenia o zmene kódu kombinovanej nomenklatúry</t>
  </si>
  <si>
    <t>A0000210</t>
  </si>
  <si>
    <t>Spracúvanie osobných údajov daňových subjektov</t>
  </si>
  <si>
    <t>A0000205</t>
  </si>
  <si>
    <t>Preskúmavanie právoplatného rozhodnutia na úseku daní a poplatkov</t>
  </si>
  <si>
    <t>A0000217</t>
  </si>
  <si>
    <t>Vydávanie opatrenia na zamedzenie nezrovnalostí vzniknutých z uplatňovania ustanovení daňového predpisu</t>
  </si>
  <si>
    <t>A0000206</t>
  </si>
  <si>
    <t>Rozhodovanie o oslobodení od daní z príjmov novovzniknutých daňových subjektov</t>
  </si>
  <si>
    <t>A0000208</t>
  </si>
  <si>
    <t>Rozhodovanie v sporných prípadoch o spôsobe zdanenia</t>
  </si>
  <si>
    <t>A0000220</t>
  </si>
  <si>
    <t>Vydávanie vzoru tlačiva súhrnného výkazu</t>
  </si>
  <si>
    <t>A0000218</t>
  </si>
  <si>
    <t>Vydávanie vzoru tlačiva na daňové priznanie alebo hlásenie</t>
  </si>
  <si>
    <t>A0000211</t>
  </si>
  <si>
    <t>Určovanie daňového orgánu alebo colného orgánu na poskytovanie medzinárodnej pomoci a spolupráce pri správe daní</t>
  </si>
  <si>
    <t>A0000204</t>
  </si>
  <si>
    <t xml:space="preserve">Oznamovanie ustanovenia nových daní Európskej komisii a príslušným úradom zmluvných štátov </t>
  </si>
  <si>
    <t>A0000221</t>
  </si>
  <si>
    <t xml:space="preserve">Vykonávanie vzájomnej medzinárodnej spolupráce vo veciach daní </t>
  </si>
  <si>
    <t>A0000223</t>
  </si>
  <si>
    <t>Vypracovávanie návrhov medzinárodných zmlúv a dohôd pre oblasť daní</t>
  </si>
  <si>
    <t>A0000216</t>
  </si>
  <si>
    <t>Vydávanie opatrenia k zmene kódu kombinovanej nomenklatúry</t>
  </si>
  <si>
    <t>A0000222</t>
  </si>
  <si>
    <t>Vymenovávanie generálneho riaditeľa Daňového riaditeľstva Slovenskej republiky</t>
  </si>
  <si>
    <t>A0000213</t>
  </si>
  <si>
    <t>Určovanie vzoru prehľadu a hlásenia</t>
  </si>
  <si>
    <t>A0000219</t>
  </si>
  <si>
    <t>Vydávanie vzoru tlačiva na vývoz tovaru</t>
  </si>
  <si>
    <t>A0000209</t>
  </si>
  <si>
    <t>Schvaľovanie vnútornej organizácie Daňového riaditeľstva Slovenskej republiky</t>
  </si>
  <si>
    <t>A0000212</t>
  </si>
  <si>
    <t>Určovanie vzoru potvrdenia o zaplatení dane</t>
  </si>
  <si>
    <t>A0000416</t>
  </si>
  <si>
    <t>Zabezpečovanie schválenia, výroby a distribúcie prepravných povolení, licencií, osvedčení a potvrdení</t>
  </si>
  <si>
    <t>U00044</t>
  </si>
  <si>
    <t>Cestná doprava</t>
  </si>
  <si>
    <t>A0000412</t>
  </si>
  <si>
    <t>Vydávanie osvedčenia vodiča</t>
  </si>
  <si>
    <t>A0000415</t>
  </si>
  <si>
    <t>Zabezpečovanie odbornej prípravy zamestnancov krajských úradov dopravy, obvodných úradov dopravy, obcí a vyšších územných celkov na úseku cestnej dopravy</t>
  </si>
  <si>
    <t>A0000400</t>
  </si>
  <si>
    <t>Riadenie, kontrola, koordinovanie a metodické usmernenie v oblasti cestnej dopravy</t>
  </si>
  <si>
    <t>A0000420</t>
  </si>
  <si>
    <t>Vykonávanie štátneho odborného dozoru nad vydávaním a používaním pamäťových kariet do záznamových zariadení v cestnej doprave</t>
  </si>
  <si>
    <t>A0000419</t>
  </si>
  <si>
    <t>Vedenie centrálneho registra pamäťových kariet do záznamových zariadení v cestnej doprave</t>
  </si>
  <si>
    <t>A0000418</t>
  </si>
  <si>
    <t>Riadenie celoštátneho systému vydávania a používania pamäťových kariet do záznamových zariadení v cestnej doprave vrátane kľúčov a certifikátov</t>
  </si>
  <si>
    <t>A0000408</t>
  </si>
  <si>
    <t>Určovanie vnútornej organizačnej štruktúry krajských úradov dopravy a obvodných úradov dopravy</t>
  </si>
  <si>
    <t>A0000421</t>
  </si>
  <si>
    <t>Vedenie celoštátneho registra zabezpečovacích značiek používaných na plomby záznamových zariadení a použitých elektronických bezpečnostných dát</t>
  </si>
  <si>
    <t>A0000404</t>
  </si>
  <si>
    <t>Spracúvanie a predkladanie návrhov na zmenu podmienok regulácie cien pravidelnej autobusovej dopravy</t>
  </si>
  <si>
    <t>A0000402</t>
  </si>
  <si>
    <t>Sledovanie a vyhodnocovanie vykonávania prepravy osôb a oznamovanie údajov Európskej komisii</t>
  </si>
  <si>
    <t>A0000399</t>
  </si>
  <si>
    <t>Riadenie a kontrola výkonu štátnej správy a výkonu štátneho odborného dozoru v cestnej doprave</t>
  </si>
  <si>
    <t>A0000401</t>
  </si>
  <si>
    <t>Schvaľovanie cestovných poriadkov v medzinárodnej autobusovej doprave</t>
  </si>
  <si>
    <t>A0000396</t>
  </si>
  <si>
    <t xml:space="preserve">Oznamovanie údajov týkajúcich sa cestných kontrol prepravy nebezpečných vecí Európskej komisii </t>
  </si>
  <si>
    <t>A0000395</t>
  </si>
  <si>
    <t xml:space="preserve">Oznamovanie počtu dopravcov a počtu vydaných kópií povolení alebo licencií Európskej únie Európskej komisii </t>
  </si>
  <si>
    <t>A0000397</t>
  </si>
  <si>
    <t>Poverovanie krajských úradov dopravy odovzdávaním jednorazových prepravných povolení</t>
  </si>
  <si>
    <t>A0000406</t>
  </si>
  <si>
    <t>Udeľovanie povolenia zahraničnému dopravcovi na vykonanie prepravy medzi dvoma miestami na území Slovenskej republiky</t>
  </si>
  <si>
    <t>A0000405</t>
  </si>
  <si>
    <t>Udeľovanie a odnímanie dopravných licencií v medzinárodnej autobusovej doprave</t>
  </si>
  <si>
    <t>A0000403</t>
  </si>
  <si>
    <t>Spolupráca s inými orgánmi vo veciach cestnej dopravy</t>
  </si>
  <si>
    <t>A0000398</t>
  </si>
  <si>
    <t xml:space="preserve">Prideľovanie prepravných povolení pre zahraničných dopravcov na vykonávanie medzinárodnej cestnej dopravy </t>
  </si>
  <si>
    <t>A0000422</t>
  </si>
  <si>
    <t>Udeľovanie a odnímanie povolenie na medzinárodnú nepravidelnú autobusovú dopravu, medzinárodnú nákladnú cestnú dopravu alebo medzinárodnú taxislužbu</t>
  </si>
  <si>
    <t>A0000407</t>
  </si>
  <si>
    <t>Určovanie okruhu osôb, ktoré budú prepravované v pravidelnej autobusovej doprave, dopravcovi</t>
  </si>
  <si>
    <t>A0000423</t>
  </si>
  <si>
    <t xml:space="preserve">Vydávanie potvrdenia o vykonávaní medzinárodnej autobusovej dopravy pre vlastnú potrebu alebo na neziskové alebo nekomerčné účely </t>
  </si>
  <si>
    <t>A0000410</t>
  </si>
  <si>
    <t>Vydávanie a odnímanie povolenia Európskej únie v medzinárodnej nákladnej cestnej doprave</t>
  </si>
  <si>
    <t>A0000409</t>
  </si>
  <si>
    <t>Vydávanie a odnímanie licencie Európskej únie v medzinárodnej autobusovej doprave</t>
  </si>
  <si>
    <t>A0000413</t>
  </si>
  <si>
    <t>Vykonávanie odborného dozoru na úseku cestnej dopravy</t>
  </si>
  <si>
    <t>A0000424</t>
  </si>
  <si>
    <t xml:space="preserve">Vykonávanie odborného dozoru nad cestnou dopravou v kraji </t>
  </si>
  <si>
    <t>A0000414</t>
  </si>
  <si>
    <t>Zabezpečovanie jednotného informačného systému v cestnej doprave</t>
  </si>
  <si>
    <t>A0000411</t>
  </si>
  <si>
    <t>Vydávanie osvedčení o odbornej príprave poradcov v oblasti prepravy nebezpečných vecí</t>
  </si>
  <si>
    <t>A0000417</t>
  </si>
  <si>
    <t>Udeľovanie zákazu výkonu medzinárodnej cestnej dopravy zahraničnému dopravcovi</t>
  </si>
  <si>
    <t>A0001224</t>
  </si>
  <si>
    <t>Ochrana bezpečnosti a plynulosti železničnej dopravy</t>
  </si>
  <si>
    <t>U00084</t>
  </si>
  <si>
    <t>Ochrana bezpečnosti a plynulosti železničnej dopravy</t>
  </si>
  <si>
    <t>A0000660</t>
  </si>
  <si>
    <t>Funkcie námorného úradu</t>
  </si>
  <si>
    <t>U00053</t>
  </si>
  <si>
    <t>A0001039</t>
  </si>
  <si>
    <t xml:space="preserve">Overovanie a skúšanie prípravkov na ochranu rastlín </t>
  </si>
  <si>
    <t>U00071</t>
  </si>
  <si>
    <t>Rastlinolekárska starostlivosť</t>
  </si>
  <si>
    <t>Zákon č. 575/2001 Z.z. o organizácii činnosti vlády a organizácii ústrednej štátnej správy, § 9</t>
  </si>
  <si>
    <t>Ministerstvo pôdohospodárstva a rozvoja vidieka Slovenskej republiky</t>
  </si>
  <si>
    <t>A0001057</t>
  </si>
  <si>
    <t xml:space="preserve">Vykonávanie overovania a skúšania prípravkov na ochranu rastlín </t>
  </si>
  <si>
    <t>A0001053</t>
  </si>
  <si>
    <t xml:space="preserve">Vyhodnocovanie miery rizika škodlivých organizmov </t>
  </si>
  <si>
    <t>A0001044</t>
  </si>
  <si>
    <t>Rozhodovanie o odvolaniach proti rozhodnutiam kontrolného ústavu</t>
  </si>
  <si>
    <t>A0001045</t>
  </si>
  <si>
    <t xml:space="preserve">Rozhodovanie o rozšírení rozsahu použitia prípravku na ochranu rastlín </t>
  </si>
  <si>
    <t>A0001049</t>
  </si>
  <si>
    <t xml:space="preserve">Vedenie zoznamu registrovaných prípravkov na ochranu rastlín a registra výrobcov a dovozcov, vydávanie osvedčení o registrácii </t>
  </si>
  <si>
    <t>A0001051</t>
  </si>
  <si>
    <t xml:space="preserve">Vydávanie rozhodnutí o registrácii, zmene a zrušení registrácie prípravkov a prebaľovaní prípravkov na ochranu rastlín </t>
  </si>
  <si>
    <t>A0001065</t>
  </si>
  <si>
    <t>Zabezpečovanie pravidelných odborných vzdelávaní v oblasti prípravkov na ochranu rastlín a iných prípravkov</t>
  </si>
  <si>
    <t>A0001052</t>
  </si>
  <si>
    <t xml:space="preserve">Vyhlasovanie opatrení na predchádzanie výskytu a rozširovania škodlivých organizmov </t>
  </si>
  <si>
    <t>A0001036</t>
  </si>
  <si>
    <t xml:space="preserve">Navrhovanie akčných plánov eradikácie škodlivých organizmov </t>
  </si>
  <si>
    <t>A0001037</t>
  </si>
  <si>
    <t xml:space="preserve">Navrhovanie príslušným obvodným lesným úradom nariadenie vykonania rastlinolekárskych opatrení </t>
  </si>
  <si>
    <t>A0001060</t>
  </si>
  <si>
    <t xml:space="preserve">Vykonávanie rozborov rastlín, rastlinných produktov, pôd, prípravkov na ochranu rastlín a vydávanie záväzných posudkov a osvedčení </t>
  </si>
  <si>
    <t>A0001041</t>
  </si>
  <si>
    <t xml:space="preserve">Posudzovanie technických vlastností balenia a etikiet prípravkov na ochranu rastlín </t>
  </si>
  <si>
    <t>A0001043</t>
  </si>
  <si>
    <t>Riadenie výkonu správy v oblasti rastlinolekárskej starostlivosti</t>
  </si>
  <si>
    <t>A0001068</t>
  </si>
  <si>
    <t>Zisťovanie výskytu a vedenie evidencie škodlivých organizmov v lesoch</t>
  </si>
  <si>
    <t>A0001042</t>
  </si>
  <si>
    <t>Prijímanie žiadostí na zaradenie účinnej látky do zoznamu povolených účinných látok a zabezpečovanie procesu hodnotenia účinných látok</t>
  </si>
  <si>
    <t>A0001067</t>
  </si>
  <si>
    <t xml:space="preserve">Zisťovanie a vedenie evidencie výskytu škodlivých organizmov a škodlivých činiteľov vrátane inváznych druhov </t>
  </si>
  <si>
    <t>A0001050</t>
  </si>
  <si>
    <t xml:space="preserve">Vydávanie fytocertifikátov, rastlinných pasov a náhradných rastlinných pasov a udeľovanie oprávnení na vydávanie rastlinných pasov </t>
  </si>
  <si>
    <t>A0001040</t>
  </si>
  <si>
    <t xml:space="preserve">Poskytovanie údajov, informácií a správ v oblasti rastlinolekárskej starostlivosti </t>
  </si>
  <si>
    <t>A0001069</t>
  </si>
  <si>
    <t>Zriaďovanie odbornej komisie pre prípravky na ochranu rastlín a mechanizačné prostriedky na ochranu rastlín</t>
  </si>
  <si>
    <t>A0001064</t>
  </si>
  <si>
    <t xml:space="preserve">Zabezpečovanie evidencie a vedenie zoznamu evidovaných typov mechanizačných prostriedkov </t>
  </si>
  <si>
    <t>A0001035</t>
  </si>
  <si>
    <t xml:space="preserve">Kontrola úplnosti dokumentačného súboru údajov </t>
  </si>
  <si>
    <t>A0001038</t>
  </si>
  <si>
    <t xml:space="preserve">Odskúšavanie biologickej účinnosti prípravkov na ochranu rastlín a vydávanie poverení </t>
  </si>
  <si>
    <t>A0001048</t>
  </si>
  <si>
    <t>Určovanie hlavných úloh rastlinolekárskej starostlivosti v oblasti vedy a výskumu</t>
  </si>
  <si>
    <t>A0001055</t>
  </si>
  <si>
    <t xml:space="preserve">Vykonávanie kontroly vlastností a používania prípravkov na ochranu rastlín a iných prípravkov vrátane ich nežiaducich účinkov </t>
  </si>
  <si>
    <t>A0001047</t>
  </si>
  <si>
    <t xml:space="preserve">Ukladanie pokút v oblasti rastlinolekárskej starostlivosti </t>
  </si>
  <si>
    <t>A0001046</t>
  </si>
  <si>
    <t>Schvaľovanie akčných plánov eradikácie škodlivých organizmov</t>
  </si>
  <si>
    <t>A0001061</t>
  </si>
  <si>
    <t xml:space="preserve">Vykonávanie signalizácie ošetrenia proti škodlivým organizmom </t>
  </si>
  <si>
    <t>A0001054</t>
  </si>
  <si>
    <t xml:space="preserve">Vykonávanie kontroly mechanizačných prostriedkov v oblasti rastlinolekárskej starostlivosti </t>
  </si>
  <si>
    <t>A0001066</t>
  </si>
  <si>
    <t xml:space="preserve">Zabezpečovanie výkonu rastlinolekárskej kontroly </t>
  </si>
  <si>
    <t>A0001062</t>
  </si>
  <si>
    <t xml:space="preserve">Vypracúvanie štatistických prehľadov spotreby prípravkov na ochranu rastlín a iných prípravkov </t>
  </si>
  <si>
    <t>A0001058</t>
  </si>
  <si>
    <t xml:space="preserve">Vykonávanie prieskumu a monitoringu vybraných škodlivých organizmov v oblasti rastlinolekárskej starostlivosti </t>
  </si>
  <si>
    <t>A0001056</t>
  </si>
  <si>
    <t xml:space="preserve">Vykonávanie monitoringu prípravkov v oblasti rastlinolekárskej starostlivosti </t>
  </si>
  <si>
    <t>A0001059</t>
  </si>
  <si>
    <t xml:space="preserve">Vykonávanie prognózy a signalizácie ošetrenia proti škodlivým organizmom a overovanie metód prognózy a signalizácie </t>
  </si>
  <si>
    <t>A0001063</t>
  </si>
  <si>
    <t xml:space="preserve">Zabezpečovanie diagnostiky škodlivých organizmov a škodlivých činiteľov, zisťovanie príčin poškodenia rastlín </t>
  </si>
  <si>
    <t>A0000050</t>
  </si>
  <si>
    <t>Koordinácia politiky vnútorného trhu Európskej únie</t>
  </si>
  <si>
    <t>U00013</t>
  </si>
  <si>
    <t>Zákon č. 575/2001 Z.z. o organizácii činnosti vlády a organizácii ústrednej štátnej správy, § 6</t>
  </si>
  <si>
    <t>Ministerstvo hospodárstva Slovenskej republiky</t>
  </si>
  <si>
    <t>A0000147</t>
  </si>
  <si>
    <t>Zabezpečovanie vedenia evidencie o právnických osobách a fyzických osobách, ktoré vykonávajú podnikateľskú činnosť a ktoré sú určené ako subjekty hospodárskej mobilizácie</t>
  </si>
  <si>
    <t>U00018</t>
  </si>
  <si>
    <t xml:space="preserve">Riadenie úloh hospodárskej mobilizácie </t>
  </si>
  <si>
    <t>A0000139</t>
  </si>
  <si>
    <t xml:space="preserve">Sústreďovanie informácií z jednotného informačného systému hospodárskej mobilizácie od obvodných úradov v územnom obvode kraja </t>
  </si>
  <si>
    <t>A0000130</t>
  </si>
  <si>
    <t>Poskytovanie aktualizovaných údajov o subjektoch hospodárskej mobilizácie z jednotného informačného systému hospodárskej mobilizácie dvakrát v roku ústredným orgánom a obvodným úradom v sídle kraja</t>
  </si>
  <si>
    <t>A0000141</t>
  </si>
  <si>
    <t xml:space="preserve">Uplatňovanie požiadaviek obvodných úradov v územnom obvode kraja a požiadaviek samosprávneho kraja na vykonávanie opatrení hospodárskej mobilizácie </t>
  </si>
  <si>
    <t>A0000136</t>
  </si>
  <si>
    <t>Rozhodovanie o odvolaní proti rozhodnutiu obvodného úradu v sídle kraja</t>
  </si>
  <si>
    <t>A0000134</t>
  </si>
  <si>
    <t>Riadenie a koordinovanie činnosti obvodných úradov v oblasti hospodárskej mobilizácie</t>
  </si>
  <si>
    <t>A0000144</t>
  </si>
  <si>
    <t>Vedenie evidencie odberných oprávnení</t>
  </si>
  <si>
    <t>A0000137</t>
  </si>
  <si>
    <t>Spolupráca pri zabezpečovaní opatrení hospodárskej mobilizácie v oblasti organizácie dopravného zabezpečenia a v oblasti organizácie stavebných a sanačných činností</t>
  </si>
  <si>
    <t>A0000127</t>
  </si>
  <si>
    <t>Koordinovanie udržiavania a využívania jednotného informačného systému hospodárskej mobilizácie</t>
  </si>
  <si>
    <t>A0000135</t>
  </si>
  <si>
    <t>Rozhodovanie o odvolaní obce proti rozhodnutiu obvodného úradu v sídle kraja o zriadení výdajne odberných oprávnení</t>
  </si>
  <si>
    <t>A0000143</t>
  </si>
  <si>
    <t>Vedenie centrálnej evidencie odberných oprávnení</t>
  </si>
  <si>
    <t>A0000138</t>
  </si>
  <si>
    <t>Spolupráca s Ministerstvom vnútra Slovenskej republiky pri príprave štruktúry a rozsahu výdavkov na hospodársku mobilizáciu z prostriedkov štátneho rozpočtu</t>
  </si>
  <si>
    <t>A0000128</t>
  </si>
  <si>
    <t>Koordinovanie vykonávania opatrení hospodárskej mobilizácie so subjektmi hospodárskej mobilizácie vo svojej pôsobnosti</t>
  </si>
  <si>
    <t>A0000132</t>
  </si>
  <si>
    <t xml:space="preserve">Požadovanie poskytnutia vysielacieho času na informovanie verejnosti o krízovej situácii a o opatreniach potrebných na riešenie krízovej situácie od Slovenskej televízie a od Slovenského rozhlasu </t>
  </si>
  <si>
    <t>A0000129</t>
  </si>
  <si>
    <t>Nakladanie s majetkom určeným na účely hospodárskej mobilizácie</t>
  </si>
  <si>
    <t>A0000146</t>
  </si>
  <si>
    <t>Vykonávanie bankových služieb spojených s finančným zabezpečením hospodárskej mobilizácie</t>
  </si>
  <si>
    <t>A0000142</t>
  </si>
  <si>
    <t>Uplatňovanie požiadaviek ozbrojených síl na dopĺňanie strát a spotreby v čase vojny, vojnového stavu, výnimočného stavu alebo núdzového stavu od subjektov hospodárskej mobilizácie</t>
  </si>
  <si>
    <t>A0000126</t>
  </si>
  <si>
    <t xml:space="preserve">Konanie vo veciach správnych deliktov a priestupkov v oblasti hospodárskej mobilizácie </t>
  </si>
  <si>
    <t>A0000125</t>
  </si>
  <si>
    <t>Informovanie Ministerstva hospodárstva Slovenskej republiky o nariadeniach na vykonanie opatrení hospodárskej mobilizácie</t>
  </si>
  <si>
    <t>A0000140</t>
  </si>
  <si>
    <t>Uplatňovanie požiadaviek na uchovanie výrobných schopností v subjektoch hospodárskej mobilizácie</t>
  </si>
  <si>
    <t>A0000131</t>
  </si>
  <si>
    <t xml:space="preserve">Poskytovanie informácií z jednotného informačného systému hospodárskej mobilizácie obvodným úradom v územnom obvode kraja </t>
  </si>
  <si>
    <t>A0000145</t>
  </si>
  <si>
    <t xml:space="preserve">Vedenie evidencie výdajní odberných oprávnení a vykonávanie ich kontroly </t>
  </si>
  <si>
    <t>A0000133</t>
  </si>
  <si>
    <t>Predkladanie návrhov a určenie subjektov hospodárskej mobilizácie, návrhov na predaj alebo likvidáciu majetku a vykonávanie opatrení hospodárskej mobilizácie v čase vojny, vojnového stavu, výnimočného stavu alebo núdzového stavu</t>
  </si>
  <si>
    <t>A0000750</t>
  </si>
  <si>
    <t>Zabezpečovanie medzinárodnej spolupráce v oblasti stavebnej výroby a stavebných výrobkov</t>
  </si>
  <si>
    <t>U00056</t>
  </si>
  <si>
    <t>Stavebná výroba a stavebné výrobky</t>
  </si>
  <si>
    <t>A0000749</t>
  </si>
  <si>
    <t>Zabezpečovanie a zverejňovanie predpisov na technické osvedčovanie</t>
  </si>
  <si>
    <t>A0000744</t>
  </si>
  <si>
    <t>Udeľovanie, odnímanie a kontrola oprávnenia na výkon činnosti osvedčovacieho miesta</t>
  </si>
  <si>
    <t>A0000745</t>
  </si>
  <si>
    <t>Ukladanie pokút v oblasti stavebnej výroby</t>
  </si>
  <si>
    <t>A0000742</t>
  </si>
  <si>
    <t>Spolupráca v oblasti stavebných výrobkov</t>
  </si>
  <si>
    <t>A0000743</t>
  </si>
  <si>
    <t>Udeľovanie a odnímanie autorizácie a kontrola autorizovanej osoby v oblasti stavebných výrobkov</t>
  </si>
  <si>
    <t>A0000751</t>
  </si>
  <si>
    <t>Evidencia a vyhodnocovanie energetických certifikátov</t>
  </si>
  <si>
    <t>A0000746</t>
  </si>
  <si>
    <t>Ukladanie povinnosti odstránenia nedostatkov v oblasti stavebnej výroby a stavebných výrobkov</t>
  </si>
  <si>
    <t>A0000741</t>
  </si>
  <si>
    <t>Navrhovanie slovenských technických noriem</t>
  </si>
  <si>
    <t>A0000747</t>
  </si>
  <si>
    <t>Vydávanie stanovísk a poskytovanie vysvetlení v oblasti stavebnej výroby a stavebných výrobkov</t>
  </si>
  <si>
    <t>A0000748</t>
  </si>
  <si>
    <t>Vykonávanie dozoru nad preukazovaním zhody a nad technickým osvedčovaním</t>
  </si>
  <si>
    <t>A0001071</t>
  </si>
  <si>
    <t>Plnenie úloh starostlivosti o rozvoj šľachtenia a plemenitby v populáciách a chovoch hospodárskych zvierat</t>
  </si>
  <si>
    <t>U00072</t>
  </si>
  <si>
    <t>Plemenársky dozor</t>
  </si>
  <si>
    <t>A0001084</t>
  </si>
  <si>
    <t>Vydávanie poverení v oblasti plemenárskeho dozoru</t>
  </si>
  <si>
    <t>A0001081</t>
  </si>
  <si>
    <t>Uznanie a vyhlásenie jednotlivých chovov určitého plemena za chránené chovy</t>
  </si>
  <si>
    <t>A0001075</t>
  </si>
  <si>
    <t>Povoľovanie zriadenia a prevádzkovania inseminačných staníc</t>
  </si>
  <si>
    <t>A0001070</t>
  </si>
  <si>
    <t xml:space="preserve">Navrhovanie odobrania oprávnenia, poverenia, povolenia a zrušenie rozhodnutia, zrušenie programu a zrušenie šľachtiteľského chovu v oblasti plemenárskeho dozoru </t>
  </si>
  <si>
    <t>A0001083</t>
  </si>
  <si>
    <t>Vydávanie osvedčení na chov rýb</t>
  </si>
  <si>
    <t>A0001073</t>
  </si>
  <si>
    <t>Poverovanie plemenárskej organizácie zodpovedajúcej za systémy označovania, zabezpečovania a za distribúciu pomôcok na označovanie</t>
  </si>
  <si>
    <t>A0001078</t>
  </si>
  <si>
    <t xml:space="preserve">Ukladanie pokút v oblasti plemenárskeho dozoru </t>
  </si>
  <si>
    <t>A0001088</t>
  </si>
  <si>
    <t>Zostavovanie zoznamu organizácií tretích krajín pre jednotlivé druhy alebo plemená plemenných zvierat, z ktorých sa do Slovenskej republiky povoľuje ich dovoz, ako aj dovoz ich spermy, vajíčok a embryí</t>
  </si>
  <si>
    <t>A0001080</t>
  </si>
  <si>
    <t>Určovanie predmetu oprávnenia a lehoty na začatie činnosti a uverejňovanie oprávnenia v publikačnom orgáne</t>
  </si>
  <si>
    <t>A0001072</t>
  </si>
  <si>
    <t>Podporovanie chovu a plemenitby a usmerňovanie plemenitby</t>
  </si>
  <si>
    <t>A0001089</t>
  </si>
  <si>
    <t>Zverejňovanie údajov o držiteľoch osvedčení na chov rýb</t>
  </si>
  <si>
    <t>A0001076</t>
  </si>
  <si>
    <t>Priznávanie a zrušovanie postavenia chovateľskej a uznanej chovateľskej organizácii</t>
  </si>
  <si>
    <t>A0001087</t>
  </si>
  <si>
    <t>Vymenúvanie hodnotiteľov na návrh uznaných chovateľských organizácií a plemenárskych organizácií</t>
  </si>
  <si>
    <t>A0001085</t>
  </si>
  <si>
    <t>Vydávanie súhlasu na výmenu plemenného materiálu a génových rezerv z chránených chovov s členskými štátmi Európskej únie</t>
  </si>
  <si>
    <t>A0001086</t>
  </si>
  <si>
    <t>Vydávanie, zmena a zrušenie oprávnenia na šľachtenie a plemenitbu</t>
  </si>
  <si>
    <t>A0001077</t>
  </si>
  <si>
    <t xml:space="preserve">Ukladanie kastrácie plemenníka, zákazu predaja plemenných zvierat, zákazu predaja a využívania semena a embryí, zákazu predaja násadových vajec a mláďat hydiny a zákazu liahnutia </t>
  </si>
  <si>
    <t>A0001082</t>
  </si>
  <si>
    <t>Uznávanie a zrušovanie šľachtiteľských chovov</t>
  </si>
  <si>
    <t>A0001074</t>
  </si>
  <si>
    <t>Poverovanie vedením plemennej knihy</t>
  </si>
  <si>
    <t>A0001079</t>
  </si>
  <si>
    <t xml:space="preserve">Ukladanie zhabania a likvidácie semena alebo embryí </t>
  </si>
  <si>
    <t>A0000043</t>
  </si>
  <si>
    <t>Zahraničný obchod</t>
  </si>
  <si>
    <t>U00011</t>
  </si>
  <si>
    <t>Zahraničný obchod vrátane obchodu s vojenským materiálom a tvorby zahraničnej obchodnej politiky</t>
  </si>
  <si>
    <t>A0000379</t>
  </si>
  <si>
    <t>Vydávanie a odnímanie povolenia na prevádzkovanie dráhy</t>
  </si>
  <si>
    <t>U00043</t>
  </si>
  <si>
    <t>Dráhy a doprava na dráhach</t>
  </si>
  <si>
    <t>Úrad pre reguláciu železničnej dopravy</t>
  </si>
  <si>
    <t>A0000367</t>
  </si>
  <si>
    <t xml:space="preserve">Kontrola plnenia podmienok uvedených v bezpečnostných povoleniach a osvedčeniach </t>
  </si>
  <si>
    <t>A0000378</t>
  </si>
  <si>
    <t>Vydávanie a odnímanie licencií dopravcom</t>
  </si>
  <si>
    <t>A0000351</t>
  </si>
  <si>
    <t>Určovanie priorít štátnej dopravnej politiky v oblasti železničnej dopravy a regulácie</t>
  </si>
  <si>
    <t>A0000364</t>
  </si>
  <si>
    <t>Dohliadanie nad bezpečnosťou dopravy a prevenciou nehôd</t>
  </si>
  <si>
    <t>A0000371</t>
  </si>
  <si>
    <t xml:space="preserve">Povoľovanie prevádzky štrukturálnych subsystémov železničného systému a kontrola ich správneho prevádzkovania a udržiavania </t>
  </si>
  <si>
    <t>A0000343</t>
  </si>
  <si>
    <t>Poskytovanie technických údajov a oznamovanie orgánov nespĺňajúcich požadované kritériá Európskej komisii a Európskej železničnej agentúre</t>
  </si>
  <si>
    <t>A0000382</t>
  </si>
  <si>
    <t>Pripravovanie, vykonávanie dohľadu a vyhodnotenie zmluvy o prevádzkovaní dráhy</t>
  </si>
  <si>
    <t>A0000370</t>
  </si>
  <si>
    <t xml:space="preserve">Poverovanie právnických osôb na overovanie odbornej spôsobilosti zamestnancov prevádzkovateľa dráhy a lanovej dráhy </t>
  </si>
  <si>
    <t>A0000355</t>
  </si>
  <si>
    <t>Vykonávanie dohľadu nad systematickým zvyšovaním bezpečnosti dopravy</t>
  </si>
  <si>
    <t>A0000377</t>
  </si>
  <si>
    <t xml:space="preserve">Vedenie národného registra dráhových vozidiel, vedenie národného registra železničnej infraštruktúry </t>
  </si>
  <si>
    <t>A0000368</t>
  </si>
  <si>
    <t>Poskytovanie konzultácií v otázkach bezpečnosti s dotknutými osobami</t>
  </si>
  <si>
    <t>A0000361</t>
  </si>
  <si>
    <t>Udeľovanie výnimiek z uplatnenia nariadenia Rady (ES) č. 1371/2007 o právach a povinnostiach cestujúcich v železničnej preprave</t>
  </si>
  <si>
    <t>A0000375</t>
  </si>
  <si>
    <t xml:space="preserve">Sledovanie nediskriminačného zaobchádzania prevádzkovateľa dráhy so žiadateľmi o prístup k železničnej infraštruktúre </t>
  </si>
  <si>
    <t>A0000346</t>
  </si>
  <si>
    <t>Rozhodovanie o zaradení alebo zrušení železničnej trate</t>
  </si>
  <si>
    <t>A0000350</t>
  </si>
  <si>
    <t>Určovanie vybraných skupín cestujúcich, ktoré sú dopravcovia vo verejnej osobnej železničnej doprave povinní prepravovať za osobitné cestovné</t>
  </si>
  <si>
    <t>A0000369</t>
  </si>
  <si>
    <t>Poskytovanie potrebných dokumentov žiadateľom o bezpečnostné osvedčenie</t>
  </si>
  <si>
    <t>A0000366</t>
  </si>
  <si>
    <t xml:space="preserve">Kontrola dodržiavania licencií dopravcami </t>
  </si>
  <si>
    <t>A0000358</t>
  </si>
  <si>
    <t>Zvolávanie správnej rady v prípade mimoriadnych okolností</t>
  </si>
  <si>
    <t>A0000384</t>
  </si>
  <si>
    <t xml:space="preserve">Vykonávanie dohľadu nad vydanými bezpečnostnými osvedčeniami </t>
  </si>
  <si>
    <t>A0000372</t>
  </si>
  <si>
    <t xml:space="preserve">Rozhodovanie v druhom stupni odvolacieho konania vo veciach týkajúcich sa sieťového vyhlásenia </t>
  </si>
  <si>
    <t>A0000363</t>
  </si>
  <si>
    <t>Spolupráca s bezpečnostnými orgánmi členských štátov Európskej únie na úseku dráh a dopravy na dráhach</t>
  </si>
  <si>
    <t>A0000360</t>
  </si>
  <si>
    <t>Pripravovanie a vyhodnocovanie zmluvy o dopravných službách vo verejnom záujme</t>
  </si>
  <si>
    <t>A0000385</t>
  </si>
  <si>
    <t xml:space="preserve">Vykonávanie regulácie úhrad za prístup k železničnej infraštruktúre a regulácia cestovného vo vnútroštátnej železničnej osobnej doprave </t>
  </si>
  <si>
    <t>A0000381</t>
  </si>
  <si>
    <t xml:space="preserve">Vyhodnocovanie správy o bezpečnosti a prijímanie potrebných bezpečnostných opatrení </t>
  </si>
  <si>
    <t>A0000357</t>
  </si>
  <si>
    <t>Vykonávanie dozoru nad plnením záväzkov vo verejnom záujme a na presadzovanie zásad štátnej dopravnej politiky</t>
  </si>
  <si>
    <t>A0000386</t>
  </si>
  <si>
    <t xml:space="preserve">Vyšetrovanie nehôd a mimoriadnych udalostí v železničnej doprave v obvode dráhy </t>
  </si>
  <si>
    <t>A0000365</t>
  </si>
  <si>
    <t xml:space="preserve">Informovanie Európskej železničnej agentúry o vydaní, zmene alebo zrušení bezpečnostného osvedčenia alebo bezpečnostného povolenia </t>
  </si>
  <si>
    <t>A0000354</t>
  </si>
  <si>
    <t>Vydávanie súhlasu na povolenie výnimky na križovanie železničných dráh s pozemnými komunikáciami na úrovni koľají</t>
  </si>
  <si>
    <t>A0000352</t>
  </si>
  <si>
    <t>Určovanie taríf cestovného pre osoby podľa zákona o Železniciach Slovenskej republiky</t>
  </si>
  <si>
    <t>A0000362</t>
  </si>
  <si>
    <t>Zastupovanie Slovenskej republiky v Európskej železničnej agentúre</t>
  </si>
  <si>
    <t>A0000345</t>
  </si>
  <si>
    <t xml:space="preserve">Predkladanie dokumentácie obsahujúcej technické špecifikácie alebo ich časti Európskej komisii </t>
  </si>
  <si>
    <t>A0000374</t>
  </si>
  <si>
    <t>Schvaľovanie typov dráhových vozidiel železničných dráh a ich podstatných zmien</t>
  </si>
  <si>
    <t>A0000348</t>
  </si>
  <si>
    <t>Schvaľovanie typov dráhových vozidiel a ich podstatných zmien od schváleného typu dráhového vozidla</t>
  </si>
  <si>
    <t>A0000347</t>
  </si>
  <si>
    <t>Schvaľovanie štatútu železníc a rokovacieho poriadku správnej rady</t>
  </si>
  <si>
    <t>A0000342</t>
  </si>
  <si>
    <t>Overovanie osobitnej odbornej spôsobilosti fyzických osôb určených na vykonávanie technicko-bezpečnostných skúšok dráhových vozidiel a na výkon funkcie predsedu skúšobnej komisie</t>
  </si>
  <si>
    <t>A0000387</t>
  </si>
  <si>
    <t>Zabezpečovanie regulácie bezpečnosti</t>
  </si>
  <si>
    <t>A0000340</t>
  </si>
  <si>
    <t>Kontrola hospodárenia s finančnými prostriedkami poskytnutými zo štátneho rozpočtu železniciam</t>
  </si>
  <si>
    <t>A0000373</t>
  </si>
  <si>
    <t>Schvaľovanie technickej spôsobilosti dráhových vozidiel na prevádzku, prideľovanie evidenčných čísel dráhovým vozidlám</t>
  </si>
  <si>
    <t>A0000389</t>
  </si>
  <si>
    <t xml:space="preserve">Zriaďovanie stálych a dočasných pracovísk Úradu pre reguláciu železničnej dopravy </t>
  </si>
  <si>
    <t>A0000353</t>
  </si>
  <si>
    <t>Vydávanie osvedčení alebo poverovanie právnických osôb na vydávanie osvedčení o školení bezpečnostného poradcu</t>
  </si>
  <si>
    <t>A0000359</t>
  </si>
  <si>
    <t>Určovanie hlavných a vedľajších železničných tratí</t>
  </si>
  <si>
    <t>A0000380</t>
  </si>
  <si>
    <t>Vydávanie, zmena a odnímanie bezpečnostných osvedčení a bezpečnostných povolení</t>
  </si>
  <si>
    <t>A0000341</t>
  </si>
  <si>
    <t>Odvolávanie proti rozhodnutiam špeciálnych stavebných úradov a vyšších územných celkov</t>
  </si>
  <si>
    <t>A0000349</t>
  </si>
  <si>
    <t>Ukladanie povinností prevádzkovateľovi dráh a dopravcovi</t>
  </si>
  <si>
    <t>A0000388</t>
  </si>
  <si>
    <t>Zasielanie a zverejnenie správ o vyšetrovaniach, o vydaných bezpečnostných odporúčaniach a opatreniach</t>
  </si>
  <si>
    <t>A0000383</t>
  </si>
  <si>
    <t>Vykonávanie dohľadu nad uplatňovaním právnych predpisov v oblasti bezpečnosti</t>
  </si>
  <si>
    <t>A0000344</t>
  </si>
  <si>
    <t>Poverovanie právnických osôb na overovanie zdravotnej, zmyslovej a psychickej spôsobilosti</t>
  </si>
  <si>
    <t>A0000356</t>
  </si>
  <si>
    <t>Vykonávanie dohľadu nad obsahom skúšok vykonávaných podľa zákona o dráhach a zákona o doprave na dráhach</t>
  </si>
  <si>
    <t>A0000376</t>
  </si>
  <si>
    <t>Spolupráca a výmena informácií s regulačnými úradmi alebo obdobnými úradmi iných štátov</t>
  </si>
  <si>
    <t>A0000910</t>
  </si>
  <si>
    <t>Zabezpečovanie úloh vyplývajúcich z právne záväzných aktov Európskej únie v oblasti lesného hospodárstva</t>
  </si>
  <si>
    <t>U00066</t>
  </si>
  <si>
    <t>Lesné hospodárstvo</t>
  </si>
  <si>
    <t>A0000911</t>
  </si>
  <si>
    <t xml:space="preserve">Zabezpečovanie, organizácia, schvaľovanie, výber vyhotovovateľa plánu a schvaľovanie návrhu plánu </t>
  </si>
  <si>
    <t>A0000881</t>
  </si>
  <si>
    <t>Plnenie úloh vyplývajúcich zo všeobecne záväzných právnych predpisov</t>
  </si>
  <si>
    <t>A0000902</t>
  </si>
  <si>
    <t xml:space="preserve">Vydávanie osvedčení, rozhodovanie o odnímaní osvedčenia, vedenie registra hospodárov a rozhodovanie o vyčiarknutí z registra hospodárov </t>
  </si>
  <si>
    <t>A0000879</t>
  </si>
  <si>
    <t>Nariaďovanie vykonania národnej inventarizácie lesov</t>
  </si>
  <si>
    <t>A0000875</t>
  </si>
  <si>
    <t>Vydávanie súhlasu na správu, zmenu, zámenu, nájom a výpožičku správy lesného a ostatného majetku vo vlastníctve štátu</t>
  </si>
  <si>
    <t>A0000887</t>
  </si>
  <si>
    <t xml:space="preserve">Rozhodovanie v odvolacom konaní vo veciach lesného hospodárstva </t>
  </si>
  <si>
    <t>A0000909</t>
  </si>
  <si>
    <t>Zabezpečovanie skúšky odbornej spôsobilosti hospodára, vedenie zoznamu hospodárov a organizovanie školenia hospodárov</t>
  </si>
  <si>
    <t>A0000884</t>
  </si>
  <si>
    <t>Rozhodovanie o predčasnej obnove plánu lesa</t>
  </si>
  <si>
    <t>A0000907</t>
  </si>
  <si>
    <t>Vykonávanie poradenskej činnosti na úseku lesného hospodárstva</t>
  </si>
  <si>
    <t>A0000903</t>
  </si>
  <si>
    <t>Vydávanie pokynov a usmernení v oblasti lesného hospodárstva</t>
  </si>
  <si>
    <t>A0000891</t>
  </si>
  <si>
    <t>Kontrola dodržiavania zákona o lesoch</t>
  </si>
  <si>
    <t>A0000878</t>
  </si>
  <si>
    <t xml:space="preserve">Vydávanie záväzných stanovísk v oblasti lesného hospodárstva </t>
  </si>
  <si>
    <t>A0000895</t>
  </si>
  <si>
    <t>Usmerňovanie a vykonávanie poradenskej činnosti v oblasti lesného hospodárstva</t>
  </si>
  <si>
    <t>A0000896</t>
  </si>
  <si>
    <t xml:space="preserve">Ustanovovanie a odvolávanie členov lesnej stráže, zabezpečovanie preskúšania odbornej spôsobilosti a vedenie zoznamu členov lesnej stráže </t>
  </si>
  <si>
    <t>A0000904</t>
  </si>
  <si>
    <t>Vydávanie záväzných vyjadrení k návrhom plánov a pred vydaním rozhodnutí o vyňatí lesných pozemkov a rozhodnutí o obmedzení ich využívania v oblasti lesného hospodárstva</t>
  </si>
  <si>
    <t>A0000888</t>
  </si>
  <si>
    <t xml:space="preserve">Rozhodovanie v správnom konaní vo veciach lesného hospodárstva </t>
  </si>
  <si>
    <t>A0000897</t>
  </si>
  <si>
    <t xml:space="preserve">Vedenie evidencie lesných pozemkov </t>
  </si>
  <si>
    <t>A0000905</t>
  </si>
  <si>
    <t xml:space="preserve">Vyhlasovanie ochranných lesov </t>
  </si>
  <si>
    <t>A0000890</t>
  </si>
  <si>
    <t xml:space="preserve">Schvaľovanie projektu starostlivosti o lesný pozemok </t>
  </si>
  <si>
    <t>A0000906</t>
  </si>
  <si>
    <t>Vykonávanie hlavného dozoru v oblasti lesného hospodárstva a ukladanie pokút</t>
  </si>
  <si>
    <t>A0000893</t>
  </si>
  <si>
    <t xml:space="preserve">Ukladanie opatrení na ochranu lesa </t>
  </si>
  <si>
    <t>A0000898</t>
  </si>
  <si>
    <t xml:space="preserve">Vedenie evidencie o odbornej správe lesov </t>
  </si>
  <si>
    <t>A0000899</t>
  </si>
  <si>
    <t xml:space="preserve">Vedenie registra ciach alebo iných povolených spôsobov označovania dreva </t>
  </si>
  <si>
    <t>A0000883</t>
  </si>
  <si>
    <t>Riadenie hospodárskej úpravy lesov</t>
  </si>
  <si>
    <t>A0000901</t>
  </si>
  <si>
    <t>Vydávanie a odvolávanie zákazov a obmedzení využívania lesov verejnosťou</t>
  </si>
  <si>
    <t>A0000880</t>
  </si>
  <si>
    <t xml:space="preserve">Obmedzovanie alebo iné upravovanie činností vykonávaných v lese </t>
  </si>
  <si>
    <t>A0000872</t>
  </si>
  <si>
    <t xml:space="preserve">Vydávanie stanovísk z hľadiska ochrany pôdy </t>
  </si>
  <si>
    <t>A0000885</t>
  </si>
  <si>
    <t>Rozhodovanie o uznaní odbornej spôsobilosti hospodára</t>
  </si>
  <si>
    <t>A0000877</t>
  </si>
  <si>
    <t xml:space="preserve">Vydávanie záväzného stanoviska k územnému rozhodnutiu </t>
  </si>
  <si>
    <t>A0000882</t>
  </si>
  <si>
    <t>Riadenie a dozeranie na výkon činnosti krajských lesných úradov a obvodných lesných úradov</t>
  </si>
  <si>
    <t>A0000886</t>
  </si>
  <si>
    <t xml:space="preserve">Rozhodovanie o zmene plánu v oblasti lesného hospodárstva </t>
  </si>
  <si>
    <t>A0000908</t>
  </si>
  <si>
    <t xml:space="preserve">Vykonávanie štátnej správy lesného hospodárstva, riadenie a dozeranie na výkon činnosti obvodných lesných úradov </t>
  </si>
  <si>
    <t>A0000876</t>
  </si>
  <si>
    <t xml:space="preserve">Vydávanie súhlasu na vykonanie naliehavej ťažby nad objem predpísaný plánom pre lesný celok alebo vlastnícky celok </t>
  </si>
  <si>
    <t>A0000894</t>
  </si>
  <si>
    <t xml:space="preserve">Určovanie lesných celkov </t>
  </si>
  <si>
    <t>A0000892</t>
  </si>
  <si>
    <t xml:space="preserve">Spolupráca pri poskytovaní a kontrole prostriedkov z verejných zdrojov </t>
  </si>
  <si>
    <t>A0000889</t>
  </si>
  <si>
    <t xml:space="preserve">Schvaľovanie postupu rekonštrukcie lesa </t>
  </si>
  <si>
    <t>A0000900</t>
  </si>
  <si>
    <t>Vydávanie a odnímanie osvedčení, zabezpečovanie vedenia evidencie osvedčení a oprávnení a evidencie rozhodnutí o odňatí osvedčení na úseku lesného hospodárstva</t>
  </si>
  <si>
    <t>A0000873</t>
  </si>
  <si>
    <t xml:space="preserve">Vydávanie súhlasu k návrhom v oblasti lesného hospodárstva </t>
  </si>
  <si>
    <t>A0000874</t>
  </si>
  <si>
    <t>Vydávanie súhlasu k návrhu územného plánu obce a k návrhu územného plánu zóny</t>
  </si>
  <si>
    <t>A0000038</t>
  </si>
  <si>
    <t>Kontrola neprimeraných podmienok v obchodných vzťahoch, ak tovarom je nepotravinársky výrobok</t>
  </si>
  <si>
    <t>U00010</t>
  </si>
  <si>
    <t>Vnútorný obchod</t>
  </si>
  <si>
    <t>A0000041</t>
  </si>
  <si>
    <t xml:space="preserve">Vykonávanie dohľadu nad dodržiavaním zákona o elektronickom obchode </t>
  </si>
  <si>
    <t>A0000040</t>
  </si>
  <si>
    <t>Riadenie výkonu štátnej správy v oblasti uvedenia biocídnych výrobkov a biocídnych výrobkov s nízkym rizikom na trh</t>
  </si>
  <si>
    <t>A0000039</t>
  </si>
  <si>
    <t>Poskytovanie informácií a pomoci v medzinárodnej spolupráci v elektronickom obchode</t>
  </si>
  <si>
    <t>A0000042</t>
  </si>
  <si>
    <t>Vykonávanie dozoru nad dodržiavaním zákona o obchodných reťazcoch</t>
  </si>
  <si>
    <t>A0001155</t>
  </si>
  <si>
    <t>Spracovanie dreva vrátane biotechnológií</t>
  </si>
  <si>
    <t>U00076</t>
  </si>
  <si>
    <t>A0001314</t>
  </si>
  <si>
    <t>Určovanie tvaru, rozmerov a obsahu tabuliek s evidenčným číslom a nariaďovanie hromadnej výmeny</t>
  </si>
  <si>
    <t>U00092</t>
  </si>
  <si>
    <t>Evidencia cestných motorových vozidiel a prípojných vozidiel</t>
  </si>
  <si>
    <t>A0001315</t>
  </si>
  <si>
    <t>Vedenie celoštátnej dopravnej evidencie</t>
  </si>
  <si>
    <t>A0000301</t>
  </si>
  <si>
    <t>Spracovávanie informácie o záznamoch z registra hypoték</t>
  </si>
  <si>
    <t>U00037</t>
  </si>
  <si>
    <t>Hypotekárne bankovníctvo</t>
  </si>
  <si>
    <t>A0000300</t>
  </si>
  <si>
    <t>Prerokovávanie bankového povolenia na vykonávanie hypotekárnych obchodov</t>
  </si>
  <si>
    <t>A0000304</t>
  </si>
  <si>
    <t>Vykonávanie štátneho dozoru nad dodržiavaním podmienok poskytovania štátneho príspevku</t>
  </si>
  <si>
    <t>A0000303</t>
  </si>
  <si>
    <t>Vykonávanie práv akcionára spojené s akciami, ktoré patria štátu</t>
  </si>
  <si>
    <t>A0000302</t>
  </si>
  <si>
    <t>Vykonávanie centrálnej evidencie zmlúv o hypotekárnych úveroch</t>
  </si>
  <si>
    <t>A0000298</t>
  </si>
  <si>
    <t>Informovanie o celkovom nároku na štátny príspevok za jednotlivé hypotekárne banky</t>
  </si>
  <si>
    <t>A0000299</t>
  </si>
  <si>
    <t>Kontrola činnosti banky</t>
  </si>
  <si>
    <t>A0000162</t>
  </si>
  <si>
    <t>Určovanie kritérií výberu zamestnancov obchodno-ekonomických oddelení</t>
  </si>
  <si>
    <t>U00022</t>
  </si>
  <si>
    <t>A0000805</t>
  </si>
  <si>
    <t xml:space="preserve">Schvaľovanie projektu mimoriadnych agrotechnických opatrení na poľnohospodárskej pôde </t>
  </si>
  <si>
    <t>U00064</t>
  </si>
  <si>
    <t>Poľnohospodárstvo</t>
  </si>
  <si>
    <t>A0000803</t>
  </si>
  <si>
    <t xml:space="preserve">Rozhodovanie v odvolacom konaní v oblasti poľnohospodárstva </t>
  </si>
  <si>
    <t>A0000787</t>
  </si>
  <si>
    <t xml:space="preserve">Navrhovanie zriadenia alebo zrušenia stáleho alebo dočasného pracoviska obvodného pozemkového úradu </t>
  </si>
  <si>
    <t>A0000788</t>
  </si>
  <si>
    <t xml:space="preserve">Plnenie úloh štátnej správy v oblasti rastlinolekárskej starostlivosti </t>
  </si>
  <si>
    <t>A0000837</t>
  </si>
  <si>
    <t xml:space="preserve">Vydávanie súhlasu k návrhom nepoľnohospodárskeho použitia poľnohospodárskej pôdy </t>
  </si>
  <si>
    <t>A0000804</t>
  </si>
  <si>
    <t xml:space="preserve">Rozhodovanie v pochybnostiach ohľadom povinnej osoby v oblasti poľnohospodárstva </t>
  </si>
  <si>
    <t>A0000828</t>
  </si>
  <si>
    <t xml:space="preserve">Vyjadrovanie sa k zámerom a návrhom nepoľnohospodárskeho použitia poľnohospodárskej pôdy </t>
  </si>
  <si>
    <t>A0000798</t>
  </si>
  <si>
    <t xml:space="preserve">Rozhodovanie o námietkach proti projektu pozemkových úprav </t>
  </si>
  <si>
    <t>A0000796</t>
  </si>
  <si>
    <t xml:space="preserve">Riadenie a kontrola výkonu štátnej správy v oblasti pozemkových úprav a v oblasti ochrany poľnohospodárskej pôdy </t>
  </si>
  <si>
    <t>A0000826</t>
  </si>
  <si>
    <t xml:space="preserve">Vydávanie stanoviska k použitiu poľnohospodárskej pôdy </t>
  </si>
  <si>
    <t>A0000811</t>
  </si>
  <si>
    <t>Ukladanie sankcií za porušovanie ustanovení zákona o ekologickej poľnohospodárskej výrobe</t>
  </si>
  <si>
    <t>A0000789</t>
  </si>
  <si>
    <t>Plnenie úloh v oblasti agrochémie a výživy rastlín</t>
  </si>
  <si>
    <t>A0000795</t>
  </si>
  <si>
    <t xml:space="preserve">Prejednávanie priestupkov v oblasti ochrany poľnohospodárskej pôdy </t>
  </si>
  <si>
    <t>A0000786</t>
  </si>
  <si>
    <t xml:space="preserve">Koordinovanie spolupráce s pôdnou službou </t>
  </si>
  <si>
    <t>A0000801</t>
  </si>
  <si>
    <t xml:space="preserve">Rozhodovanie o registrácii, predĺžení a zrušení registrácie odrôd pestovaných rastlín </t>
  </si>
  <si>
    <t>A0000782</t>
  </si>
  <si>
    <t xml:space="preserve">Kontrola dodržiavania povinností a podmienok pestovania modifikovaných rastlín </t>
  </si>
  <si>
    <t>A0000790</t>
  </si>
  <si>
    <t xml:space="preserve">Plnenie úloh v oblasti certifikácie hnojív </t>
  </si>
  <si>
    <t>A0000794</t>
  </si>
  <si>
    <t>Prejednávanie priestupkov a ukladanie pokút za správne delikty na úseku poľnohospodárstva</t>
  </si>
  <si>
    <t>A0000799</t>
  </si>
  <si>
    <t>Rozhodovanie o odvolaniach v oblasti pestovania modifikovaných rastlín</t>
  </si>
  <si>
    <t>A0000785</t>
  </si>
  <si>
    <t xml:space="preserve">Kontrola výskytu škodcov a burín v porastoch modifikovaných rastlín </t>
  </si>
  <si>
    <t>A0000800</t>
  </si>
  <si>
    <t xml:space="preserve">Rozhodovanie o registrácii do ekologického poľnohospodárstva </t>
  </si>
  <si>
    <t>A0000802</t>
  </si>
  <si>
    <t xml:space="preserve">Rozhodovanie o zmene druhu, odňatí a usporiadaní druhu poľnohospodárskeho pozemku </t>
  </si>
  <si>
    <t>A0000781</t>
  </si>
  <si>
    <t xml:space="preserve">Vydávanie stanoviska z hľadiska ochrany poľnohospodárskej pôdy v konaniach týkajúcich sa prevencie a nápravy environmentálnych škôd na pôde </t>
  </si>
  <si>
    <t>A0000806</t>
  </si>
  <si>
    <t xml:space="preserve">Sledovanie, vyhodnocovanie, odsúhlasovanie a riešenie nesúladu úbytkov poľnohospodárskej pôdy </t>
  </si>
  <si>
    <t>A0000784</t>
  </si>
  <si>
    <t xml:space="preserve">Kontrola plnenia podmienok uložených v rozhodnutiach v oblasti ochrany poľnohospodárskej pôdy </t>
  </si>
  <si>
    <t>A0000793</t>
  </si>
  <si>
    <t xml:space="preserve">Poverovanie odborne spôsobilých osôb vykonaním poľných prehliadok, odberom vzoriek, vykonaním laboratórneho skúšania množiteľského materiálu pestovaných rastlín </t>
  </si>
  <si>
    <t>A0000797</t>
  </si>
  <si>
    <t>Riadenie výkonu štátnej správy v oblasti pestovania modifikovaných rastlín</t>
  </si>
  <si>
    <t>A0000792</t>
  </si>
  <si>
    <t xml:space="preserve">Poskytovanie informácií o pestovaní modifikovaných rastlín </t>
  </si>
  <si>
    <t>A0000783</t>
  </si>
  <si>
    <t xml:space="preserve">Kontrola kvality a správnosti postupov na predchádzanie výskytu nežiaducej prítomnosti a rozširovania modifikovaných rastlín </t>
  </si>
  <si>
    <t>A0000791</t>
  </si>
  <si>
    <t xml:space="preserve">Plnenie úloh v zmysle dohody uzatvorenej s pôdohospodárskou platobnou agentúrou </t>
  </si>
  <si>
    <t>A0000833</t>
  </si>
  <si>
    <t xml:space="preserve">Vykonávanie kontroly udržiavacieho šľachtenia odrôd pestovaných rastlín a kontrolu množiteľského materiálu pestovaných rastlín v priebehu jeho výroby, spracúvania, balenia a skladovania </t>
  </si>
  <si>
    <t>A0000818</t>
  </si>
  <si>
    <t xml:space="preserve">Vedenie registra ekologického poľnohospodárstva </t>
  </si>
  <si>
    <t>A0000812</t>
  </si>
  <si>
    <t xml:space="preserve">Určovanie postupov a metód kontroly, monitoringu a inšpekcie pre bezpečné nakladanie s modifikovanými rastlinami v zmiešaných pestovateľských systémoch </t>
  </si>
  <si>
    <t>A0000827</t>
  </si>
  <si>
    <t xml:space="preserve">Vydávanie súhlasu na dovoz produktov a potravín z ekologického poľnohospodárstva </t>
  </si>
  <si>
    <t>A0000813</t>
  </si>
  <si>
    <t xml:space="preserve">Vedenie databázy bioosív </t>
  </si>
  <si>
    <t>A0000838</t>
  </si>
  <si>
    <t xml:space="preserve">Zastupovanie Slovenskej republiky na zasadaniach pre oblasť ekologického poľnohospodárstva </t>
  </si>
  <si>
    <t>A0000809</t>
  </si>
  <si>
    <t xml:space="preserve">Ukladanie pokút v oblasti ochrany poľnohospodárskej pôdy </t>
  </si>
  <si>
    <t>A0000823</t>
  </si>
  <si>
    <t xml:space="preserve">Vydávanie osvedčení o spôsobilosti držiteľom registrácie v ekologickom poľnohospodárstve </t>
  </si>
  <si>
    <t>A0000819</t>
  </si>
  <si>
    <t xml:space="preserve">Vedenie registra ovocných sadov a chmeľníc </t>
  </si>
  <si>
    <t>A0000815</t>
  </si>
  <si>
    <t xml:space="preserve">Vedenie evidencie nežiaducej prítomnosti geneticky modifikovaného organizmu </t>
  </si>
  <si>
    <t>A0000808</t>
  </si>
  <si>
    <t>Spolupráca v súlade s právnymi aktmi Európskej únie na úseku poľnohospodárstva</t>
  </si>
  <si>
    <t>A0000807</t>
  </si>
  <si>
    <t xml:space="preserve">Spolupráca s pôdnou službou </t>
  </si>
  <si>
    <t>A0000821</t>
  </si>
  <si>
    <t xml:space="preserve">Vydávanie metodiky a metodických pokynov na vykonávanie odrodových skúšok </t>
  </si>
  <si>
    <t>A0000841</t>
  </si>
  <si>
    <t>Zverejňovanie informácií a údajov o pestovaní modifikovaných rastlín</t>
  </si>
  <si>
    <t>A0000825</t>
  </si>
  <si>
    <t xml:space="preserve">Vydávanie povolení na používanie konvenčných uznaných osív v systéme ekologickej poľnohospodárskej výroby </t>
  </si>
  <si>
    <t>A0000817</t>
  </si>
  <si>
    <t xml:space="preserve">Vedenie evidencie pestovateľských plôch </t>
  </si>
  <si>
    <t>A0000810</t>
  </si>
  <si>
    <t>Ukladanie pokút v oblasti registrácie odrôd pestovaných rastlín a v oblasti uvádzania množiteľského materiálu pestovaných rastlín na trh</t>
  </si>
  <si>
    <t>A0000836</t>
  </si>
  <si>
    <t xml:space="preserve">Vypracúvanie a predkladanie informácie o úbytkoch poľnohospodárskej pôdy </t>
  </si>
  <si>
    <t>A0000824</t>
  </si>
  <si>
    <t xml:space="preserve">Vydávanie osvedčení o šľachtení nových odrôd pestovaných rastlín a osvedčení o udržiavacom šľachtení odrôd pestovaných rastlín </t>
  </si>
  <si>
    <t>A0000830</t>
  </si>
  <si>
    <t xml:space="preserve">Vykonávanie dohľadu nad uvedenými činnosťami a zabezpečovanie odbornej prípravy a odborných skúšok na uvedené účely </t>
  </si>
  <si>
    <t>A0000820</t>
  </si>
  <si>
    <t xml:space="preserve">Vedenie Štátnej odrodovej knihy, zostavovanie Listiny registrovaných odrôd a rozhodovanie o zápise udržiavateľov odrôd do Štátnej odrodovej knihy </t>
  </si>
  <si>
    <t>A0000814</t>
  </si>
  <si>
    <t xml:space="preserve">Vedenie evidencie dodávateľov a vydávanie osvedčení o odbornej spôsobilosti dodávateľov </t>
  </si>
  <si>
    <t>A0000831</t>
  </si>
  <si>
    <t xml:space="preserve">Vykonávanie dozoru nad inšpekčnou a certifikačnou činnosťou oprávnených inšpekčných organizácií </t>
  </si>
  <si>
    <t>A0000839</t>
  </si>
  <si>
    <t xml:space="preserve">Zostavovanie prehľadu registrovaných odrôd s uvedením ich hospodárskych vlastností </t>
  </si>
  <si>
    <t>A0000829</t>
  </si>
  <si>
    <t xml:space="preserve">Vykonávanie detekcie, identifikácie a kvantifikácie obsahu nežiaducej prítomnosti modifikovaných rastlín </t>
  </si>
  <si>
    <t>A0000840</t>
  </si>
  <si>
    <t xml:space="preserve">Zostavovanie zoznamov prípravkov na ochranu rastlín, hnojív a pôdnych pomocných látok povolených do ekologickej poľnohospodárskej výroby </t>
  </si>
  <si>
    <t>A0000834</t>
  </si>
  <si>
    <t xml:space="preserve">Vykonávanie odrodových skúšok na účely registrácie odrôd pestovaných rastlín a na účely predĺženia registrácie odrôd pestovaných rastlín </t>
  </si>
  <si>
    <t>A0000832</t>
  </si>
  <si>
    <t xml:space="preserve">Vykonávanie inšpekcie a kontroly pestovateľov a vydávanie záväzných posudkov a protokolov </t>
  </si>
  <si>
    <t>A0000835</t>
  </si>
  <si>
    <t xml:space="preserve">Vykonávanie uznávania množiteľského materiálu odrôd pestovaných rastlín </t>
  </si>
  <si>
    <t>A0000816</t>
  </si>
  <si>
    <t xml:space="preserve">Vedenie evidencie pestovateľov geneticky modifikovaných rastlín </t>
  </si>
  <si>
    <t>A0000822</t>
  </si>
  <si>
    <t xml:space="preserve">Vydávanie oprávnení na výkon inšpekcie a certifikácie v ekologickom poľnohospodárstve </t>
  </si>
  <si>
    <t>A0001435</t>
  </si>
  <si>
    <t>Poskytovanie primeranej náhrady za obmedzenie vlastníckeho práva k archívnym dokumentom</t>
  </si>
  <si>
    <t>U00098</t>
  </si>
  <si>
    <t>Archívy a registratúry</t>
  </si>
  <si>
    <t>A0001436</t>
  </si>
  <si>
    <t>Plnenie záväzkov Slovenskej republiky vyplývajúcich z členstva v medzinárodných organizáciách na úseku archívov</t>
  </si>
  <si>
    <t>A0001434</t>
  </si>
  <si>
    <t>Vyberanie správnych poplatkov na úseku archívov a registratúr</t>
  </si>
  <si>
    <t>A0001433</t>
  </si>
  <si>
    <t>Zabezpečovanie činnosti Vedeckej archívnej rady</t>
  </si>
  <si>
    <t>A0001429</t>
  </si>
  <si>
    <t>Rozhodovanie o vyraďovaní registratúrnych záznamov</t>
  </si>
  <si>
    <t>A0001432</t>
  </si>
  <si>
    <t>Vykonávanie štátneho odborného dozoru na úseku archívov a registratúr</t>
  </si>
  <si>
    <t>A0001420</t>
  </si>
  <si>
    <t>Rozhodovanie o obmedzení prístupu k archívnym dokumentom</t>
  </si>
  <si>
    <t>A0001414</t>
  </si>
  <si>
    <t>Vydávanie súhlasu na zriadenie a zrušenie archívov, zrušovanie archívov</t>
  </si>
  <si>
    <t>A0001428</t>
  </si>
  <si>
    <t>Schvaľovanie registratúrnych poriadkov a registratúrnych plánov pôvodcom registratúry</t>
  </si>
  <si>
    <t>A0001419</t>
  </si>
  <si>
    <t>Umožňovanie prístupu k archívnym dokumentom</t>
  </si>
  <si>
    <t>A0001417</t>
  </si>
  <si>
    <t>Vedenie evidencie archívneho dedičstva</t>
  </si>
  <si>
    <t>A0001416</t>
  </si>
  <si>
    <t>Preberanie archívnych dokumentov</t>
  </si>
  <si>
    <t>A0001427</t>
  </si>
  <si>
    <t>Vydávanie vzorových registratúrnych poriadkov</t>
  </si>
  <si>
    <t>A0001415</t>
  </si>
  <si>
    <t>Vedenie evidencie archívov a zoznamu osôb vykonávajúcich v archíve odborné činnosti</t>
  </si>
  <si>
    <t>A0001421</t>
  </si>
  <si>
    <t>Rozhodovanie o nútenej úschove a vyvlastnení archívneho dokumentu</t>
  </si>
  <si>
    <t>A0001430</t>
  </si>
  <si>
    <t>Ukladanie pokút na úseku archívov a registratúr</t>
  </si>
  <si>
    <t>A0001424</t>
  </si>
  <si>
    <t>Vedenie evidencie pôvodcov registratúry</t>
  </si>
  <si>
    <t>A0001431</t>
  </si>
  <si>
    <t>Vydávanie a udeľovanie povolení na úseku archívov a registratúr</t>
  </si>
  <si>
    <t>A0001423</t>
  </si>
  <si>
    <t>Vedenie konania o vrátenie archívneho dokumentu</t>
  </si>
  <si>
    <t>A0001422</t>
  </si>
  <si>
    <t>Dojednávanie a vykonávanie medzinárodných zmlúv na úseku archívov</t>
  </si>
  <si>
    <t>A0001418</t>
  </si>
  <si>
    <t>Vedenie archívneho informačného systému</t>
  </si>
  <si>
    <t>A0001425</t>
  </si>
  <si>
    <t>Riadenie a kontrola správy registratúry obvodných úradov</t>
  </si>
  <si>
    <t>A0001426</t>
  </si>
  <si>
    <t>Koordinovanie postupu ústredných štátnych orgánov pri správe ich registratúry</t>
  </si>
  <si>
    <t>A0000774</t>
  </si>
  <si>
    <t>Tvorba a uskutočňovanie politiky mestského rozvoja</t>
  </si>
  <si>
    <t>U00061</t>
  </si>
  <si>
    <t>Tvorba a uskutočňovanie politiky mestského rozvoja</t>
  </si>
  <si>
    <t>A0001251</t>
  </si>
  <si>
    <t>Udeľovanie povolenia na trvalý pobyt</t>
  </si>
  <si>
    <t>U00087</t>
  </si>
  <si>
    <t>Vstup na územie Slovenskej republiky a pobyt cudzincov na jej území</t>
  </si>
  <si>
    <t>A0001261</t>
  </si>
  <si>
    <t>Zamietnutie žiadosti a zrušenie rozhodnutia o leteckom tranzite</t>
  </si>
  <si>
    <t>A0001253</t>
  </si>
  <si>
    <t>Uhrádzanie vzniknutých nákladov v oblasti pobytu cudzincov</t>
  </si>
  <si>
    <t>A0001260</t>
  </si>
  <si>
    <t>Zabezpečovanie primeraného ubytovania cudzincovi</t>
  </si>
  <si>
    <t>A0001243</t>
  </si>
  <si>
    <t>Informovanie o rozhodnutí o termíne najbližšieho možného leteckého tranzitu</t>
  </si>
  <si>
    <t>A0001257</t>
  </si>
  <si>
    <t>Vyraďovanie cudzinca z evidencie nežiaducich osôb</t>
  </si>
  <si>
    <t>A0001248</t>
  </si>
  <si>
    <t>Požiadanie o uhrádzanie vzniknutých nákladov</t>
  </si>
  <si>
    <t>A0001244</t>
  </si>
  <si>
    <t>Informovanie o závažných skutočnostiach ohľadom leteckého tranzitu a nákladov spojených s poskytnutím pomoci</t>
  </si>
  <si>
    <t>A0001256</t>
  </si>
  <si>
    <t>Vedenie ústrednej evidencie v oblasti pobytu cudzincov</t>
  </si>
  <si>
    <t>A0001249</t>
  </si>
  <si>
    <t>Prijímanie cudzinca</t>
  </si>
  <si>
    <t>A0001245</t>
  </si>
  <si>
    <t>Odovzdanie cudzinca</t>
  </si>
  <si>
    <t>A0001254</t>
  </si>
  <si>
    <t>Určenie kontaktných miest pre tranzitné letiská</t>
  </si>
  <si>
    <t>A0001259</t>
  </si>
  <si>
    <t>Vyžiadanie nákladov spojených s návratom cudzinca za poskytnutú stravu a neodkladnú zdravotnú starostlivosť</t>
  </si>
  <si>
    <t>A0001247</t>
  </si>
  <si>
    <t>Povoľovanie vstupu administratívne vyhostenému cudzincovi</t>
  </si>
  <si>
    <t>A0001252</t>
  </si>
  <si>
    <t>Udeľovanie súhlasu s udelením víza</t>
  </si>
  <si>
    <t>A0001255</t>
  </si>
  <si>
    <t>Určovanie sumy finančných prostriedkov na pokrytie nákladov spojených s pobytom cudzinca na území Slovenskej republiky</t>
  </si>
  <si>
    <t>A0001246</t>
  </si>
  <si>
    <t>Podávanie žiadosti o vykonanie leteckého tranzitu</t>
  </si>
  <si>
    <t>A0001250</t>
  </si>
  <si>
    <t>Rozhodovanie o žiadosti o vykonanie leteckého tranzitu</t>
  </si>
  <si>
    <t>A0001258</t>
  </si>
  <si>
    <t>Vyžiadanie nákladov spojených s návratom cudzinca</t>
  </si>
  <si>
    <t>A0000035</t>
  </si>
  <si>
    <t>Ťažba rudných a nerudných surovín a vyhľadávanie a prieskum rádioaktívnych surovín a ich ťažba</t>
  </si>
  <si>
    <t>U00007</t>
  </si>
  <si>
    <t>Ťažba rudných a nerudných surovín a vyhľadávanie a prieskum rádioaktívnych surovín a ich ťažba</t>
  </si>
  <si>
    <t>A0001020</t>
  </si>
  <si>
    <t>Zriaďovanie počítačovej databázy pre centrálny register zvierat a zabezpečovanie jej prevádzky</t>
  </si>
  <si>
    <t>U00069</t>
  </si>
  <si>
    <t>Veterinárna kontrola, veterinárna inšpekcia a veterinárny dozor</t>
  </si>
  <si>
    <t>A0001016</t>
  </si>
  <si>
    <t xml:space="preserve">Zasielanie hlásení Európskej komisii </t>
  </si>
  <si>
    <t>A0001019</t>
  </si>
  <si>
    <t xml:space="preserve">Zriaďovanie počítačovej databázy pre centrálny register spoločenských zvierat a zabezpečovanie jej prevádzky </t>
  </si>
  <si>
    <t>A0001014</t>
  </si>
  <si>
    <t xml:space="preserve">Vypracúvanie a pravidelné aktualizovanie okresných pohotovostných plánov v oblasti veterinárnej starostlivosti </t>
  </si>
  <si>
    <t>A0001015</t>
  </si>
  <si>
    <t xml:space="preserve">Vypracúvanie pohotovostných plánov vo veterinárnej oblasti </t>
  </si>
  <si>
    <t>A0001018</t>
  </si>
  <si>
    <t>Zriaďovanie štátnych veterinárnych a potravinových ústavov, štátneho veterinárneho ústavu a Inštitútu vzdelávania veterinárnych lekárov</t>
  </si>
  <si>
    <t>A0001021</t>
  </si>
  <si>
    <t xml:space="preserve">Zúčastňovanie sa na príprave a tvorbe učebných osnov postgraduálneho vzdelávania úradných veterinárnych lekárov a vykonávanie školení zamestnancov regionálnych veterinárnych a potravinových správ a úradných veterinárnych lekárov </t>
  </si>
  <si>
    <t>A0001012</t>
  </si>
  <si>
    <t xml:space="preserve">Vykonávanie veterinárnych kontrol prevádzkarní, zariadení a činností </t>
  </si>
  <si>
    <t>A0001013</t>
  </si>
  <si>
    <t xml:space="preserve">Vykonávanie zberu základných údajov, vyhodnocovanie výsledkov, zabezpečovanie ich prenosu </t>
  </si>
  <si>
    <t>A0001017</t>
  </si>
  <si>
    <t>Zasielanie zoznamu obchodných názvov produktov rybolovu a akvakultúr</t>
  </si>
  <si>
    <t>A0000964</t>
  </si>
  <si>
    <t xml:space="preserve">Povoľovanie výnimiek na používanie živočíšnych vedľajších produktov </t>
  </si>
  <si>
    <t>A0001002</t>
  </si>
  <si>
    <t xml:space="preserve">Vykonávanie a zabezpečovanie zberu, prenosu a spracúvania informácií a údajov určených štátnou veterinárnou a potravinovou správou a ich predkladanie na vyhodnotenie </t>
  </si>
  <si>
    <t>A0000994</t>
  </si>
  <si>
    <t xml:space="preserve">Vedenie aktuálnych zoznamov v oblasti veterinárnej kontroly, veterinárnej inšpekcie a veterinárneho dozoru </t>
  </si>
  <si>
    <t>A0000996</t>
  </si>
  <si>
    <t xml:space="preserve">Vydávanie a zrušovanie rozhodnutí o schválení vo veciach veterinárnej starostlivosti </t>
  </si>
  <si>
    <t>A0000941</t>
  </si>
  <si>
    <t xml:space="preserve">Kontrola a koordinovanie zabezpečovania systému identifikácie a registrácie zvierat </t>
  </si>
  <si>
    <t>A0001000</t>
  </si>
  <si>
    <t xml:space="preserve">Vydávanie výsledkov vyšetrení, laboratórnych diagnóz, výsledkov analýz a testov v oblasti veterinárnej starostlivosti </t>
  </si>
  <si>
    <t>A0000989</t>
  </si>
  <si>
    <t xml:space="preserve">Určovanie spôsobu preukazovania dodržiavania hygienických požiadaviek a vhodnosti používania alternatívnych materiálov, zariadení, systémov a metód na dosiahnutie cieľov </t>
  </si>
  <si>
    <t>A0000971</t>
  </si>
  <si>
    <t xml:space="preserve">Prideľovanie výrobcom pasov spoločenských zvierat sériové čísla pasov spoločenských zvierat </t>
  </si>
  <si>
    <t>A0000981</t>
  </si>
  <si>
    <t xml:space="preserve">Schvaľovanie úradných laboratórií na vyšetrovanie trichinel v mäse </t>
  </si>
  <si>
    <t>A0000987</t>
  </si>
  <si>
    <t>Určovanie a vedenie zoznamu dočasných a definitívnych obchodných názvov produktov rybolovu a akvakultúry</t>
  </si>
  <si>
    <t>A0000962</t>
  </si>
  <si>
    <t>Povoľovanie prípravy medikovaných krmív</t>
  </si>
  <si>
    <t>A0001001</t>
  </si>
  <si>
    <t xml:space="preserve">Vydávanie záväzných posudkov v oblasti veterinárnej starostlivosti </t>
  </si>
  <si>
    <t>A0000942</t>
  </si>
  <si>
    <t>Koordinovanie komunikácie medzi príslušnými orgánmi veterinárnej správy členských štátov Európskej únie</t>
  </si>
  <si>
    <t>A0000970</t>
  </si>
  <si>
    <t>Prejednávanie priestupkov, ukladanie pokút a opatrení na úseku veterinárnej starostlivosti</t>
  </si>
  <si>
    <t>A0000951</t>
  </si>
  <si>
    <t xml:space="preserve">Plnenie úloh v oblasti veterinárnej farmácie </t>
  </si>
  <si>
    <t>A0000992</t>
  </si>
  <si>
    <t xml:space="preserve">Uznávanie dokladov o vzdelaní a odbornej spôsobilosti veterinárnych lekárov a veterinárnych asistentov </t>
  </si>
  <si>
    <t>A0001005</t>
  </si>
  <si>
    <t xml:space="preserve">Vykonávanie hraničnej veterinárnej kontroly </t>
  </si>
  <si>
    <t>A0000959</t>
  </si>
  <si>
    <t xml:space="preserve">Povoľovanie činnosti, prevádzkarne a zariadení v oblasti veterinárnej starostlivosti </t>
  </si>
  <si>
    <t>A0000944</t>
  </si>
  <si>
    <t>Koordinovanie, schvaľovanie a revidovanie národných pohotovostných plánov</t>
  </si>
  <si>
    <t>A0000974</t>
  </si>
  <si>
    <t xml:space="preserve">Riadenie, kontrola, usmerňovanie a koordinovanie výkonu štátnej správy, vykonávanie vnútorného auditu veterinárnych kontrol </t>
  </si>
  <si>
    <t>A0001011</t>
  </si>
  <si>
    <t xml:space="preserve">Vykonávanie veterinárnych kontrol ochrany zvierat pri vývoze do tretích krajín </t>
  </si>
  <si>
    <t>A0000976</t>
  </si>
  <si>
    <t xml:space="preserve">Riadenie, usmerňovanie, koordinovanie a kontrola výkonu štátnej správy, určovanie dokumentárnych postupov veterinárnych kontrol a vykonávanie vnútorného auditu veterinárnych kontrol </t>
  </si>
  <si>
    <t>A0000963</t>
  </si>
  <si>
    <t xml:space="preserve">Povoľovanie vykosťovania zmrazeného mäsa alebo hlboko zmrazeného mäsa </t>
  </si>
  <si>
    <t>A0001008</t>
  </si>
  <si>
    <t xml:space="preserve">Vykonávanie odhadu počtu úradných veterinárnych lekárov a úradných veterinárnych asistentov </t>
  </si>
  <si>
    <t>A0000984</t>
  </si>
  <si>
    <t xml:space="preserve">Vydávanie povolení v oblasti bitúnkov, potravín živočíšneho pôvodu, prepravy mäsa a zmrazených produktov rybolovu, zabíjaní hydiny a prepravu mlieka </t>
  </si>
  <si>
    <t>A0000999</t>
  </si>
  <si>
    <t xml:space="preserve">Vydávanie povolení v oblasti veterinárnej starostlivosti </t>
  </si>
  <si>
    <t>A0000979</t>
  </si>
  <si>
    <t xml:space="preserve">Schvaľovanie prevádzkarní na prípravu medikovaných krmív </t>
  </si>
  <si>
    <t>A0000973</t>
  </si>
  <si>
    <t>Pripravovanie, aktualizovanie, upravovanie a poskytovanie integrovaného viacročného plánu kontrol v oblasti veterinárnej starostlivosti Európskej komisii</t>
  </si>
  <si>
    <t>A0000946</t>
  </si>
  <si>
    <t xml:space="preserve">Nariaďovanie a zrušovanie opatrení v oblasti ohrozenia zdravia zvierat alebo ľudí </t>
  </si>
  <si>
    <t>A0000978</t>
  </si>
  <si>
    <t>Schvaľovanie národného programu eradikácie chorôb zvierat a rozhodovanie o úhrade nákladov a škôd v súvislosti s chorobami</t>
  </si>
  <si>
    <t>A0000985</t>
  </si>
  <si>
    <t xml:space="preserve">Ukladanie opatrení na odstránenie nedostatkov pri príprave medikovaných krmív </t>
  </si>
  <si>
    <t>A0000940</t>
  </si>
  <si>
    <t xml:space="preserve">Kontrola zabezpečovania systému identifikácie a registrácie zvierat a označovania hovädzieho mäsa a výrobkov z hovädzieho mäsa </t>
  </si>
  <si>
    <t>A0000956</t>
  </si>
  <si>
    <t>Poverovanie kontrolných subjektov osobitnými úlohami súvisiacimi s veterinárnymi kontrolami a zrušovanie poverenia kontrolných subjektov</t>
  </si>
  <si>
    <t>A0000965</t>
  </si>
  <si>
    <t xml:space="preserve">Povoľovanie výnimiek z frekvencie bakteriologického odberu vzoriek </t>
  </si>
  <si>
    <t>A0000954</t>
  </si>
  <si>
    <t xml:space="preserve">Posudzovanie vnútroštátnych príručiek v oblasti produktov živočíšneho pôvodu </t>
  </si>
  <si>
    <t>A0000980</t>
  </si>
  <si>
    <t>Schvaľovanie prvkov systému identifikácie a registrácie zvierat a poverovanie na zabezpečenie ich distribúcie</t>
  </si>
  <si>
    <t>A0000967</t>
  </si>
  <si>
    <t>Povoľovanie zberných stredísk a garbiarní</t>
  </si>
  <si>
    <t>A0000958</t>
  </si>
  <si>
    <t xml:space="preserve">Poverovanie veterinárnych lekárov </t>
  </si>
  <si>
    <t>A0000990</t>
  </si>
  <si>
    <t>Ustanovovanie a sledovanie výkonu zásadných smerov, priorít a cieľov vo veterinárnej oblasti</t>
  </si>
  <si>
    <t>A0000953</t>
  </si>
  <si>
    <t xml:space="preserve">Posudzovanie alternatívnych spôsobov zmrazovania na usmrcovanie parazitu Trichinella v bravčovom mäse </t>
  </si>
  <si>
    <t>A0000997</t>
  </si>
  <si>
    <t xml:space="preserve">Vydávanie certifikátov v oblasti veterinárnej starostlivosti </t>
  </si>
  <si>
    <t>A0001009</t>
  </si>
  <si>
    <t xml:space="preserve">Vykonávanie skúšok vyškolených osôb a vydávanie certifikátu o spôsobilosti </t>
  </si>
  <si>
    <t>A0000945</t>
  </si>
  <si>
    <t xml:space="preserve">Nariaďovanie a zrušovanie opatrení pri zistení alebo podozrení z vážneho alebo bezprostredného ohrozenia zdravia zvierat alebo zdravia ľudí </t>
  </si>
  <si>
    <t>A0000948</t>
  </si>
  <si>
    <t xml:space="preserve">Overovanie spôsobilosti kontrolných subjektov a navrhovanie ich poverenia alebo zrušenia poverenia </t>
  </si>
  <si>
    <t>A0000991</t>
  </si>
  <si>
    <t xml:space="preserve">Uzatváranie zmlúv v oblasti veterinárnej starostlivosti </t>
  </si>
  <si>
    <t>A0000968</t>
  </si>
  <si>
    <t xml:space="preserve">Povoľovanie zberu, prepravy, spracúvania a skladovania mlieka a mliečnych výrobkov </t>
  </si>
  <si>
    <t>A0000955</t>
  </si>
  <si>
    <t>Potvrdzovanie a zrušovanie núdzových opatrení na úseku veterinárnej kontroly</t>
  </si>
  <si>
    <t>A0000957</t>
  </si>
  <si>
    <t xml:space="preserve">Poverovanie odborne spôsobilých osôb na výkon činnosti v oblasti veterinárnej starostlivosti </t>
  </si>
  <si>
    <t>A0000961</t>
  </si>
  <si>
    <t xml:space="preserve">Povoľovanie prepravy a spracúvania v oblasti veterinárnej starostlivosti </t>
  </si>
  <si>
    <t>A0000986</t>
  </si>
  <si>
    <t xml:space="preserve">Ukladanie pokút v oblasti veterinárnej starostlivosti </t>
  </si>
  <si>
    <t>A0000960</t>
  </si>
  <si>
    <t xml:space="preserve">Povoľovanie použitia krmív </t>
  </si>
  <si>
    <t>A0000983</t>
  </si>
  <si>
    <t xml:space="preserve">Schvaľovanie, pozastavovanie a zrušovanie rozhodnutí a schválení v oblasti veterinárnej starostlivosti </t>
  </si>
  <si>
    <t>A0000982</t>
  </si>
  <si>
    <t xml:space="preserve">Schvaľovanie zariadení, stredísk, špecifického označovania hovädzieho mäsa, schvaľovanie karantén a prevádzkarní na produkciu vajec a hydiny </t>
  </si>
  <si>
    <t>A0001006</t>
  </si>
  <si>
    <t xml:space="preserve">Vykonávanie kontroly nakladania s veterinárnymi liekmi </t>
  </si>
  <si>
    <t>A0000995</t>
  </si>
  <si>
    <t xml:space="preserve">Vydávanie a zrušovanie rozhodnutí o povolení prepravcov zvierat </t>
  </si>
  <si>
    <t>A0001007</t>
  </si>
  <si>
    <t xml:space="preserve">Vykonávanie kvalifikácie chovov, regiónov alebo oblastí z hľadiska výskytu chorôb </t>
  </si>
  <si>
    <t>A0000943</t>
  </si>
  <si>
    <t>Koordinovanie spolupráce ústredných orgánov štátnej správy a spolupracovanie pri ochrane životného prostredia</t>
  </si>
  <si>
    <t>A0000949</t>
  </si>
  <si>
    <t xml:space="preserve">Overovanie súladu pasu spoločenského zvieraťa s osobitným predpisom </t>
  </si>
  <si>
    <t>A0000993</t>
  </si>
  <si>
    <t xml:space="preserve">Uznávanie zmlúv s príslušnými referenčnými laboratóriami v oblasti veterinárnej starostlivosti </t>
  </si>
  <si>
    <t>A0000975</t>
  </si>
  <si>
    <t xml:space="preserve">Riadenie, usmerňovanie, koordinovanie a kontrola úradných veterinárnych laboratórií a Inštitútu vzdelávania veterinárnych lekárov a vykonávanie vnútorného auditu </t>
  </si>
  <si>
    <t>A0000988</t>
  </si>
  <si>
    <t xml:space="preserve">Určovanie a zabezpečovanie školení zamestnancov, kontrola a pravidelné doškoľovanie zamestnancov vykonávajúcich veterinárnu kontrolu prostredníctvom vlastného vzdelávacieho zariadenia </t>
  </si>
  <si>
    <t>A0000977</t>
  </si>
  <si>
    <t>Rozhodovanie v odvolacom konaní na úseku veterinárnej kontroly</t>
  </si>
  <si>
    <t>A0000952</t>
  </si>
  <si>
    <t>Podporovanie vypracovania, šírenia a používania vnútroštátnych príručiek v oblasti veterinárnej starostlivosti</t>
  </si>
  <si>
    <t>A0000998</t>
  </si>
  <si>
    <t xml:space="preserve">Vydávanie potvrdení o výkone odborných veterinárnych činností a o uložených alebo vedených disciplinárnych opatreniach </t>
  </si>
  <si>
    <t>A0000939</t>
  </si>
  <si>
    <t>Kontrola výkonu štátnej správy uskutočňovanej štátnou veterinárnou a potravinovou správou</t>
  </si>
  <si>
    <t>A0001010</t>
  </si>
  <si>
    <t xml:space="preserve">Vykonávanie veterinárnych kontrol nad dodržiavaním veterinárnych požiadaviek </t>
  </si>
  <si>
    <t>A0000947</t>
  </si>
  <si>
    <t xml:space="preserve">Nariaďovanie a zrušovanie opatrení vyplývajúcich z výkonu pôsobností alebo pri podozrení z vážneho alebo bezprostredného ohrozenia zdravia zvierat alebo zdravia ľudí </t>
  </si>
  <si>
    <t>A0000938</t>
  </si>
  <si>
    <t xml:space="preserve">Autorizovanie a zrušovanie autorizácie referenčných laboratórií </t>
  </si>
  <si>
    <t>A0000950</t>
  </si>
  <si>
    <t xml:space="preserve">Plnenie úloh v oblasti civilnej ochrany, prevencie pred požiarmi a ochrany zdravia pri práci </t>
  </si>
  <si>
    <t>A0001003</t>
  </si>
  <si>
    <t>Vykonávanie certifikácie pri obchode s členskými štátmi Európskej únie a pri vývoze do tretích krajín</t>
  </si>
  <si>
    <t>A0000966</t>
  </si>
  <si>
    <t xml:space="preserve">Povoľovanie výnimiek z používania živočíšnych vedľajších produktov </t>
  </si>
  <si>
    <t>A0000969</t>
  </si>
  <si>
    <t xml:space="preserve">Predkladanie národných pohotovostných plánov a údajov pre výročné správy </t>
  </si>
  <si>
    <t>A0000972</t>
  </si>
  <si>
    <t>Prijímanie opatrení na uskutočnenie koordinovaných výmenných programov na úseku veterinárnej starostlivosti</t>
  </si>
  <si>
    <t>A0001004</t>
  </si>
  <si>
    <t xml:space="preserve">Vykonávanie hodnotenia rizika a rozhodovanie o odbere vzoriek z konkrétnych druhov zvierat z farmových chovov alebo voľne žijúcich druhov zvierat </t>
  </si>
  <si>
    <t>A0000153</t>
  </si>
  <si>
    <t>Likvidácia podniku</t>
  </si>
  <si>
    <t>U00020</t>
  </si>
  <si>
    <t>Správa majetku štátu v podnikateľskej sfére</t>
  </si>
  <si>
    <t>A0000154</t>
  </si>
  <si>
    <t>Zaniknutie podniku</t>
  </si>
  <si>
    <t>A0000037</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</si>
  <si>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</si>
  <si>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U00009</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</si>
  <si>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</si>
  <si>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A0001205</t>
  </si>
  <si>
    <t>Prejednávanie priestupkov na úseku štátnych hraníc</t>
  </si>
  <si>
    <t>U00081</t>
  </si>
  <si>
    <t>Ochrana štátnych hraníc</t>
  </si>
  <si>
    <t>A0001207</t>
  </si>
  <si>
    <t>Ukladanie pokút na úseku ochrany štátnych hraníc</t>
  </si>
  <si>
    <t>A0001206</t>
  </si>
  <si>
    <t xml:space="preserve">Rozhodovanie o primeranej náhrade za obmedzenie práv k pozemkom </t>
  </si>
  <si>
    <t>A0001203</t>
  </si>
  <si>
    <t>Oznamovanie o umiestnení technických prostriedkov, ktoré zisťujú a dokumentujú nedovolené prekračovanie štátnej hranice alebo zabraňujú nedovolenému prekračovaniu štátnej hranice</t>
  </si>
  <si>
    <t>A0001204</t>
  </si>
  <si>
    <t>Poučovanie o právach a povinnostiach vyplývajúcich z umiestnenia technických prostriedkov, ktoré zisťujú a dokumentujú nedovolené prekračovanie štátnej hranice alebo zabraňujú nedovolenému prekračovaniu štátnej hranice</t>
  </si>
  <si>
    <t>A0001208</t>
  </si>
  <si>
    <t xml:space="preserve">Zabezpečovanie ochrany štátnej hranice </t>
  </si>
  <si>
    <t>A0000772</t>
  </si>
  <si>
    <t xml:space="preserve">Podpora rozvoja cestovného ruchu </t>
  </si>
  <si>
    <t>U00059</t>
  </si>
  <si>
    <t>Cestovný ruch</t>
  </si>
  <si>
    <t>A0000770</t>
  </si>
  <si>
    <t>Medzinárodná spolupráca v oblasti cestovného ruchu</t>
  </si>
  <si>
    <t>A0000771</t>
  </si>
  <si>
    <t>Registrácia organizácií cestovného ruchu</t>
  </si>
  <si>
    <t>A0000769</t>
  </si>
  <si>
    <t>Propagácia a marketing cestovného ruchu</t>
  </si>
  <si>
    <t>A0000513</t>
  </si>
  <si>
    <t xml:space="preserve">Vykonávanie štátneho odborného dozoru podľa zákona o podmienkach prevádzky vozidiel v premávke na pozemných komunikáciách </t>
  </si>
  <si>
    <t>U00047</t>
  </si>
  <si>
    <t>Podmienky prevádzky vozidiel v premávke na pozemných komunikáciách</t>
  </si>
  <si>
    <t>Zákon č. 72/2004 Z. z.o podmienkach prevádzky vozidiel v premávke na pozemných komunikáciách</t>
  </si>
  <si>
    <t>A0000491</t>
  </si>
  <si>
    <t>Povoľovanie a schvaľovanie hromadných prestavieb typu vozidiel a vedenie ich evidencie</t>
  </si>
  <si>
    <t>A0000526</t>
  </si>
  <si>
    <t xml:space="preserve">Povoľovanie výroby jednotlivo vyrobeného vozidla a povoľovanie prestavby jednotlivého vozidla </t>
  </si>
  <si>
    <t>A0000520</t>
  </si>
  <si>
    <t>Vydávanie osvedčenia o schválení vhodnosti meradiel a prístrojov</t>
  </si>
  <si>
    <t>A0000493</t>
  </si>
  <si>
    <t>Preskúmavanie rozhodnutia mimo odvolacieho konania vydaného krajskými úradmi dopravy</t>
  </si>
  <si>
    <t>A0000487</t>
  </si>
  <si>
    <t>Koordinovanie celoštátneho systému v oblasti schvaľovania vozidiel, technických kontrol, emisných kontrol, kontrol originality a montáže plynových zariadení</t>
  </si>
  <si>
    <t>A0000507</t>
  </si>
  <si>
    <t>Schvaľovanie vhodnosti meradiel a prístrojov používaných pri technických kontrolách, emisných kontrolách, kontrolách originality a montážach plynových zariadení</t>
  </si>
  <si>
    <t>A0000515</t>
  </si>
  <si>
    <t>Zabezpečovanie výroby, distribúcie a evidencie vyrobených osvedčení o evidencii časť II a technických osvedčení vozidla</t>
  </si>
  <si>
    <t>A0000509</t>
  </si>
  <si>
    <t>Udeľovanie značky typového schválenia ES a značky typového schválenia a vedenie ich evidencie</t>
  </si>
  <si>
    <t>A0000524</t>
  </si>
  <si>
    <t>Vykonávanie hlavného štátneho odborného dozoru v oblasti prevádzky vozidiel v premávke na pozemných komunikáciách</t>
  </si>
  <si>
    <t>A0000489</t>
  </si>
  <si>
    <t>Notifikovanie technických služieb Slovenskej republiky v orgánoch Európskej hospodárskej komisie a Európskej únie</t>
  </si>
  <si>
    <t>A0000528</t>
  </si>
  <si>
    <t>Prejednávanie priestupkov na úseku prevádzky vozidiel pri premávke na komunikáciách</t>
  </si>
  <si>
    <t>A0000494</t>
  </si>
  <si>
    <t>Riadenie, kontrola a koordinovanie výkonu štátnej správy vykonávaného obvodnými úradmi dopravy v jeho územnej pôsobnosti</t>
  </si>
  <si>
    <t>A0000508</t>
  </si>
  <si>
    <t>Spolupráca pri výkone štátnej správy na úseku podmienok prevádzky vozidiel v premávke na pozemných komunikáciách</t>
  </si>
  <si>
    <t>A0000525</t>
  </si>
  <si>
    <t xml:space="preserve">Poskytovanie súčinnosti orgánom štátnej správy pri zisťovaní žiadateľov o schválenie jednotlivo dovezeného vozidla, uznanie typového schválenia ES a uznanie typového schválenia jednotlivo dovezeného vozidla </t>
  </si>
  <si>
    <t>A0000527</t>
  </si>
  <si>
    <t xml:space="preserve">Povoľovanie zriadenia stanice technickej kontroly, pracoviska emisnej kontroly, pracoviska kontroly originality a pracoviska montáže plynových zariadení </t>
  </si>
  <si>
    <t>A0000530</t>
  </si>
  <si>
    <t>Rozhodovanie o udelení, zmene, pozastavení alebo zrušení osvedčení o odbornej spôsobilosti na vykonávanie technickej kontroly, emisnej kontroly, kontroly originality alebo montáže plynových zariadení</t>
  </si>
  <si>
    <t>A0000517</t>
  </si>
  <si>
    <t xml:space="preserve">Zasielanie údajov týkajúcich sa cestných technických kontrol Európskej komisii </t>
  </si>
  <si>
    <t>A0000503</t>
  </si>
  <si>
    <t>Rozhodovanie o uznaní odbornej kvalifikácie občanov z iných členských štátov Európskej únie</t>
  </si>
  <si>
    <t>A0000510</t>
  </si>
  <si>
    <t>Určenie siete staníc technickej kontroly, pracovísk emisných kontrol a pracovísk kontroly originality</t>
  </si>
  <si>
    <t>A0000518</t>
  </si>
  <si>
    <t>Zastupovanie Slovenskej republiky v orgánoch Európskej únie v oblasti schvaľovania vozidiel, technických kontrol a emisných kontrol</t>
  </si>
  <si>
    <t>A0000516</t>
  </si>
  <si>
    <t>Zasielanie údajov o uplatňovaní mechanizmu uznávania kvalifikácií na odborné činnosti žiadateľov z iných členských štátov Európskej únie Európskej komisii</t>
  </si>
  <si>
    <t>A0000522</t>
  </si>
  <si>
    <t>Schvaľovanie a prijímanie opatrení súvisiacich so stiahnutím vozidiel</t>
  </si>
  <si>
    <t>A0000505</t>
  </si>
  <si>
    <t>Rozhodovanie o dočasnom vyradení alebo o trvalom vyradení vozidiel z premávky na pozemných komunikáciách a o ich opätovnom uvedení do premávky</t>
  </si>
  <si>
    <t>A0000496</t>
  </si>
  <si>
    <t>Rozhodovanie o pridelení náhradného identifikačného čísla vozidla VIN</t>
  </si>
  <si>
    <t>A0000492</t>
  </si>
  <si>
    <t>Povoľovanie výnimiek prevádzky vozidiel v premávke na pozemných komunikáciách</t>
  </si>
  <si>
    <t>A0000498</t>
  </si>
  <si>
    <t>Rozhodovanie o udelení, zmene alebo rozšírení typového schválenia, typového schválenia ES alebo uznaní zhody spaľovacích motorov inštalovaných v necestných strojoch, udeľovanie značky typového schválenia ES a vedenie ich evidencie</t>
  </si>
  <si>
    <t>A0000511</t>
  </si>
  <si>
    <t xml:space="preserve">Ustanovenie podmienok na vedenie jednotného informačného systému v rámci výkonu činností poverených technických služieb a výkonu technických kontrol, emisných kontrol, kontrol originality a montáže plynových zariadení </t>
  </si>
  <si>
    <t>A0000529</t>
  </si>
  <si>
    <t xml:space="preserve">Rozhodovanie o udelení, zmene, pozastavení alebo zrušení oprávnení na vykonávanie technickej kontroly, emisnej kontroly, kontroly originality alebo na montáže plynových zariadení </t>
  </si>
  <si>
    <t>A0000488</t>
  </si>
  <si>
    <t>Nariaďovanie hromadnej výmeny osvedčení o evidencii časť II a technických osvedčení vozidiel</t>
  </si>
  <si>
    <t>A0000504</t>
  </si>
  <si>
    <t>Rozhodovanie o uznaní typového schválenia ES vozidiel udeleného inými členskými štátmi Európskej únie a vedenie ich evidencie</t>
  </si>
  <si>
    <t>A0000523</t>
  </si>
  <si>
    <t xml:space="preserve">Odvolávanie proti rozhodnutiam o priestupkoch vydaným obvodnými úradmi dopravy v ich územnej pôsobnosti </t>
  </si>
  <si>
    <t>A0000519</t>
  </si>
  <si>
    <t>Zriaďovanie skúšobných komisií na preukázanie odbornej spôsobilosti a vymenúvanie a odvolávanie ich členov</t>
  </si>
  <si>
    <t>A0000521</t>
  </si>
  <si>
    <t>Rozhodovanie o výnimkách pre vozidlá vyrábané v malej sérii, vozidlá končiacich sérií, pri nezhode vozidiel, systémov, komponentov alebo samostatných technických jednotiek</t>
  </si>
  <si>
    <t>A0000497</t>
  </si>
  <si>
    <t>Rozhodovanie o schválení typu vozidiel, typu systémov, komponentov alebo samostatných technických jednotiek a rozhodovanie o schválení jednotlivo vyrobených alebo dovezených vozidiel, jednotlivo vyrobených alebo dovezených systémov</t>
  </si>
  <si>
    <t>A0000499</t>
  </si>
  <si>
    <t>Rozhodovanie o udelení, zmene alebo zrušení osvedčení o typovom schválení alebo typovom schválení ES vozidiel, systémov, komponentov alebo samostatných technických jednotiek a vedenie ich evidencie</t>
  </si>
  <si>
    <t>A0000512</t>
  </si>
  <si>
    <t>Vedenie evidencie dokladov o odbornej kvalifikácii žiadateľov z iných členských štátov Európskej únie</t>
  </si>
  <si>
    <t>A0000501</t>
  </si>
  <si>
    <t>Rozhodovanie o udelení, zmene alebo zrušení správ o homologizácii typu systémov, komponentov alebo samostatných technických jednotiek a vedenie ich evidencie</t>
  </si>
  <si>
    <t>A0000514</t>
  </si>
  <si>
    <t>Vykonávanie štátneho odborného dozoru nad hromadnou výrobou typu vozidiel, typu systémov, komponentov alebo samostatných technických jednotiek a nad hromadnou prestavbou typu vozidiel</t>
  </si>
  <si>
    <t>A0000490</t>
  </si>
  <si>
    <t>Rozhodovanie o overení plnenia podmienok na udelenie oprávnenia</t>
  </si>
  <si>
    <t>A0000506</t>
  </si>
  <si>
    <t>Schvaľovanie pred začatím výroby vzorových výtlačkov tlačív dokladov a kontrolných nálepiek</t>
  </si>
  <si>
    <t>A0000502</t>
  </si>
  <si>
    <t>Rozhodovanie o udelení, zmene, pozastavení alebo zrušení poverení na vykonávanie činností technických služieb a vedenie ich zoznamu</t>
  </si>
  <si>
    <t>A0000495</t>
  </si>
  <si>
    <t>Riadenie, kontrola, koordinovanie a metodické usmerňovanie výkonu štátnej správy vykonávaného krajskými úradmi dopravy a obvodnými úradmi dopravy</t>
  </si>
  <si>
    <t>A0000500</t>
  </si>
  <si>
    <t>Rozhodovanie o udelení, zmene alebo zrušení osvedčení výrobcov alebo zástupcov výrobcu a vedenie ich evidencie</t>
  </si>
  <si>
    <t>A0000535</t>
  </si>
  <si>
    <t xml:space="preserve">Vydávanie osvedčení o evidencii časť II a technických osvedčení vozidiel </t>
  </si>
  <si>
    <t>A0000532</t>
  </si>
  <si>
    <t>Schvaľovanie jednotlivo vyrobeného, dovezeného alebo prestavaného vozidla</t>
  </si>
  <si>
    <t>A0000533</t>
  </si>
  <si>
    <t xml:space="preserve">Schvaľovanie jednotlivo vyrobených alebo dovezených systémov, komponentov alebo samostatných technických jednotiek a vedenie ich evidencie </t>
  </si>
  <si>
    <t>A0000531</t>
  </si>
  <si>
    <t xml:space="preserve">Rozhodovanie o vyradení vozidiel z premávky na pozemných komunikáciách a o trvalom vyradení vozidiel z premávky na pozemných komunikáciách </t>
  </si>
  <si>
    <t>A0000534</t>
  </si>
  <si>
    <t>Sledovanie, či prevádzkovateľ vozidla podrobuje vozidlo v ustanovených lehotách technickým kontrolám, emisným kontrolám, a porovnávanie údajov s databázou evidovaných vozidiel</t>
  </si>
  <si>
    <t>A0000448</t>
  </si>
  <si>
    <t>Zabezpečovanie podmienok kombinovanej dopravy</t>
  </si>
  <si>
    <t>U00045</t>
  </si>
  <si>
    <t>Kombinovaná doprava</t>
  </si>
  <si>
    <t>A0001291</t>
  </si>
  <si>
    <t>Vydávanie a ustanovenie vnútorného poriadku vo veciach doručovania a rozdeľovania písomností</t>
  </si>
  <si>
    <t>U00090</t>
  </si>
  <si>
    <t>Otázky azylantov a odídencov</t>
  </si>
  <si>
    <t>A0001269</t>
  </si>
  <si>
    <t>Odnímanie azylu</t>
  </si>
  <si>
    <t>A0001288</t>
  </si>
  <si>
    <t>Vedenie osobných údajov azylantov</t>
  </si>
  <si>
    <t>A0001293</t>
  </si>
  <si>
    <t>Vydávanie priepustky na opustenie azylového zariadenia</t>
  </si>
  <si>
    <t>A0001297</t>
  </si>
  <si>
    <t>Zabezpečovanie vhodnej zdravotnej starostlivosti maloletým žiadateľom o udelenie azylu</t>
  </si>
  <si>
    <t>A0001275</t>
  </si>
  <si>
    <t>Poskytovanie ubytovania cudzincovi v pobytovom tábore</t>
  </si>
  <si>
    <t>A0001286</t>
  </si>
  <si>
    <t>Umiestňovanie v azylovom zariadení</t>
  </si>
  <si>
    <t>A0001274</t>
  </si>
  <si>
    <t>Poskytovanie príspevkov azylantom</t>
  </si>
  <si>
    <t>A0001278</t>
  </si>
  <si>
    <t>Rozhodovanie o povinnosti žiadateľa primerane si uhrádzať výdavky spojené s jeho pobytom</t>
  </si>
  <si>
    <t>A0001279</t>
  </si>
  <si>
    <t>Spolupráca s úradom vysokého komisára, Medzinárodnou organizáciou pre migráciu a mimovládnymi organizáciami</t>
  </si>
  <si>
    <t>A0001292</t>
  </si>
  <si>
    <t>Vydávanie a ustanovenie vnútorného poriadku vo veciach opustenia azylových zariadení</t>
  </si>
  <si>
    <t>A0001283</t>
  </si>
  <si>
    <t>Uhrádzanie výdavkov spojených s kurzom slovenského jazyka žiadateľa v pobytovom tábore</t>
  </si>
  <si>
    <t>A0001295</t>
  </si>
  <si>
    <t>Zabezpečovanie kurzu základov slovenského jazyka počas pobytu v integračnom stredisku</t>
  </si>
  <si>
    <t>A0001287</t>
  </si>
  <si>
    <t>Vedenie informačného systému v oblasti cudzincov, azylantov a odídencov</t>
  </si>
  <si>
    <t>A0001285</t>
  </si>
  <si>
    <t>Umiestňovanie a poskytovanie možnosti ubytovania azylantovi</t>
  </si>
  <si>
    <t>A0001296</t>
  </si>
  <si>
    <t>Zabezpečovanie oboznámenia azylanta o právach a povinnostiach</t>
  </si>
  <si>
    <t>A0001272</t>
  </si>
  <si>
    <t>Poskytovanie a zrušenie poskytovania dočasného útočiska</t>
  </si>
  <si>
    <t>A0001284</t>
  </si>
  <si>
    <t>Uhrádzanie výdavkov spojených s prepravou a pobytom cudzinca a trovami konania o udelenie azylu</t>
  </si>
  <si>
    <t>A0001294</t>
  </si>
  <si>
    <t>Vytváranie podmienok na zriaďovanie azylových zariadení</t>
  </si>
  <si>
    <t>A0001271</t>
  </si>
  <si>
    <t>Poskytovanie a zrušenie doplnkovej ochrany žiadateľovi o azyl alebo cudzincovi</t>
  </si>
  <si>
    <t>A0001277</t>
  </si>
  <si>
    <t>Rozhodovanie o povinnosti podrobiť sa lekárskemu vyšetreniu</t>
  </si>
  <si>
    <t>A0001282</t>
  </si>
  <si>
    <t>Uhrádzanie neodkladnej zdravotnej starostlivosti za žiadateľa o azyl</t>
  </si>
  <si>
    <t>A0001281</t>
  </si>
  <si>
    <t>Udeľovanie povolenia na pobyt mimo pobytového tábora</t>
  </si>
  <si>
    <t>A0001273</t>
  </si>
  <si>
    <t>Poskytovanie informácií a údajov o žiadateľoch, azylantoch a cudzincoch</t>
  </si>
  <si>
    <t>A0001280</t>
  </si>
  <si>
    <t>Udeľovanie a zamietnutie žiadosti o udelenie a odňatie azylu</t>
  </si>
  <si>
    <t>A0001270</t>
  </si>
  <si>
    <t>Odnímanie vreckového žiadateľovi, cudzincovi alebo odídencovi</t>
  </si>
  <si>
    <t>A0001290</t>
  </si>
  <si>
    <t>Vydávanie a ustanovenie vnútorného poriadku o výške vreckového a časového rozvrhu jeho výplaty</t>
  </si>
  <si>
    <t>A0001289</t>
  </si>
  <si>
    <t>Vydávanie a ustanovenie vnútorného poriadku o pobyte cudzincov v azylovom zariadení</t>
  </si>
  <si>
    <t>A0001276</t>
  </si>
  <si>
    <t>Rozhodovanie o možnosti vstupovať a pohybovať sa v azylovom zariadení</t>
  </si>
  <si>
    <t>A0001137</t>
  </si>
  <si>
    <t>Ukladanie pokút v oblasti výroby a uvádzania liehu na trh</t>
  </si>
  <si>
    <t>U00075</t>
  </si>
  <si>
    <t>Potravinárstvo a potravinový dozor</t>
  </si>
  <si>
    <t>A0001128</t>
  </si>
  <si>
    <t>Koordinovanie, schvaľovanie a revidovanie národných pohotovostných plánov pre oblasť potravín</t>
  </si>
  <si>
    <t>A0001132</t>
  </si>
  <si>
    <t>Poverovanie úradných laboratórií vykonávaním analýzy vzoriek odobratých pri úradnej kontrole potravín</t>
  </si>
  <si>
    <t>A0001143</t>
  </si>
  <si>
    <t xml:space="preserve">Vykonávanie kontroly zhody pri dovoze a vývoze </t>
  </si>
  <si>
    <t>A0001146</t>
  </si>
  <si>
    <t>Vykonávanie úradnej kontroly liehovín s chráneným zemepisným označením</t>
  </si>
  <si>
    <t>A0001130</t>
  </si>
  <si>
    <t>Podávanie podnetov na živnostenský úrad vo veciach nepreukázaného pôvodu liehu</t>
  </si>
  <si>
    <t>A0001134</t>
  </si>
  <si>
    <t>Riadenie a kontrola výkonu štátnej správy uskutočňované orgánmi úradnej kontroly potravín</t>
  </si>
  <si>
    <t>A0001148</t>
  </si>
  <si>
    <t xml:space="preserve">Vykonávanie úradnej kontroly potravín </t>
  </si>
  <si>
    <t>A0001153</t>
  </si>
  <si>
    <t xml:space="preserve">Vypracúvanie programu kontroly zhody v mieste maloobchodného predaja ovocia a zeleniny konečnému spotrebiteľovi </t>
  </si>
  <si>
    <t>A0001151</t>
  </si>
  <si>
    <t>Vykonávanie vnútorných auditov orgánov štátnej veterinárnej a potravinovej správy a úradov verejného zdravotníctva</t>
  </si>
  <si>
    <t>A0001139</t>
  </si>
  <si>
    <t>Vedenie registra podnikateľov s ovocím a zeleninou</t>
  </si>
  <si>
    <t>A0001149</t>
  </si>
  <si>
    <t xml:space="preserve">Vykonávanie úradnej kontroly potravín nad výrobou, manipuláciou a umiestňovaním na trh </t>
  </si>
  <si>
    <t>A0001154</t>
  </si>
  <si>
    <t>Zjednocovanie postupu realizácie programov uskutočňovaných medzinárodnými organizáciami a orgánmi a výkonu úradnej kontroly</t>
  </si>
  <si>
    <t>A0001127</t>
  </si>
  <si>
    <t>Koordinovanie využívania laboratórnych kapacít v rámci úradnej kontroly potravín na účely koncentrácie a vytvárania špecializovaných laboratórnych pracovísk</t>
  </si>
  <si>
    <t>A0001138</t>
  </si>
  <si>
    <t>Určovanie miesta vstupu na kontrolu dovozu potravín rastlinného pôvodu a informovanie o miestach vstupu</t>
  </si>
  <si>
    <t>A0001144</t>
  </si>
  <si>
    <t xml:space="preserve">Vykonávanie kontroly zhody pri dovoze, vývoze a na vnútornom trhu </t>
  </si>
  <si>
    <t>A0001140</t>
  </si>
  <si>
    <t>Vydávanie povolenia na výrobu, spracovanie a uvádzanie liehu na trh</t>
  </si>
  <si>
    <t>A0001152</t>
  </si>
  <si>
    <t>Vymenúvanie spolupracujúcich orgánov v oblasti potravinárstva a potravinového dozoru</t>
  </si>
  <si>
    <t>A0001131</t>
  </si>
  <si>
    <t>Podporovanie vypracúvania, šírenia a používania vnútroštátnych príručiek správnej hygienickej praxe</t>
  </si>
  <si>
    <t>A0001133</t>
  </si>
  <si>
    <t>Pripravovanie, aktualizovanie, upravovanie a poskytovanie integrovaného viacročného plánu kontrol potravín Európskej komisii</t>
  </si>
  <si>
    <t>A0001141</t>
  </si>
  <si>
    <t>Vykonávanie kontroly dodržiavania povinností v oblasti výroby a uvádzania liehu na trh</t>
  </si>
  <si>
    <t>A0001142</t>
  </si>
  <si>
    <t xml:space="preserve">Vykonávanie kontroly dovozu potravín rastlinného pôvodu </t>
  </si>
  <si>
    <t>A0001145</t>
  </si>
  <si>
    <t xml:space="preserve">Vykonávanie systému rýchlej výmeny informácií o potravinách </t>
  </si>
  <si>
    <t>A0001150</t>
  </si>
  <si>
    <t>Vykonávanie vnútorných auditov orgánov štátnej veterinárnej a potravinovej správy</t>
  </si>
  <si>
    <t>A0001126</t>
  </si>
  <si>
    <t>Informovanie Colného riaditeľstva Slovenskej republiky o zániku povolenia na výrobu a uvádzanie liehu na trh</t>
  </si>
  <si>
    <t>A0001147</t>
  </si>
  <si>
    <t xml:space="preserve">Vykonávanie úradnej kontroly poľnohospodárskych výrobkov a potravín s chráneným označením pôvodu, chráneným zemepisným označením alebo s označením zaručenej tradičnej špeciality </t>
  </si>
  <si>
    <t>A0001135</t>
  </si>
  <si>
    <t>Riadenie, usmerňovanie, koordinovanie a kontrola výkonu zhody</t>
  </si>
  <si>
    <t>A0001129</t>
  </si>
  <si>
    <t>Oznamovanie národných referenčných laboratórií Európskej komisii</t>
  </si>
  <si>
    <t>A0001136</t>
  </si>
  <si>
    <t xml:space="preserve">Ukladanie opatrení, pokút a prerokúvanie priestupkov </t>
  </si>
  <si>
    <t>A0000313</t>
  </si>
  <si>
    <t>Ustanovovanie skúšobného poriadku komisie na audítorskú skúšku</t>
  </si>
  <si>
    <t>U00040</t>
  </si>
  <si>
    <t>Jednotné účtovníctvo a účtovné výkazníctvo</t>
  </si>
  <si>
    <t>A0000314</t>
  </si>
  <si>
    <t>Ustanovovanie opatrení pre účtovné jednotky</t>
  </si>
  <si>
    <t>A0000315</t>
  </si>
  <si>
    <t>Vypracovávanie konsolidovanej účtovnej závierky</t>
  </si>
  <si>
    <t>A0000318</t>
  </si>
  <si>
    <t>Zabezpečovanie výkonu štátnej správy vo veciach správy štátnych finančných aktív a riadenia štátnych finančných pasív</t>
  </si>
  <si>
    <t>A0000317</t>
  </si>
  <si>
    <t>Vypracovávanie výročnej správy účtovnej jednotky</t>
  </si>
  <si>
    <t>A0000316</t>
  </si>
  <si>
    <t>Vypracovávanie súhrnnej účtovnej závierky verejnej správy</t>
  </si>
  <si>
    <t>A0000654</t>
  </si>
  <si>
    <t>Zabezpečovanie medzinárodných vzťahov v štátnej správe v poštových službách</t>
  </si>
  <si>
    <t>U00050</t>
  </si>
  <si>
    <t>Pošty</t>
  </si>
  <si>
    <t>A0000653</t>
  </si>
  <si>
    <t>Schvaľovanie poštových známok a poštových lístkov a obálok, schvaľovanie začiatku a konca platnosti poštových známok a poštových cenín</t>
  </si>
  <si>
    <t>A0000339</t>
  </si>
  <si>
    <t>Vykonávanie štátneho dozoru nad vykonávaním nemocenského poistenia, dôchodkového poistenia, úrazového poistenia, garančného poistenia, poistenia v nezamestnanosti a starobného dôchodkového sporenia</t>
  </si>
  <si>
    <t>U00042</t>
  </si>
  <si>
    <t>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t>
  </si>
  <si>
    <t>A0001192</t>
  </si>
  <si>
    <t>Zabezpečovanie rozvoja vidieka</t>
  </si>
  <si>
    <t>U00078</t>
  </si>
  <si>
    <t>Rozvoj vidieka</t>
  </si>
  <si>
    <t>A0001377</t>
  </si>
  <si>
    <t>Vykonávanie štátneho požiarneho dozoru a hlavného požiarneho dozoru</t>
  </si>
  <si>
    <t>U00095</t>
  </si>
  <si>
    <t>Ochrana pred požiarmi</t>
  </si>
  <si>
    <t>A0001372</t>
  </si>
  <si>
    <t>Sústreďovanie a nasadzovanie hasičských jednotiek</t>
  </si>
  <si>
    <t>A0001375</t>
  </si>
  <si>
    <t>Usmerňovanie výkonu služby v hasičských jednotkách</t>
  </si>
  <si>
    <t>A0001371</t>
  </si>
  <si>
    <t>Spracúvanie a vedenie evidencií ochrany pred požiarmi</t>
  </si>
  <si>
    <t>A0001367</t>
  </si>
  <si>
    <t>Predkladanie návrhov na udelenie autorizácie na posudzovanie zhody požiarnotechnických zariadení, hasiacich látok, hasičskej techniky a vecných prostriedkov na ochranu pred požiarmi</t>
  </si>
  <si>
    <t>A0001376</t>
  </si>
  <si>
    <t>Vydávanie a odnímanie oprávnení vo veciach ochrany pred požiarmi</t>
  </si>
  <si>
    <t>A0001365</t>
  </si>
  <si>
    <t>Dozeranie nad plnením podmienok na udelenie oprávnenia na úseku ochrany pred požiarmi</t>
  </si>
  <si>
    <t>A0001370</t>
  </si>
  <si>
    <t>Spolupráca vo veciach udeľovania autorizácie, posudzovania zhody, technického osvedčovania, výkonu dohľadu nad trhom určených výrobkov a pri zabezpečovaní jednotného uplatňovania tohto zákona a predpisov vydaných na jeho vykonanie</t>
  </si>
  <si>
    <t>A0001379</t>
  </si>
  <si>
    <t>Zriaďovanie a zrušovanie stredných škôl požiarnej ochrany</t>
  </si>
  <si>
    <t>A0001374</t>
  </si>
  <si>
    <t>Určovanie veliteľa zásahu</t>
  </si>
  <si>
    <t>A0001366</t>
  </si>
  <si>
    <t>Plnenie a zabezpečovanie koordinácie úloh vyplývajúcich z členstva Slovenskej republiky v Európskej únii v oblasti ochrany pred požiarmi</t>
  </si>
  <si>
    <t>A0001378</t>
  </si>
  <si>
    <t>Zabezpečovanie a podieľanie sa na príprave a tvorbe technických noriem v oblasti ochrany pred požiarmi</t>
  </si>
  <si>
    <t>A0001368</t>
  </si>
  <si>
    <t>Prerokúvanie obsahu a rozsahu študijného zamerania na požiarnu ochranu na stredných školách a vysokých školách</t>
  </si>
  <si>
    <t>A0001380</t>
  </si>
  <si>
    <t>Zriaďovanie jednotky Hasičského a záchranného zboru</t>
  </si>
  <si>
    <t>A0001373</t>
  </si>
  <si>
    <t>Určovanie a podieľanie sa na zabezpečovaní zamerania preventívno-výchovnej, propagačnej a edičnej činnosti</t>
  </si>
  <si>
    <t>A0001369</t>
  </si>
  <si>
    <t>Riadenie, vykonávanie odbornej prípravy, overovanie odbornej spôsobilosti a vydávanie osvedčení o odbornej spôsobilosti na úseku ochrany pred požiarmi</t>
  </si>
  <si>
    <t>A0000290</t>
  </si>
  <si>
    <t>Uhrádzanie majetkovej ujmy banke</t>
  </si>
  <si>
    <t>U00034</t>
  </si>
  <si>
    <t>Finančný trh vrátane ochrany spotrebiteľa pri poskytovaní finančných služieb</t>
  </si>
  <si>
    <t>A0000291</t>
  </si>
  <si>
    <t>Vykonávanie funkcie notifikačného orgánu v oblasti finančných služieb na diaľku</t>
  </si>
  <si>
    <t>A0000289</t>
  </si>
  <si>
    <t>Spracovávanie informácií o zozname klientov bánk, na ktorých sa vzťahujú medzinárodné sankcie</t>
  </si>
  <si>
    <t>A0000287</t>
  </si>
  <si>
    <t xml:space="preserve">Rozpočtovanie schodku štátneho rozpočtu </t>
  </si>
  <si>
    <t>U00032</t>
  </si>
  <si>
    <t>Rozpočtovanie súhrnného schodku verejného rozpočtu</t>
  </si>
  <si>
    <t>A0000780</t>
  </si>
  <si>
    <t>Koordinácia prípravy politík regionálneho rozvoja</t>
  </si>
  <si>
    <t>U00063</t>
  </si>
  <si>
    <t>A0000282</t>
  </si>
  <si>
    <t>Určovanie zásad cenovej kontroly</t>
  </si>
  <si>
    <t>U00031</t>
  </si>
  <si>
    <t>Ceny a cenová kontrola s výnimkou cien a cenovej kontroly tovarov ustanovených osobitnými zákonmi</t>
  </si>
  <si>
    <t>A0000281</t>
  </si>
  <si>
    <t>Rozhodovanie vo veciach regulácie cien</t>
  </si>
  <si>
    <t>A0000280</t>
  </si>
  <si>
    <t>Poverovanie vo veciach cenovej kontroly</t>
  </si>
  <si>
    <t>A0000284</t>
  </si>
  <si>
    <t>Ustanovovanie podmienok na dohodovanie a reguláciu cien tovarov</t>
  </si>
  <si>
    <t>A0000279</t>
  </si>
  <si>
    <t>Informovanie o výsledkoch konaní vo veciach porušenia cenovej disciplíny</t>
  </si>
  <si>
    <t>A0000283</t>
  </si>
  <si>
    <t xml:space="preserve">Usmerňovanie výkonu cenovej kontroly vykonávanej správami finančnej kontroly </t>
  </si>
  <si>
    <t>A0000286</t>
  </si>
  <si>
    <t>Zabezpečovanie informačného systému a potreby vyhodnocovania vývoja cien, regulácie cien, cenovej kontroly a konania vo veciach porušenia cenovej disciplíny</t>
  </si>
  <si>
    <t>A0000285</t>
  </si>
  <si>
    <t>Vykonávanie cenovej kontroly a uskutočňovanie konania vo veciach porušenia cenovej disciplíny</t>
  </si>
  <si>
    <t>A0000033</t>
  </si>
  <si>
    <t>Ťažba a úprava tuhých palív</t>
  </si>
  <si>
    <t>U00005</t>
  </si>
  <si>
    <t>Ťažba a úprava tuhých palív</t>
  </si>
  <si>
    <t>A0000036</t>
  </si>
  <si>
    <t>Posudzovanie investičného zámeru, poskytovanie a rozhodovanie o schválení investičnej pomoci</t>
  </si>
  <si>
    <t>U00008</t>
  </si>
  <si>
    <t>Podpora malého podnikania a stredného podnikania vrátane podpory potravinárskych produktov, ktoré nie sú zaradené do prílohy I Zmluvy o fungovaní Európskej únie a podpory spracovania dreva a biotechnológií</t>
  </si>
  <si>
    <t>A0000305</t>
  </si>
  <si>
    <t>Ukladanie povinnosti stavebnej sporiteľni vrátiť sumu vo výške neoprávnene použitej štátnej prémie do štátneho rozpočtu</t>
  </si>
  <si>
    <t>U00038</t>
  </si>
  <si>
    <t>Stavebné sporenie s výnimkou poskytovania štátnej prémie k stavebnému sporeniu</t>
  </si>
  <si>
    <t>A0000307</t>
  </si>
  <si>
    <t>Vydávanie opatrenia o štátnej prémii</t>
  </si>
  <si>
    <t>A0000308</t>
  </si>
  <si>
    <t>Vykonávanie štátneho dozoru nad dodržiavaním podmienok poskytovania štátnej prémie</t>
  </si>
  <si>
    <t>A0000306</t>
  </si>
  <si>
    <t>Vedenie centrálnej evidencie zmlúv o stavebnom sporení</t>
  </si>
  <si>
    <t>A0000288</t>
  </si>
  <si>
    <t>Tvorba a realizácia štátneho rozpočtu</t>
  </si>
  <si>
    <t>U00033</t>
  </si>
  <si>
    <t>Tvorba a realizácia štátneho rozpočtu</t>
  </si>
  <si>
    <t>A0000295</t>
  </si>
  <si>
    <t>Vydávanie súhlasu s nakladaním majetku štátu</t>
  </si>
  <si>
    <t>U00035</t>
  </si>
  <si>
    <t>Politika spravovania majetku verejnej správy vo verejnoprospešnej sfére a nepodnikateľskej sfére</t>
  </si>
  <si>
    <t>A0000293</t>
  </si>
  <si>
    <t>Určovanie správcu majetku štátu</t>
  </si>
  <si>
    <t>A0000294</t>
  </si>
  <si>
    <t>Vedenie registra osobitných ponukových konaní</t>
  </si>
  <si>
    <t>A0000292</t>
  </si>
  <si>
    <t>Rozhodovanie sporov o správu majetku štátu</t>
  </si>
  <si>
    <t>A0000188</t>
  </si>
  <si>
    <t>Spravovanie rezervy na prostriedky Európskej únie a odvody Európskej únii</t>
  </si>
  <si>
    <t>U00023</t>
  </si>
  <si>
    <t>Financie</t>
  </si>
  <si>
    <t>A0000180</t>
  </si>
  <si>
    <t>Udeľovanie súhlasu a vykonanie rozpočtového opatrenia</t>
  </si>
  <si>
    <t>A0000202</t>
  </si>
  <si>
    <t>Zverejňovanie informácií o štátnom rozpočte</t>
  </si>
  <si>
    <t>A0000197</t>
  </si>
  <si>
    <t>Vydávanie stanoviska k návrhu koncesnej zmluvy z hľadiska dôsledkov jej realizácie na vykazovanie dlhu verejnej správy</t>
  </si>
  <si>
    <t>A0000201</t>
  </si>
  <si>
    <t>Zabezpečovanie realizácie finančných vzťahov</t>
  </si>
  <si>
    <t>A0000199</t>
  </si>
  <si>
    <t>Vypracovávanie a predkladanie návrhu záverečného účtu verejnej správy</t>
  </si>
  <si>
    <t>A0000195</t>
  </si>
  <si>
    <t>Vydávanie stanoviska z hľadiska dôsledkov koncesnej zmluvy na stavebné práce</t>
  </si>
  <si>
    <t>A0000189</t>
  </si>
  <si>
    <t>Vykazovanie finančnej pomoci priamo z Európskej únie a súhrnné rozpočtové vzťahy Slovenskej republiky a Európskej únie</t>
  </si>
  <si>
    <t>A0000187</t>
  </si>
  <si>
    <t>Vedenie prostriedkov zo zahraničia poskytnutých Slovenskej republike na základe medzinárodných zmlúv o poskytnutí grantu</t>
  </si>
  <si>
    <t>A0000174</t>
  </si>
  <si>
    <t>Rozhodovanie o zavedení a zrušení nútenej správy</t>
  </si>
  <si>
    <t>A0000185</t>
  </si>
  <si>
    <t>Určovanie spôsobu povinného ročného zúčtovania použitia dotácií so štátnym rozpočtom</t>
  </si>
  <si>
    <t>A0000172</t>
  </si>
  <si>
    <t>Prerokovávanie rozpočtových dôsledkov návrhov právnych predpisov</t>
  </si>
  <si>
    <t>A0000190</t>
  </si>
  <si>
    <t>Certifikácia a certifikačné overovanie pomoci z fondov Európskej únie</t>
  </si>
  <si>
    <t>A0000184</t>
  </si>
  <si>
    <t>Upravovanie záväzných ukazovateľov štátneho rozpočtu na príslušný rok</t>
  </si>
  <si>
    <t>A0000179</t>
  </si>
  <si>
    <t>Spravovanie štátnych finančných aktív</t>
  </si>
  <si>
    <t>A0000178</t>
  </si>
  <si>
    <t>Spravovanie kapitoly Všeobecná pokladničná správa</t>
  </si>
  <si>
    <t>A0000183</t>
  </si>
  <si>
    <t>Ukladanie pokuty za nedodržanie zákona o rozpočtových pravidlách územnej samosprávy</t>
  </si>
  <si>
    <t>A0000203</t>
  </si>
  <si>
    <t>Zverejňovanie výsledkov hospodárenia verejnej správy</t>
  </si>
  <si>
    <t>A0000198</t>
  </si>
  <si>
    <t>Vymáhanie odvodov, penále a pokút za porušenie finančnej disciplíny štátnou rozpočtovou organizáciou</t>
  </si>
  <si>
    <t>A0000182</t>
  </si>
  <si>
    <t>Ukladanie pokút subjektom na úseku financií</t>
  </si>
  <si>
    <t>A0000191</t>
  </si>
  <si>
    <t>Príjem pomoci z fondov Európskej únie a výkon platieb platobným jednotkám a prijímateľom v rámci cezhraničnej spolupráce</t>
  </si>
  <si>
    <t>A0000186</t>
  </si>
  <si>
    <t>Vedenie prechodných prostriedkov</t>
  </si>
  <si>
    <t>A0000175</t>
  </si>
  <si>
    <t>Príprava návrhu na predĺženie hospodárenia obce v ozdravnom režime</t>
  </si>
  <si>
    <t>A0000194</t>
  </si>
  <si>
    <t xml:space="preserve">Vydávanie opatrenia, ktorým sa ustanovuje druhová, organizačná a ekonomická klasifikácia rozpočtovej klasifikácie </t>
  </si>
  <si>
    <t>A0000176</t>
  </si>
  <si>
    <t>Rozpisovanie záväzných ukazovateľov štátneho rozpočtu</t>
  </si>
  <si>
    <t>A0000200</t>
  </si>
  <si>
    <t>Vypracovávanie vojnového štátneho rozpočtu</t>
  </si>
  <si>
    <t>A0000196</t>
  </si>
  <si>
    <t>Vydávanie stanoviska k návrhu koncesnej zmluvy</t>
  </si>
  <si>
    <t>A0000173</t>
  </si>
  <si>
    <t>Riadenie a usmerňovanie návrhu rozpočtu verejnej správy</t>
  </si>
  <si>
    <t>A0000192</t>
  </si>
  <si>
    <t>Vrátenie prostriedkov Európskej únie v prospech Európskej komisie</t>
  </si>
  <si>
    <t>A0000193</t>
  </si>
  <si>
    <t>Viazanie výdavkov v rozpočte kapitoly</t>
  </si>
  <si>
    <t>A0000181</t>
  </si>
  <si>
    <t>Udeľovanie súhlasu na zriadenie rozpočtovej organizácie</t>
  </si>
  <si>
    <t>A0000177</t>
  </si>
  <si>
    <t>Ručenie za zaplatenie zmenky</t>
  </si>
  <si>
    <t>A0000166</t>
  </si>
  <si>
    <t>Predkladanie limitov počtu zamestnancov v kapitolách štátneho rozpočtu</t>
  </si>
  <si>
    <t>A0000171</t>
  </si>
  <si>
    <t>Prerokovávanie návrhu finančných vzťahov medzi štátnym rozpočtom a rozpočtami územných samospráv</t>
  </si>
  <si>
    <t>A0000165</t>
  </si>
  <si>
    <t>Poskytovanie úverov</t>
  </si>
  <si>
    <t>A0000168</t>
  </si>
  <si>
    <t>Predkladanie návrhu záverečného účtu verejnej správy vrátane štátneho záverečného účtu za príslušný rozpočtový rok</t>
  </si>
  <si>
    <t>A0000167</t>
  </si>
  <si>
    <t>Predkladanie návrhu rozpočtu verejnej správy</t>
  </si>
  <si>
    <t>A0000170</t>
  </si>
  <si>
    <t>Predkladanie systemizácie colníkov v štátnej službe</t>
  </si>
  <si>
    <t>A0000163</t>
  </si>
  <si>
    <t xml:space="preserve">Overovanie porušenia povinností územných samospráv vyplývajúcich zo zákona o rozpočtových pravidlách územnej samosprávy </t>
  </si>
  <si>
    <t>A0000169</t>
  </si>
  <si>
    <t>Predkladanie rozpočtu verejnej správy na schválenie vláde Slovenskej republiky</t>
  </si>
  <si>
    <t>A0000164</t>
  </si>
  <si>
    <t>Plnenie funkcie zriaďovateľa vo vzťahu k ústrednému orgánu štátnej správy ako rozpočtovej organizácii</t>
  </si>
  <si>
    <t>A0000649</t>
  </si>
  <si>
    <t>Zastupovanie Slovenskej republiky vo veciach civilného letectva</t>
  </si>
  <si>
    <t>U00049</t>
  </si>
  <si>
    <t>Civilné letectvo</t>
  </si>
  <si>
    <t>A0000647</t>
  </si>
  <si>
    <t>Zabezpečovanie požiadavky na vymedzenie frekvencií pre letecké telekomunikačné služby</t>
  </si>
  <si>
    <t>A0000634</t>
  </si>
  <si>
    <t xml:space="preserve">Vydávanie súhlasu na použitie leteckého pozemného zariadenia v civilnom letectve </t>
  </si>
  <si>
    <t>A0000643</t>
  </si>
  <si>
    <t>Vytváranie systému spolupráce civilných, vojenských a bezpečnostných orgánov</t>
  </si>
  <si>
    <t>A0000621</t>
  </si>
  <si>
    <t>Schvaľovanie prepravných podmienok, taríf pre pravidelnú medzinárodnú leteckú dopravu a letové poriadky pre pravidelnú leteckú dopravu</t>
  </si>
  <si>
    <t>A0000599</t>
  </si>
  <si>
    <t xml:space="preserve">Hodnotenie plnenia požiadaviek a dostatočnosti zaistenia bezpečnostnej ochrany a verejného poriadku </t>
  </si>
  <si>
    <t>A0000626</t>
  </si>
  <si>
    <t>Ukladanie pokút právnickým osobám a fyzickým osobám oprávneným na podnikanie na úseku civilného letectva</t>
  </si>
  <si>
    <t>A0000604</t>
  </si>
  <si>
    <t xml:space="preserve">Odsúhlasovanie zmeny konštrukcie a výstroja lietadla v prevádzke </t>
  </si>
  <si>
    <t>A0000619</t>
  </si>
  <si>
    <t>Rozhodovanie o zavedení koordinácie prideľovania časových intervalov na použitie letísk a určovanie koordinátora na výkon koordinačnej činnosti</t>
  </si>
  <si>
    <t>A0000614</t>
  </si>
  <si>
    <t>Povoľovanie vykonávania leteckých telekomunikačných služieb a spojových služieb a vykonávania leteckej meteorologickej služby</t>
  </si>
  <si>
    <t>A0000625</t>
  </si>
  <si>
    <t>Ukladanie pokút právnickým osobám a fyzickým osobám a prejednávanie priestupkov na úseku civilného letectva</t>
  </si>
  <si>
    <t>A0000610</t>
  </si>
  <si>
    <t>Poverovanie zdravotníckych zariadení a lekárov posudzovaním zdravotnej spôsobilosti členov leteckého personálu</t>
  </si>
  <si>
    <t>A0000612</t>
  </si>
  <si>
    <t xml:space="preserve">Povoľovanie prevádzkovania letísk a leteckých pozemných zariadení a vedenie ich evidencie </t>
  </si>
  <si>
    <t>A0000624</t>
  </si>
  <si>
    <t>Udeľovanie súhlasu na zriadenie letísk, ich podstatnej zmeny alebo zrušenia a na zriadenie stavieb</t>
  </si>
  <si>
    <t>A0000609</t>
  </si>
  <si>
    <t>Poverovanie právnických osôb a fyzických osôb vykonávaním letových prevádzkových služieb a leteckej informačnej služby</t>
  </si>
  <si>
    <t>A0000601</t>
  </si>
  <si>
    <t>Kontrola poistenia zodpovednosti za škodu spôsobenú prevádzkou lietadla</t>
  </si>
  <si>
    <t>A0000605</t>
  </si>
  <si>
    <t xml:space="preserve">Odsúhlasovanie zriadenia leteckých pozemných zariadení, ich zmeny alebo zrušenia </t>
  </si>
  <si>
    <t>A0000603</t>
  </si>
  <si>
    <t xml:space="preserve">Odsúhlasovanie vykonania letu zahraničného prevádzkovateľa </t>
  </si>
  <si>
    <t>A0000618</t>
  </si>
  <si>
    <t xml:space="preserve">Rozhodovanie o dočasnom prerušení alebo obmedzení prevádzky letísk alebo leteckých pozemných zariadení </t>
  </si>
  <si>
    <t>A0000608</t>
  </si>
  <si>
    <t xml:space="preserve">Poverovanie právnickej osoby alebo fyzickej osoby dozorom nad stavbou a overovaním spôsobilosti lietajúcich športových zariadení </t>
  </si>
  <si>
    <t>A0000628</t>
  </si>
  <si>
    <t>Určenie podmienok na použitie iných plôch okrem letiska určených na dočasné alebo príležitostné vzlety a pristátia lietadiel alebo na vzlety a pristátia lietajúcich športových zariadení</t>
  </si>
  <si>
    <t>A0000617</t>
  </si>
  <si>
    <t>Riadenie a kontrola výkonu štátnej správy vo veciach civilného letectva a vykonávanie štátneho odborného dozoru</t>
  </si>
  <si>
    <t>A0000623</t>
  </si>
  <si>
    <t>Udeľovanie licencie a vydávanie povolenia na vykonávanie leteckej dopravy</t>
  </si>
  <si>
    <t>A0000606</t>
  </si>
  <si>
    <t xml:space="preserve">Odsúhlasovanie zriadenia určených stavieb a zariadení nestavebnej povahy mimo ochranných pásiem </t>
  </si>
  <si>
    <t>A0000616</t>
  </si>
  <si>
    <t>Pripravovanie a vykonávanie medzinárodných zmlúv vo veciach civilného letectva</t>
  </si>
  <si>
    <t>A0000602</t>
  </si>
  <si>
    <t xml:space="preserve">Odsúhlasovanie vykonania letu bez osvedčenia letovej spôsobilosti lietadiel a overovanie letovej spôsobilosti lietadiel </t>
  </si>
  <si>
    <t>A0000600</t>
  </si>
  <si>
    <t xml:space="preserve">Kontrola dokladov a podmienok zachovania letovej spôsobilosti lietadiel </t>
  </si>
  <si>
    <t>A0000629</t>
  </si>
  <si>
    <t xml:space="preserve">Určenie podmienok na vykonávanie letov lietadiel spôsobilých lietať bez pilota </t>
  </si>
  <si>
    <t>A0000611</t>
  </si>
  <si>
    <t xml:space="preserve">Povoľovanie leteckých prác a iného podnikania v civilnom letectve </t>
  </si>
  <si>
    <t>A0000630</t>
  </si>
  <si>
    <t xml:space="preserve">Určenie podmienok stavby a prevádzky lietajúcich športových zariadení </t>
  </si>
  <si>
    <t>A0000622</t>
  </si>
  <si>
    <t xml:space="preserve">Sledovanie a vyhodnocovanie úrovne kvality a bezpečnosti poskytovania leteckých navigačných služieb </t>
  </si>
  <si>
    <t>A0000613</t>
  </si>
  <si>
    <t xml:space="preserve">Povoľovanie usporiadania leteckého dňa, leteckej súťaže a iného verejného leteckého podujatia </t>
  </si>
  <si>
    <t>A0000627</t>
  </si>
  <si>
    <t xml:space="preserve">Určenie podmienok na použitie iných plôch okrem letiska </t>
  </si>
  <si>
    <t>A0000620</t>
  </si>
  <si>
    <t xml:space="preserve">Schvaľovanie bezpečnostných programov na ochranu civilného letectva a ich zmeny </t>
  </si>
  <si>
    <t>A0000607</t>
  </si>
  <si>
    <t xml:space="preserve">Overovanie typovej spôsobilosti lietadiel a ich súčastí a použiteľnosti výrobkov leteckej techniky v civilnom letectve </t>
  </si>
  <si>
    <t>A0000615</t>
  </si>
  <si>
    <t xml:space="preserve">Prideľovanie frekvencie a frekvenčného pásma leteckých telekomunikačných služieb </t>
  </si>
  <si>
    <t>A0000638</t>
  </si>
  <si>
    <t>Vykonávanie kontroly dodržiavania pravidiel na určovanie výšky a vyberanie odplát za použitie verejných letísk a leteckých navigačných služieb</t>
  </si>
  <si>
    <t>A0000640</t>
  </si>
  <si>
    <t>Vytváranie systému odborného vyšetrovania leteckých nehôd a incidentov</t>
  </si>
  <si>
    <t>A0000632</t>
  </si>
  <si>
    <t xml:space="preserve">Vedenie registra lietadiel </t>
  </si>
  <si>
    <t>A0000631</t>
  </si>
  <si>
    <t xml:space="preserve">Určovanie ochranných pásiem letísk a leteckých pozemných zariadení </t>
  </si>
  <si>
    <t>A0000633</t>
  </si>
  <si>
    <t xml:space="preserve">Vydávanie, uznávanie osvedčení a odbornej spôsobilosti v oblasti civilného letectva </t>
  </si>
  <si>
    <t>A0000648</t>
  </si>
  <si>
    <t xml:space="preserve">Zakazovanie alebo obmedzenie letov v určenej časti vzdušného priestoru </t>
  </si>
  <si>
    <t>A0000644</t>
  </si>
  <si>
    <t xml:space="preserve">Zabezpečovanie činnosti odbornej komisie na vyšetrovanie príčin leteckých nehôd a incidentov </t>
  </si>
  <si>
    <t>A0000636</t>
  </si>
  <si>
    <t>Vyhlasovanie zákazu alebo obmedzenia letov</t>
  </si>
  <si>
    <t>A0000642</t>
  </si>
  <si>
    <t>Vytváranie systému spolupráce civilných a vojenských zložiek a za organizovanie a zabezpečovanie letových prevádzkových služieb</t>
  </si>
  <si>
    <t>A0000641</t>
  </si>
  <si>
    <t>Vytváranie systému opatrení na ochranu civilného letectva</t>
  </si>
  <si>
    <t>A0000646</t>
  </si>
  <si>
    <t>Zabezpečovanie postupov a prostriedkov koordinácie pri uplatňovaní pasových, colných, zdravotných a iných predpisov</t>
  </si>
  <si>
    <t>A0000637</t>
  </si>
  <si>
    <t>Vykonávanie funkcie špeciálneho stavebného úradu pre civilné letectvo</t>
  </si>
  <si>
    <t>A0000639</t>
  </si>
  <si>
    <t xml:space="preserve">Vykonávanie overovania spôsobilosti leteckého pozemného zariadenia a letových meraní </t>
  </si>
  <si>
    <t>A0000635</t>
  </si>
  <si>
    <t xml:space="preserve">Vydávanie typového osvedčenia lietadla a vydávanie súhlasu na použitie výrobkov leteckej techniky v civilnom letectve </t>
  </si>
  <si>
    <t>A0000645</t>
  </si>
  <si>
    <t>Zabezpečovanie leteckej informačnej služby</t>
  </si>
  <si>
    <t>A0000158</t>
  </si>
  <si>
    <t>Stratégia tvorby a realizácie inovácií na úseku plynárenstva</t>
  </si>
  <si>
    <t>U00021</t>
  </si>
  <si>
    <t>Stratégia tvorby a realizácie inovácií na úsekoch U00001 až U00007</t>
  </si>
  <si>
    <t>A0000160</t>
  </si>
  <si>
    <t>Stratégia tvorby a realizácie inovácií na úseku ťažby ropy a zemného plynu</t>
  </si>
  <si>
    <t>A0000155</t>
  </si>
  <si>
    <t>Stratégia tvorby a realizácie inovácií na úseku priemyslu s výnimkou spracovania dreva, biotechnológií, potravinárstva a stavebných výrobkov</t>
  </si>
  <si>
    <t>A0000157</t>
  </si>
  <si>
    <t>Stratégia tvorby a realizácie inovácií na úseku teplárenstva</t>
  </si>
  <si>
    <t>A0000156</t>
  </si>
  <si>
    <t>Stratégia tvorby a realizácie inovácií na úseku energetiky vrátane hospodárenia s jadrovým palivom a uskladňovaním rádioaktívnych odpadov a energetickej efektívnosti</t>
  </si>
  <si>
    <t>A0000161</t>
  </si>
  <si>
    <t>Stratégia tvorby a realizácie inovácií na úseku ťažby rudných a nerudných surovín a vyhľadávania a prieskumu rádioaktívnych surovín a ich ťažby</t>
  </si>
  <si>
    <t>A0000159</t>
  </si>
  <si>
    <t>Stratégia tvorby a realizácie inovácií na úseku ťažby a úpravy tuhých palív</t>
  </si>
  <si>
    <t>A0000664</t>
  </si>
  <si>
    <t>Vykonávanie štátnej expertízy</t>
  </si>
  <si>
    <t>U00054</t>
  </si>
  <si>
    <t>Verejné práce</t>
  </si>
  <si>
    <t>A0000666</t>
  </si>
  <si>
    <t>Zostavovanie rozvojového programu priorít verejných prác</t>
  </si>
  <si>
    <t>A0000661</t>
  </si>
  <si>
    <t>Spracúvanie súhrnného programu verejných prác</t>
  </si>
  <si>
    <t>A0000662</t>
  </si>
  <si>
    <t>Ukladanie pokút v oblasti verejných prác</t>
  </si>
  <si>
    <t>A0000663</t>
  </si>
  <si>
    <t>Vykonávanie štátneho dozoru v oblasti verejných prác</t>
  </si>
  <si>
    <t>A0000665</t>
  </si>
  <si>
    <t>Vytváranie a vedenie informačného systému verejných prác</t>
  </si>
  <si>
    <t>A0000051</t>
  </si>
  <si>
    <t>Odpisovanie zásob, určenie, zmeny a zrušenie, oprávňovanie na dobývanie výhradného ložiska</t>
  </si>
  <si>
    <t>U00014</t>
  </si>
  <si>
    <t>Ochrana a využívanie nerastných surovín vrátane hlavného dozoru nad ochranou a využívaním ložísk nerastov</t>
  </si>
  <si>
    <t>A0000052</t>
  </si>
  <si>
    <t>Potvrdzovanie a vydávanie osvedčení o vhodnosti horninových štruktúr</t>
  </si>
  <si>
    <t>A0000054</t>
  </si>
  <si>
    <t>Znižovanie úhrady za vydobyté nerasty a úhrady za uskladňovanie plynov alebo kvapalín na základe žiadosti</t>
  </si>
  <si>
    <t>A0000053</t>
  </si>
  <si>
    <t>Zabezpečovanie alebo likvidácia starých banských diel a ich následkov</t>
  </si>
  <si>
    <t>A0000773</t>
  </si>
  <si>
    <t>Energetická hospodárnosť budov</t>
  </si>
  <si>
    <t>U00060</t>
  </si>
  <si>
    <t>A0001452</t>
  </si>
  <si>
    <t>Zmena mena a priezviska</t>
  </si>
  <si>
    <t>U00099</t>
  </si>
  <si>
    <t>Matričné veci</t>
  </si>
  <si>
    <t>A0001451</t>
  </si>
  <si>
    <t>Vedenie osobitnej matriky</t>
  </si>
  <si>
    <t>A0001448</t>
  </si>
  <si>
    <t>Vedenie rodnej matriky</t>
  </si>
  <si>
    <t>A0001450</t>
  </si>
  <si>
    <t>Vedenie úmrtnej matriky</t>
  </si>
  <si>
    <t>A0001449</t>
  </si>
  <si>
    <t>Vedenie sobášnej matriky</t>
  </si>
  <si>
    <t>A0001114</t>
  </si>
  <si>
    <t>Určovanie akostných tried pre poľovné revíry</t>
  </si>
  <si>
    <t>U00074</t>
  </si>
  <si>
    <t>Poľovníctvo</t>
  </si>
  <si>
    <t>A0001118</t>
  </si>
  <si>
    <t>Určovanie zakázaných, obmedzených alebo určitých spôsobov poľovania</t>
  </si>
  <si>
    <t>A0001113</t>
  </si>
  <si>
    <t>Upravovanie kvalifikácie poľovníckych hospodárov, ich povinností a oprávnení</t>
  </si>
  <si>
    <t>A0001116</t>
  </si>
  <si>
    <t>Určovanie spôsobu likvidácie zaniknutých poľovníckych organizácií a opatrení na likvidáciu prebytkov</t>
  </si>
  <si>
    <t>A0001122</t>
  </si>
  <si>
    <t>Vydávanie vzorových stanov poľovníckych združení</t>
  </si>
  <si>
    <t>A0001119</t>
  </si>
  <si>
    <t>Vydávanie disciplinárneho poriadku na posudzovanie konania pri výkone práva poľovníctva</t>
  </si>
  <si>
    <t>A0001124</t>
  </si>
  <si>
    <t>Vyhradenie výkonu práva poľovníctva v niektorých poľovných revíroch za odplatu</t>
  </si>
  <si>
    <t>A0001123</t>
  </si>
  <si>
    <t>Vyhlasovanie nepoľovných pozemkov</t>
  </si>
  <si>
    <t>A0001112</t>
  </si>
  <si>
    <t>Schvaľovanie stanov Slovenského poľovníckeho zväzu</t>
  </si>
  <si>
    <t>A0001125</t>
  </si>
  <si>
    <t>Zavádzanie lístkov o pôvode zveri</t>
  </si>
  <si>
    <t>A0001120</t>
  </si>
  <si>
    <t>Vydávanie pokynov na používanie poľovných psov, ich kvalifikáciu a na ich počet pre jednotlivé poľovné revíry</t>
  </si>
  <si>
    <t>A0001121</t>
  </si>
  <si>
    <t>Vydávanie predpisov na vydávanie, odoberanie a odopieranie poľovných lístkov</t>
  </si>
  <si>
    <t>A0001117</t>
  </si>
  <si>
    <t>Určovanie úhrady škody spôsobenej na včelstvách a domácich zvieratách medveďom</t>
  </si>
  <si>
    <t>A0001115</t>
  </si>
  <si>
    <t>Určovanie celoštátneho plánu a času poľovačiek</t>
  </si>
  <si>
    <t>A0001109</t>
  </si>
  <si>
    <t>Zmena výpočtu zveri</t>
  </si>
  <si>
    <t>A0001111</t>
  </si>
  <si>
    <t>Povoľovanie poľovačky na vedecké účely v čase ochrany</t>
  </si>
  <si>
    <t>A0001110</t>
  </si>
  <si>
    <t>Obmedzovanie alebo zastavenie výkonu práva poľovníctva, určovanie podmienok a vydávanie pokynov na schvaľovanie plánu poľovníckeho hospodárenia a lovu</t>
  </si>
  <si>
    <t>A0000271</t>
  </si>
  <si>
    <t>Koordinovanie štátnej pomoci vo vzťahu k poskytovateľom štátnej pomoci</t>
  </si>
  <si>
    <t>U00030</t>
  </si>
  <si>
    <t>Koordinácia štátnej pomoci</t>
  </si>
  <si>
    <t>A0000274</t>
  </si>
  <si>
    <t>Vedenie evidencie o štátnej pomoci</t>
  </si>
  <si>
    <t>A0000276</t>
  </si>
  <si>
    <t>Vyžadovanie informácií potrebných na posúdenie súladu poskytnutia štátnej pomoci</t>
  </si>
  <si>
    <t>A0000273</t>
  </si>
  <si>
    <t>Predkladanie informácií o poskytnutej štátnej pomoci</t>
  </si>
  <si>
    <t>A0000275</t>
  </si>
  <si>
    <t>Vykonávanie auditu súladu poskytnutia štátnej pomoci</t>
  </si>
  <si>
    <t>A0000272</t>
  </si>
  <si>
    <t>Posudzovanie súladu žiadostí o schválenie poskytnutia štátnej pomoci</t>
  </si>
  <si>
    <t>A0000297</t>
  </si>
  <si>
    <t>Vypracovávanie stratégie systému Štátnej pokladnice</t>
  </si>
  <si>
    <t>U00036</t>
  </si>
  <si>
    <t>Správa štátnych finančných aktív a štátnych finančných pasív Slovenskej republiky</t>
  </si>
  <si>
    <t>A0000296</t>
  </si>
  <si>
    <t>Realizovanie dohľadu nad činnosťou Štátnej pokladnice</t>
  </si>
  <si>
    <t>A0000754</t>
  </si>
  <si>
    <t>Spolupráca v oblasti bytovej politiky na národnej úrovni a medzinárodnej úrovni</t>
  </si>
  <si>
    <t>U00057</t>
  </si>
  <si>
    <t>Tvorba a uskutočňovanie bytovej politiky</t>
  </si>
  <si>
    <t>A0000759</t>
  </si>
  <si>
    <t xml:space="preserve">Poskytovanie úverov a nenávratných príspevkov na rozvoj bývania </t>
  </si>
  <si>
    <t>A0000755</t>
  </si>
  <si>
    <t>Vykonávanie správy a kontroly hospodárenia s prostriedkami Štátneho fondu rozvoja bývania</t>
  </si>
  <si>
    <t>A0000758</t>
  </si>
  <si>
    <t>Poskytovanie štátneho príspevku k hypotekárnym úverom</t>
  </si>
  <si>
    <t>A0000760</t>
  </si>
  <si>
    <t xml:space="preserve">Posudzovanie a overovanie žiadosti o poskytnutie dotácií na rozvoj bývania </t>
  </si>
  <si>
    <t>A0000763</t>
  </si>
  <si>
    <t xml:space="preserve">Metodická činnosť a spolupráca v oblasti rozvoja bývania na úrovni kraja </t>
  </si>
  <si>
    <t>A0000756</t>
  </si>
  <si>
    <t>Navrhovanie riešení v oblasti nájomného bývania</t>
  </si>
  <si>
    <t>A0000752</t>
  </si>
  <si>
    <t>Koordinovanie a metodické usmerňovanie v oblasti bytovej politiky</t>
  </si>
  <si>
    <t>A0000753</t>
  </si>
  <si>
    <t>Navrhovanie základných cieľov štátnej bytovej politiky s väzbami na sociálnu politiku a finančnú politiku</t>
  </si>
  <si>
    <t>A0000762</t>
  </si>
  <si>
    <t xml:space="preserve">Spracúvanie koncepcií, podkladov a návrhov na rozvoj bývania v príslušnom kraji </t>
  </si>
  <si>
    <t>A0000761</t>
  </si>
  <si>
    <t xml:space="preserve">Vykonávanie kontroly a finančných operácií v oblasti poskytovania podpory na rozvoj bývania </t>
  </si>
  <si>
    <t>A0000757</t>
  </si>
  <si>
    <t>Poskytovanie dotácií na rozvoj bývania</t>
  </si>
  <si>
    <t>A0001230</t>
  </si>
  <si>
    <t>Vydávanie a zrušovanie povolenia na verejné vystavovanie zbraní alebo streliva</t>
  </si>
  <si>
    <t>U00085</t>
  </si>
  <si>
    <t>Zbrane a strelivá</t>
  </si>
  <si>
    <t>A0001227</t>
  </si>
  <si>
    <t>Spravovanie zbrane vo vlastníctve štátu</t>
  </si>
  <si>
    <t>A0001228</t>
  </si>
  <si>
    <t>Udeľovanie a vydávanie povolenia na prepravu zbrane alebo streliva do zbrane</t>
  </si>
  <si>
    <t>A0001225</t>
  </si>
  <si>
    <t>Poskytovanie informácií o preprave zbraní alebo streliva, o vydaní povolenia a nadobudnutí vlastníctva zbrane</t>
  </si>
  <si>
    <t>A0001226</t>
  </si>
  <si>
    <t>Rozhodovanie v pochybnostiach o zaradení zbrane alebo streliva</t>
  </si>
  <si>
    <t>A0001231</t>
  </si>
  <si>
    <t>Vykonávanie dozoru nad dodržiavaním povinností na úseku zbraní a streliva</t>
  </si>
  <si>
    <t>A0001229</t>
  </si>
  <si>
    <t>Udeľovanie, zastavovanie konania o udelení a odnímanie výnimky na nadobudnutie vlastníctva zbrane a na držanie zbrane</t>
  </si>
  <si>
    <t>A0001390</t>
  </si>
  <si>
    <t>Určovanie a zmena názvov častí obcí</t>
  </si>
  <si>
    <t>U00096</t>
  </si>
  <si>
    <t>Všeobecná vnútorná správa vrátane veci územného a správneho usporiadania Slovenskej republiky</t>
  </si>
  <si>
    <t>A0001391</t>
  </si>
  <si>
    <t>Vydávanie súhlasu k návrhom názvov častí obcí</t>
  </si>
  <si>
    <t>A0001392</t>
  </si>
  <si>
    <t>Vydávanie a ustanovenie predpisov v oblasti označovania ulíc a iných verejných priestranstiev a o číslovaní stavieb</t>
  </si>
  <si>
    <t>A0001213</t>
  </si>
  <si>
    <t>Zabezpečovanie plnenia zmluvných záväzkov vyplývajúcich z medzinárodných zmlúv na úseku správy štátnych hraníc</t>
  </si>
  <si>
    <t>U00082</t>
  </si>
  <si>
    <t>Správa štátnych hraníc</t>
  </si>
  <si>
    <t>A0001212</t>
  </si>
  <si>
    <t>Zabezpečovanie činnosti hraničných komisií zriadených na plnenie záväzkov vyplývajúcich pre Slovenskú republiku z medzinárodných zmlúv</t>
  </si>
  <si>
    <t>A0001214</t>
  </si>
  <si>
    <t>Zabezpečovanie prípravy a vypracovanie návrhov medzinárodných zmlúv o štátnych hraniciach</t>
  </si>
  <si>
    <t>A0001210</t>
  </si>
  <si>
    <t>Vydávanie stanovísk k stavbám, stavebným, technickým a iným opatreniam na štátnych hraniciach alebo v ich bezprostrednej blízkosti, najmä z hľadiska vplyvu na priebeh hraničnej čiary a vyznačenie štátnych hraníc</t>
  </si>
  <si>
    <t>A0001211</t>
  </si>
  <si>
    <t>Vyznačovanie a spravovanie štátnych hraníc</t>
  </si>
  <si>
    <t>A0001209</t>
  </si>
  <si>
    <t>Rozhodovanie o obmedzení vlastníckeho práva v nevyhnutnom rozsahu a iba na plnenie úloh pri správe štátnych hraníc</t>
  </si>
  <si>
    <t>A0001193</t>
  </si>
  <si>
    <t>Ochraňovanie ústavného zriadenia Slovenskej republiky</t>
  </si>
  <si>
    <t>U00079</t>
  </si>
  <si>
    <t>Ochrana ústavného zriadenia Slovenskej republiky</t>
  </si>
  <si>
    <t>A0000045</t>
  </si>
  <si>
    <t>Vykonávanie kontroly bezpečnosti výrobku alebo služby</t>
  </si>
  <si>
    <t>U00012</t>
  </si>
  <si>
    <t xml:space="preserve">Ochrana spotrebiteľa s výnimkou ochrany spotrebiteľa pri poskytovaní finančných služieb  </t>
  </si>
  <si>
    <t>A0000044</t>
  </si>
  <si>
    <t xml:space="preserve">Kontrola uvádzania výrobku alebo služby na trh zo štátu, ktorý nie je členským štátom </t>
  </si>
  <si>
    <t>A0001266</t>
  </si>
  <si>
    <t>Vedenie evidencie občianskych preukazov a evidencie čistopisov občianskych preukazov</t>
  </si>
  <si>
    <t>U00088</t>
  </si>
  <si>
    <t>Občianske preukazy a štátne občianstvo</t>
  </si>
  <si>
    <t>A0001263</t>
  </si>
  <si>
    <t>Strata štátneho občianstva Slovenskej republiky</t>
  </si>
  <si>
    <t>A0001262</t>
  </si>
  <si>
    <t>Udelenie štátneho občianstva Slovenskej republiky</t>
  </si>
  <si>
    <t>A0001265</t>
  </si>
  <si>
    <t>Vedenie ústrednej evidencie nadobudnutia a straty štátneho občianstva Slovenskej republiky</t>
  </si>
  <si>
    <t>A0001264</t>
  </si>
  <si>
    <t>Osvedčovanie štátneho občianstva Slovenskej republiky</t>
  </si>
  <si>
    <t>A0001317</t>
  </si>
  <si>
    <t>Spolupráca na príprave a tvorbe automatizovaného systému podpory riadenia a spracúvania informácií</t>
  </si>
  <si>
    <t>U00093</t>
  </si>
  <si>
    <t>Integrovaný záchranný systém</t>
  </si>
  <si>
    <t>A0001319</t>
  </si>
  <si>
    <t>Zabezpečovanie vysielania záchranných zložiek integrovaného záchranného systému pri poskytovaní pomoci v tiesni medzi krajmi</t>
  </si>
  <si>
    <t>A0001316</t>
  </si>
  <si>
    <t>Organizovanie, zabezpečovanie a rozvoj integrovaného záchranného systému</t>
  </si>
  <si>
    <t>A0001318</t>
  </si>
  <si>
    <t>Zabezpečovanie odbornej prípravy osôb zaradených do koordinačných stredísk integrovaného záchranného systému</t>
  </si>
  <si>
    <t>A0001455</t>
  </si>
  <si>
    <t>Vedenie registra občianskych združení, živnostenských spoločenstiev</t>
  </si>
  <si>
    <t>U00100</t>
  </si>
  <si>
    <t>Zhromažďovanie a združovanie vrátane registrácie niektorých právnických osôb, o ktorých to ustanoví osobitný zákon</t>
  </si>
  <si>
    <t>A0001456</t>
  </si>
  <si>
    <t>Evidovanie odborových organizácií a organizácií zamestnávateľov</t>
  </si>
  <si>
    <t>A0001454</t>
  </si>
  <si>
    <t>Registrácia občianskych združení a živnostenských spoločenstiev</t>
  </si>
  <si>
    <t>A0001457</t>
  </si>
  <si>
    <t>Vedenie evidencie odborových organizácií a organizácií zamestnávateľov</t>
  </si>
  <si>
    <t>A0001464</t>
  </si>
  <si>
    <t>Registrácia neziskových organizácií poskytujúcich všeobecne prospešné služby</t>
  </si>
  <si>
    <t>A0001466</t>
  </si>
  <si>
    <t>Registrácia neinvestičných fondov</t>
  </si>
  <si>
    <t>A0001469</t>
  </si>
  <si>
    <t>Vedenie registra spoločenstiev vlastníkov bytov a nebytových priestorov</t>
  </si>
  <si>
    <t>A0001460</t>
  </si>
  <si>
    <t>Povoľovanie zriadenia, sídla a činnosti organizácií s medzinárodným prvkom</t>
  </si>
  <si>
    <t>A0001470</t>
  </si>
  <si>
    <t>Registrácia záujmových združení právnických osôb</t>
  </si>
  <si>
    <t>A0001463</t>
  </si>
  <si>
    <t>Vedenie registra nadácií</t>
  </si>
  <si>
    <t>A0001465</t>
  </si>
  <si>
    <t>Vedenie ústredného registra neziskových organizácií poskytujúcich všeobecne prospešné služby</t>
  </si>
  <si>
    <t>A0001471</t>
  </si>
  <si>
    <t>Vedenie registra záujmových združení právnických osôb</t>
  </si>
  <si>
    <t>A0001459</t>
  </si>
  <si>
    <t>Vedenie registra strán</t>
  </si>
  <si>
    <t>A0001458</t>
  </si>
  <si>
    <t>Registrácia politických strán a politických hnutí</t>
  </si>
  <si>
    <t>A0001472</t>
  </si>
  <si>
    <t xml:space="preserve">Registrácia združení obcí </t>
  </si>
  <si>
    <t>A0001462</t>
  </si>
  <si>
    <t xml:space="preserve">Registrácia nadácií </t>
  </si>
  <si>
    <t>A0001461</t>
  </si>
  <si>
    <t>Vedenie evidencie organizácií s medzinárodným prvkom</t>
  </si>
  <si>
    <t>A0001473</t>
  </si>
  <si>
    <t>Vedenie registra združení obcí</t>
  </si>
  <si>
    <t>A0001468</t>
  </si>
  <si>
    <t>Registrácia spoločenstiev vlastníkov bytov a nebytových priestorov</t>
  </si>
  <si>
    <t>A0001467</t>
  </si>
  <si>
    <t>Vedenie ústredného registra neinvestičných fondov</t>
  </si>
  <si>
    <t>A0001475</t>
  </si>
  <si>
    <t>Organizačné zabezpečenie voľby prezidenta Slovenskej republiky</t>
  </si>
  <si>
    <t>U00101</t>
  </si>
  <si>
    <t>Voľby a referendum</t>
  </si>
  <si>
    <t>A0001479</t>
  </si>
  <si>
    <t>Organizačné zabezpečenie volieb do Európskeho parlamentu</t>
  </si>
  <si>
    <t>A0001477</t>
  </si>
  <si>
    <t>Organizačné zabezpečenie volieb do orgánov samosprávy obcí</t>
  </si>
  <si>
    <t>A0001474</t>
  </si>
  <si>
    <t>Organizačné zabezpečenie volieb do Národnej rady Slovenskej republiky</t>
  </si>
  <si>
    <t>A0001476</t>
  </si>
  <si>
    <t>Organizačné zabezpečenie volieb do orgánov samosprávnych krajov</t>
  </si>
  <si>
    <t>A0001478</t>
  </si>
  <si>
    <t>Organizačné zabezpečenie referenda</t>
  </si>
  <si>
    <t>A0001219</t>
  </si>
  <si>
    <t>Poskytovanie informácií z dopravných evidencií</t>
  </si>
  <si>
    <t>U00083</t>
  </si>
  <si>
    <t>Bezpečnosť a plynulosť cestnej premávky</t>
  </si>
  <si>
    <t>A0001220</t>
  </si>
  <si>
    <t>Spolupráca s okresným dopravným inšpektorátom vo veciach bezpečnosti a plynulosti cestnej premávky</t>
  </si>
  <si>
    <t>A0001215</t>
  </si>
  <si>
    <t>Koordinovanie činnosti dopravných inšpektorátov a Policajného zboru</t>
  </si>
  <si>
    <t>A0001216</t>
  </si>
  <si>
    <t>Zabezpečovanie výkonu cestných technických kontrol</t>
  </si>
  <si>
    <t>A0001223</t>
  </si>
  <si>
    <t xml:space="preserve">Zabezpečovanie odovzdania nájdeného vodičského preukazu </t>
  </si>
  <si>
    <t>A0000252</t>
  </si>
  <si>
    <t xml:space="preserve">Udeľovanie predchádzajúceho písomného súhlasu na vykonávanie vládneho auditu </t>
  </si>
  <si>
    <t>U00028</t>
  </si>
  <si>
    <t>Vládny audit</t>
  </si>
  <si>
    <t>A0000255</t>
  </si>
  <si>
    <t>Vykonávanie vládneho auditu</t>
  </si>
  <si>
    <t>A0000258</t>
  </si>
  <si>
    <t>Ukladanie pokút za porušenie ustanovení zákona o finančnej kontrole a vnútornom audite na úseku vládneho auditu</t>
  </si>
  <si>
    <t>A0000253</t>
  </si>
  <si>
    <t>Vykonávanie činností Centrálnej harmonizačnej jednotky pre vládny audit</t>
  </si>
  <si>
    <t>A0000257</t>
  </si>
  <si>
    <t xml:space="preserve">Kontrola dodržiavania zákona a všeobecne záväzných právnych predpisov pri vykonávaní vládneho auditu </t>
  </si>
  <si>
    <t>A0000250</t>
  </si>
  <si>
    <t>Koordinovanie plánovania a vykonávania vládneho auditu s inými auditujúcimi orgánmi</t>
  </si>
  <si>
    <t>A0000256</t>
  </si>
  <si>
    <t>Vypracovávanie správ o výsledkoch vládneho auditu</t>
  </si>
  <si>
    <t>A0000254</t>
  </si>
  <si>
    <t>Spolupracovanie s inými štátnymi orgánmi, s orgánmi Európskej únie, orgánmi iných štátov a medzinárodnými organizáciami v oblasti vládneho auditu</t>
  </si>
  <si>
    <t>A0000251</t>
  </si>
  <si>
    <t>Monitorovanie a hodnotenie kvality vykonávania vládneho auditu</t>
  </si>
  <si>
    <t>A0000937</t>
  </si>
  <si>
    <t>Zabezpečovanie vypracovania, kontrola plnenia a pravidelné prehodnocovanie Programu poľnohospodárskych činností vo vyhlásených zraniteľných oblastiach</t>
  </si>
  <si>
    <t>U00068</t>
  </si>
  <si>
    <t>Závlahové systémy a odvodňovacie systémy</t>
  </si>
  <si>
    <t>A0000934</t>
  </si>
  <si>
    <t>Určovanie vody na závlahy a podmienok ich využitia</t>
  </si>
  <si>
    <t>A0000935</t>
  </si>
  <si>
    <t>Vydávanie Kódexu správnej poľnohospodárskej praxe</t>
  </si>
  <si>
    <t>A0000936</t>
  </si>
  <si>
    <t>Zabezpečovanie sledovania kvality vôd určených na závlahy</t>
  </si>
  <si>
    <t>A0000850</t>
  </si>
  <si>
    <t>Riadenie a kontrola výkonu štátnej správy v oblasti vinohradníctva a vinárstva</t>
  </si>
  <si>
    <t>U00065</t>
  </si>
  <si>
    <t>Vinohradníctvo a vinárstvo</t>
  </si>
  <si>
    <t>Zákon č. 313/2009 Z.z. o vinohradníctve a vinárstve</t>
  </si>
  <si>
    <t>A0000857</t>
  </si>
  <si>
    <t>Schvaľovanie akostných vín z ohraničenej vinohradníckej plochy</t>
  </si>
  <si>
    <t>A0000863</t>
  </si>
  <si>
    <t>Uznávanie súťaží vín a výstav vín</t>
  </si>
  <si>
    <t>A0000861</t>
  </si>
  <si>
    <t xml:space="preserve">Ukladanie povinnosti zničiť zdraviu škodlivé vinárske produkty </t>
  </si>
  <si>
    <t>A0000859</t>
  </si>
  <si>
    <t xml:space="preserve">Ukladanie opatrení na nápravu nedostatkov zistených pri výkone kontroly </t>
  </si>
  <si>
    <t>A0000870</t>
  </si>
  <si>
    <t xml:space="preserve">Vykonávanie preskúšania a zatriedení vinárskych produktov a vydávanie osvedčení o zatriedení a preskúšaní vína </t>
  </si>
  <si>
    <t>A0000843</t>
  </si>
  <si>
    <t xml:space="preserve">Odnímanie osvedčenia o zatriedení vína alebo štátneho kontrolného čísla </t>
  </si>
  <si>
    <t>A0000847</t>
  </si>
  <si>
    <t xml:space="preserve">Posudzovanie podkladov na uznanie akostných vín a kontrola dodržiavania stanovených podmienok </t>
  </si>
  <si>
    <t>A0000862</t>
  </si>
  <si>
    <t>Určovanie priorít v oblasti vinohradníctva a vinárstva</t>
  </si>
  <si>
    <t>A0000858</t>
  </si>
  <si>
    <t>Spravovanie rezervy výsadbových práv</t>
  </si>
  <si>
    <t>A0000848</t>
  </si>
  <si>
    <t xml:space="preserve">Prideľovanie štátneho kontrolného čísla pre akostné vína </t>
  </si>
  <si>
    <t>A0000869</t>
  </si>
  <si>
    <t xml:space="preserve">Vykonávanie kontroly v oblasti vinohradníctva a vinárstva </t>
  </si>
  <si>
    <t>A0000852</t>
  </si>
  <si>
    <t>Rozhodovanie o odvolaniach proti rozhodnutiam kontrolného ústavu a štátnej veterinárnej a potravinovej správy</t>
  </si>
  <si>
    <t>A0000856</t>
  </si>
  <si>
    <t xml:space="preserve">Rozhodovanie o znížení kategórie akostných vín </t>
  </si>
  <si>
    <t>A0000871</t>
  </si>
  <si>
    <t xml:space="preserve">Zasielanie kópií osvedčení o zatriedení vína a kópií rozhodnutí štátnej veterinárnej a potravinovej správe </t>
  </si>
  <si>
    <t>A0000860</t>
  </si>
  <si>
    <t xml:space="preserve">Ukladanie povinnosti vyklčovať vinohradnícku plochu </t>
  </si>
  <si>
    <t>A0000846</t>
  </si>
  <si>
    <t xml:space="preserve">Osvedčovanie pôvodu vína na sprievodných dokladoch </t>
  </si>
  <si>
    <t>A0000855</t>
  </si>
  <si>
    <t>Rozhodovanie o udelení povolenia na dovoz tokajského vína</t>
  </si>
  <si>
    <t>A0000851</t>
  </si>
  <si>
    <t xml:space="preserve">Rozhodovanie o nepovolenej výsadbe </t>
  </si>
  <si>
    <t>A0000854</t>
  </si>
  <si>
    <t xml:space="preserve">Rozhodovanie o poskytovaní práv na opätovnú výsadbu a práv na novú výsadbu </t>
  </si>
  <si>
    <t>A0000853</t>
  </si>
  <si>
    <t>Rozhodovanie o poskytovaní novovytvorených výsadbových práv a výsadbových práv z rezervy</t>
  </si>
  <si>
    <t>A0000868</t>
  </si>
  <si>
    <t xml:space="preserve">Vykonávanie činností v oblasti vinohradníctva a vinárstva </t>
  </si>
  <si>
    <t>A0000864</t>
  </si>
  <si>
    <t xml:space="preserve">Vedenie evidencie hlásení o zbere hrozna, výrobe a zásobách vína a ich použití </t>
  </si>
  <si>
    <t>A0000842</t>
  </si>
  <si>
    <t xml:space="preserve">Kontrola vykonávania činností v oblasti vinohradníctva a vinárstva </t>
  </si>
  <si>
    <t>A0000845</t>
  </si>
  <si>
    <t xml:space="preserve">Osvedčovanie hrozna na účely výroby akostných vín </t>
  </si>
  <si>
    <t>A0000849</t>
  </si>
  <si>
    <t>Registrovanie Tokajského združenia</t>
  </si>
  <si>
    <t>A0000844</t>
  </si>
  <si>
    <t xml:space="preserve">Odporúčanie udelenia alebo odobratia osvedčenia a kontrola činnosti Tokajského združenia </t>
  </si>
  <si>
    <t>A0000866</t>
  </si>
  <si>
    <t xml:space="preserve">Vydávanie registračných čísel vinohradov, registrovanie vinohradov a vedenie vinohradníckeho registra </t>
  </si>
  <si>
    <t>A0000867</t>
  </si>
  <si>
    <t xml:space="preserve">Vyhlasovanie začiatku zberu hrozna </t>
  </si>
  <si>
    <t>A0000865</t>
  </si>
  <si>
    <t>Vydávanie osvedčení o uznaní združenia výrobcov</t>
  </si>
  <si>
    <t>A0000019</t>
  </si>
  <si>
    <t>Výroba elektriny z obnoviteľných zdrojov a z domáceho uhlia</t>
  </si>
  <si>
    <t>U00002</t>
  </si>
  <si>
    <t>Energetika vrátane hospodárenia s jadrovým palivom a uskladňovania rádioaktívnych odpadov a energetická efektívnosť</t>
  </si>
  <si>
    <t>Úrad pre reguláciu sieťových odvetví</t>
  </si>
  <si>
    <t>A0000020</t>
  </si>
  <si>
    <t>Zabezpečovanie bezpečnosti dodávky elektriny a plynu</t>
  </si>
  <si>
    <t>A0000022</t>
  </si>
  <si>
    <t xml:space="preserve">Zasielanie žiadosti o udelenie výnimky z povinností Európskej komisii </t>
  </si>
  <si>
    <t>A0000005</t>
  </si>
  <si>
    <t>Odsúhlasovanie návrhu regulačnej politiky</t>
  </si>
  <si>
    <t>A0000007</t>
  </si>
  <si>
    <t>Realizovanie opatrení uložených Európskou komisiou</t>
  </si>
  <si>
    <t>A0000014</t>
  </si>
  <si>
    <t>Uverejňovanie správ o stave plnenia zámerov výroby elektriny z obnoviteľných zdrojov energie a opatrení prijatých na zabezpečenie spoľahlivosti potvrdenia o pôvode vyrobenej elektriny</t>
  </si>
  <si>
    <t>A0000021</t>
  </si>
  <si>
    <t>Zabezpečovanie plnenia prijatých záväzkov v oblasti energetiky</t>
  </si>
  <si>
    <t>A0000016</t>
  </si>
  <si>
    <t>Uverejňovanie správ o zámeroch vo výrobe elektriny z obnoviteľných zdrojov a o prijatých opatreniach zameraných na zabezpečenie zámerov vo výrobe elektriny z obnoviteľných zdrojov</t>
  </si>
  <si>
    <t>A0000018</t>
  </si>
  <si>
    <t>Vypracovanie a aktualizovanie energetickej politiky</t>
  </si>
  <si>
    <t>A0000008</t>
  </si>
  <si>
    <t>Riadenie energetickej siete</t>
  </si>
  <si>
    <t>A0000012</t>
  </si>
  <si>
    <t>Určovanie rozsahu kritérií technickej bezpečnosti energetickej sústavy a siete</t>
  </si>
  <si>
    <t>A0000011</t>
  </si>
  <si>
    <t>Určovanie povinností vo všeobecnom hospodárskom záujme v energetike</t>
  </si>
  <si>
    <t>A0000017</t>
  </si>
  <si>
    <t>Vykonávanie štátneho dozoru nad dodržiavaním povinností fyzických osôb a právnických osôb</t>
  </si>
  <si>
    <t>A0000006</t>
  </si>
  <si>
    <t>Prijímanie a analyzovanie plnenia prijatých opatrení na zabezpečenie zámerov podpory výroby elektriny z obnoviteľných zdrojov energie</t>
  </si>
  <si>
    <t>A0000003</t>
  </si>
  <si>
    <t>Definovanie kritérií výberového konania na výstavbu nového energetického zariadenia</t>
  </si>
  <si>
    <t>A0000009</t>
  </si>
  <si>
    <t>Rozhodovanie o uplatnení opatrení pri ohrození celistvosti a integrity energetickej sústavy a siete</t>
  </si>
  <si>
    <t>A0000004</t>
  </si>
  <si>
    <t>Navrhovanie opatrení zameraných na zabezpečenie bezpečnosti dodávok elektriny a plynu</t>
  </si>
  <si>
    <t>A0000015</t>
  </si>
  <si>
    <t>Uverejňovanie správy o výsledkoch monitorovania bezpečnosti dodávok elektriny a správy o výsledkoch monitorovania bezpečnosti dodávok plynu a o všetkých prijatých a predpokladaných opatreniach na riešenie bezpečnosti dodávok elektriny</t>
  </si>
  <si>
    <t>A0000013</t>
  </si>
  <si>
    <t>Určovanie zodpovednosti za vyrovnanie odchýlky sústavy na vymedzenom území</t>
  </si>
  <si>
    <t>A0000010</t>
  </si>
  <si>
    <t>Rozhodovanie o vydaní osvedčenia na výstavbu energetického zariadenia</t>
  </si>
  <si>
    <t>A0001160</t>
  </si>
  <si>
    <t>Umožňovanie vypracovávania výpisov z registra európskych zoskupení územnej spolupráce</t>
  </si>
  <si>
    <t>U00077</t>
  </si>
  <si>
    <t>Regionálny rozvoj okrem koordinácie využívania finančných prostriedkov z fondov Európskej únie</t>
  </si>
  <si>
    <t>A0001164</t>
  </si>
  <si>
    <t>Riadenie a realizácia pomoci na podporu regionálneho rozvoja podľa národnej stratégie regionálneho rozvoja</t>
  </si>
  <si>
    <t>A0001161</t>
  </si>
  <si>
    <t>Vedenie a spravovanie registra európskych zoskupení územnej spolupráce</t>
  </si>
  <si>
    <t>A0001159</t>
  </si>
  <si>
    <t>Ukladanie pokút na úseku regionálneho rozvoja</t>
  </si>
  <si>
    <t>A0001157</t>
  </si>
  <si>
    <t>Poskytovanie finančného príspevku slovenským častiam euroregiónov a regionálnym rozvojovým agentúram v rámci Integrovanej siete regionálnych rozvojových agentúr</t>
  </si>
  <si>
    <t>A0001163</t>
  </si>
  <si>
    <t>Vyhodnocovanie obsahu výročných správ</t>
  </si>
  <si>
    <t>A0001156</t>
  </si>
  <si>
    <t>Analýza a monitoring hospodárskej a sociálnej situácie v jednotlivých regiónoch</t>
  </si>
  <si>
    <t>A0001162</t>
  </si>
  <si>
    <t>Vydávanie rozhodnutí na úseku regionálneho rozvoja</t>
  </si>
  <si>
    <t>A0001158</t>
  </si>
  <si>
    <t>Monitorovanie a vyhodnocovanie plnenia národnej stratégie, predkladanie správy o jej realizácii vláde Slovenskej republiky</t>
  </si>
  <si>
    <t>A0000694</t>
  </si>
  <si>
    <t xml:space="preserve">Riadenie a kontrola výkonu prenesenej štátnej správy vykonávanej obcami ako stavebnými úradmi </t>
  </si>
  <si>
    <t>U00055</t>
  </si>
  <si>
    <t>Stavebný poriadok a územné plánovanie okrem ekologických aspektov</t>
  </si>
  <si>
    <t>A0000685</t>
  </si>
  <si>
    <t xml:space="preserve">Posudzovanie zadania pre územný plán obce a zadania pre územný plán zóny </t>
  </si>
  <si>
    <t>A0000686</t>
  </si>
  <si>
    <t>Vydávanie stanoviska pri prerokovaní konceptu územného plánu obce a konceptu územného plánu zóny</t>
  </si>
  <si>
    <t>A0000680</t>
  </si>
  <si>
    <t>Koordinovanie postupov správnych orgánov v oblasti stavebného poriadku a územného plánovania</t>
  </si>
  <si>
    <t>A0000681</t>
  </si>
  <si>
    <t>Rozhodovanie o rozporoch v konaniach podľa stavebného zákona</t>
  </si>
  <si>
    <t>A0000679</t>
  </si>
  <si>
    <t>Koordinovanie uplatňovania stavebného zákona špeciálnymi, vojenskými a inými stavebnými úradmi</t>
  </si>
  <si>
    <t>A0000683</t>
  </si>
  <si>
    <t>Určovanie v spolupráci so Slovenskou komorou architektov a Slovenskou komorou stavebných inžinierov obsahu odbornej skúšky, vymenúvanie členov skúšobnej komisie, navrhovanie preskúšania a koordinovanie činnosti týchto komôr</t>
  </si>
  <si>
    <t>A0000692</t>
  </si>
  <si>
    <t xml:space="preserve">Spolupôsobenie pri vykonávaní informačných činností pre informačný systém o územnom plánovaní </t>
  </si>
  <si>
    <t>A0000682</t>
  </si>
  <si>
    <t>Určovanie obsahu a rozsahu odbornej prípravy a postupu pri overovaní a osvedčovaní osobitného kvalifikačného predpokladu na výkon činnosti stavebného úradu</t>
  </si>
  <si>
    <t>A0000687</t>
  </si>
  <si>
    <t xml:space="preserve">Vydávanie stanoviska pri prerokovaní návrhu územného plánu obce a návrhu územného plánu zóny </t>
  </si>
  <si>
    <t>A0000699</t>
  </si>
  <si>
    <t xml:space="preserve">Podieľanie sa na tvorbe koncepcií v oblasti povoľovania a realizácie stavieb </t>
  </si>
  <si>
    <t>A0000698</t>
  </si>
  <si>
    <t xml:space="preserve">Určovanie, ktorý stavebný úrad vykoná konanie a vydá rozhodnutie v prípade stavieb alebo opatrení presahujúcich hranice územného obvodu jedného stavebného úradu </t>
  </si>
  <si>
    <t>A0000691</t>
  </si>
  <si>
    <t xml:space="preserve">Obstarávanie a prerokúvanie územnoplánovacích podkladov </t>
  </si>
  <si>
    <t>A0000695</t>
  </si>
  <si>
    <t>Plnenie úlohy štátneho stavebného dohľadu</t>
  </si>
  <si>
    <t>A0000690</t>
  </si>
  <si>
    <t xml:space="preserve">Metodická činnosť pre obce na úseku územného plánovania </t>
  </si>
  <si>
    <t>A0000689</t>
  </si>
  <si>
    <t xml:space="preserve">Riešenie rozporov pri prerokúvaní územnoplánovacej dokumentácie </t>
  </si>
  <si>
    <t>A0000688</t>
  </si>
  <si>
    <t xml:space="preserve">Preskúmavanie návrhu územného plánu obce a návrhu územného plánu zóny </t>
  </si>
  <si>
    <t>A0000697</t>
  </si>
  <si>
    <t xml:space="preserve">Zabezpečovanie výkonu pôsobnosti stavebného úradu pri vyhradenej právomoci pri jednotlivých technicky náročných alebo neobvyklých stavbách alebo opatreniach s väčšími alebo rozsiahlejšími účinkami na životné prostredie v ich okolí </t>
  </si>
  <si>
    <t>A0000684</t>
  </si>
  <si>
    <t>Vyjadrovanie k splneniu podmienok na vyvlastnenie pri prevode majetku štátu</t>
  </si>
  <si>
    <t>A0000693</t>
  </si>
  <si>
    <t xml:space="preserve">Preskúmavanie rozhodnutí stavebného úradu vydaných v správnom konaní </t>
  </si>
  <si>
    <t>A0000696</t>
  </si>
  <si>
    <t>Zabezpečovanie výkonu pôsobnosti stavebného úradu, ak obec dlhodobo, najmenej šesť mesiacov, nevykonáva svoju pôsobnosť stavebného úradu krajským stavebným úradom</t>
  </si>
  <si>
    <t>A0000678</t>
  </si>
  <si>
    <t>Preskúmanie rozhodnutia krajského stavebného úradu vydané v správnom konaní</t>
  </si>
  <si>
    <t>A0000675</t>
  </si>
  <si>
    <t>Spolupráca s Európskou komisiou na úseku uznávania odborných kvalifikácií pre výkon povolaní architekt a stavebný inžinier</t>
  </si>
  <si>
    <t>A0000669</t>
  </si>
  <si>
    <t>Overovanie skúškou odbornej spôsobilosti na obstarávanie územnoplánovacej dokumentácie a územnoplánovacích podkladov obcí a samosprávnych krajov</t>
  </si>
  <si>
    <t>A0000674</t>
  </si>
  <si>
    <t>Spracovanie stanovísk v prerokovaniach územného plánu regiónu</t>
  </si>
  <si>
    <t>A0000677</t>
  </si>
  <si>
    <t>Zabezpečovanie hlavného štátneho stavebného dohľadu</t>
  </si>
  <si>
    <t>A0000673</t>
  </si>
  <si>
    <t>Posudzovanie zadania a návrhu územného plánu regiónu a návrhu zmien a doplnkov územného plánu regiónu</t>
  </si>
  <si>
    <t>A0000667</t>
  </si>
  <si>
    <t>Koordinovanie činnosti ústredných orgánov štátnej správy, krajských stavebných úradov, samosprávnych krajov a obcí</t>
  </si>
  <si>
    <t>A0000672</t>
  </si>
  <si>
    <t>Obstarávanie územno-technických podkladov a poverovanie obstarávaním územnotechnických podkladov</t>
  </si>
  <si>
    <t>A0000676</t>
  </si>
  <si>
    <t>Riadenie a kontrola výkonu štátnej stavebnej správy</t>
  </si>
  <si>
    <t>A0000670</t>
  </si>
  <si>
    <t>Vedenie registra odborne spôsobilých osôb</t>
  </si>
  <si>
    <t>A0000671</t>
  </si>
  <si>
    <t>Zabezpečovanie medzinárodnej spolupráce v oblasti územného plánovania</t>
  </si>
  <si>
    <t>A0000668</t>
  </si>
  <si>
    <t>Vypracovanie metodiky obstarávania územných plánov a metodické usmerňovanie orgánov územného plánovania</t>
  </si>
  <si>
    <t>A0000248</t>
  </si>
  <si>
    <t>Vypracovávanie správ o výsledkoch vnútorného auditu</t>
  </si>
  <si>
    <t>U00027</t>
  </si>
  <si>
    <t>Vnútorný audit</t>
  </si>
  <si>
    <t>A0000245</t>
  </si>
  <si>
    <t>Vykonávanie činností Centrálnej harmonizačnej jednotky pre vnútorný audit</t>
  </si>
  <si>
    <t>A0000249</t>
  </si>
  <si>
    <t xml:space="preserve">Kontrola dodržiavania zákona a všeobecne záväzných právnych predpisov pri vykonávaní vnútorného auditu </t>
  </si>
  <si>
    <t>A0000246</t>
  </si>
  <si>
    <t>Spolupracovanie s inými štátnymi orgánmi, s orgánmi Európskej únie, orgánmi iných štátov a medzinárodnými organizáciami v oblasti vnútorného auditu</t>
  </si>
  <si>
    <t>A0000244</t>
  </si>
  <si>
    <t>Monitorovanie a hodnotenie kvality vykonávania vnútorného auditu</t>
  </si>
  <si>
    <t>A0000247</t>
  </si>
  <si>
    <t>Vykonávanie vnútorného auditu</t>
  </si>
  <si>
    <t>A0000319</t>
  </si>
  <si>
    <t>Odnímanie poverenia poverenej skúšobni</t>
  </si>
  <si>
    <t>U00041</t>
  </si>
  <si>
    <t>Hazardné hry</t>
  </si>
  <si>
    <t>A0000335</t>
  </si>
  <si>
    <t>Zverejňovanie zoznamu overených skúšobní</t>
  </si>
  <si>
    <t>A0000329</t>
  </si>
  <si>
    <t>Vydávanie súhlasu o zrušení vinkulácie</t>
  </si>
  <si>
    <t>A0000333</t>
  </si>
  <si>
    <t>Vypracovávanie zoznamu prevádzkovateľov hazardných hier na základe všeobecnej licencie</t>
  </si>
  <si>
    <t>A0000332</t>
  </si>
  <si>
    <t>Vykonávanie kontroly nad dodržiavaním všeobecne záväzných právnych predpisov na úseku hazardných hier Daňovým riaditeľstvom Slovenskej republiky, daňovými úradmi, obcami a poverenými skúšobňami</t>
  </si>
  <si>
    <t>A0000322</t>
  </si>
  <si>
    <t>Rozhodovanie o vydaní poverenia na odborné posudzovanie s uvedením jeho rozsahu</t>
  </si>
  <si>
    <t>A0000327</t>
  </si>
  <si>
    <t>Určovanie výšky odvodu z hazardných hier</t>
  </si>
  <si>
    <t>A0000331</t>
  </si>
  <si>
    <t>Vykonávanie dozoru nad dodržiavaním podmienok pri licencii udelenej alebo vydanej ministerstvom alebo obcou</t>
  </si>
  <si>
    <t>A0000330</t>
  </si>
  <si>
    <t>Vydávanie všeobecnej licencie na úseku hazardných hier</t>
  </si>
  <si>
    <t>A0000320</t>
  </si>
  <si>
    <t>Odnímanie všeobecnej licencie na úseku hazardných hier</t>
  </si>
  <si>
    <t>A0000321</t>
  </si>
  <si>
    <t>Povoľovanie denného vyúčtovania</t>
  </si>
  <si>
    <t>A0000328</t>
  </si>
  <si>
    <t>Vydávanie súhlasu o dočasnom uvoľnení finančnej zábezpeky</t>
  </si>
  <si>
    <t>A0000324</t>
  </si>
  <si>
    <t>Schvaľovanie hodnôt hracích žetónov</t>
  </si>
  <si>
    <t>A0000334</t>
  </si>
  <si>
    <t>Zastupovanie Národnej lotériovej spoločnosti</t>
  </si>
  <si>
    <t>A0000323</t>
  </si>
  <si>
    <t>Rozhodovanie o žiadosti na udelenie licencie na prevádzkovanie štátnej lotérie</t>
  </si>
  <si>
    <t>A0000325</t>
  </si>
  <si>
    <t>Schvaľovanie prevádzkovania stávkových kancelárií</t>
  </si>
  <si>
    <t>A0000326</t>
  </si>
  <si>
    <t>Určovanie povinnosti uhradiť sumu z neoprávneného majetkového prospechu</t>
  </si>
  <si>
    <t>A0001300</t>
  </si>
  <si>
    <t>Hlásenie pobytu občana Slovenskej republiky</t>
  </si>
  <si>
    <t>U00091</t>
  </si>
  <si>
    <t>Evidencia obyvateľov</t>
  </si>
  <si>
    <t>A0001299</t>
  </si>
  <si>
    <t>Poskytovanie údajov z registra obyvateľov</t>
  </si>
  <si>
    <t>A0001298</t>
  </si>
  <si>
    <t>Vedenie centrálnej evidencie obyvateľov a zaznamenávanie údajov do registra obyvateľov</t>
  </si>
  <si>
    <t>A0001301</t>
  </si>
  <si>
    <t xml:space="preserve">Sčítanie obyvateľov, domov a bytov </t>
  </si>
  <si>
    <t>A0000034</t>
  </si>
  <si>
    <t>Ťažba ropy a zemného plynu</t>
  </si>
  <si>
    <t>U00006</t>
  </si>
  <si>
    <t>Ťažba ropy a zemného plynu</t>
  </si>
  <si>
    <t>A0000002</t>
  </si>
  <si>
    <t>Poskytovanie dotácií na zriadenie priemyselného parku</t>
  </si>
  <si>
    <t>U00001</t>
  </si>
  <si>
    <t>Priemysel s výnimkou spracovania dreva, biotechnológií, potravinárstva a stavebných výrobkov</t>
  </si>
  <si>
    <t>A0000001</t>
  </si>
  <si>
    <t>Podpora priemyselných parkov</t>
  </si>
  <si>
    <t>A0001240</t>
  </si>
  <si>
    <t>Vydávanie preukazu odbornej spôsobilosti na úseku súkromných bezpečnostných služieb</t>
  </si>
  <si>
    <t>U00086</t>
  </si>
  <si>
    <t>Súkromné bezpečnostné služby</t>
  </si>
  <si>
    <t>A0001236</t>
  </si>
  <si>
    <t>Ukladanie sankcií na úseku súkromných bezpečnostných služieb</t>
  </si>
  <si>
    <t>A0001235</t>
  </si>
  <si>
    <t>Ukladanie pokút na úseku súkromných bezpečnostných služieb</t>
  </si>
  <si>
    <t>A0001232</t>
  </si>
  <si>
    <t>Prejednávanie priestupkov na úseku súkromných bezpečnostných služieb</t>
  </si>
  <si>
    <t>A0001242</t>
  </si>
  <si>
    <t>Vyžiadanie vyjadrenia na posúdenie spoľahlivosti žiadateľa na úseku súkromných bezpečnostných služieb</t>
  </si>
  <si>
    <t>A0001233</t>
  </si>
  <si>
    <t>Preverovanie bezúhonnosti a spoľahlivosti osôb na úseku súkromných bezpečnostných služieb</t>
  </si>
  <si>
    <t>A0001238</t>
  </si>
  <si>
    <t>Vydanie rozhodnutia o neuznaní odbornej spôsobilosti alebo jej časti získanej v členskom štáte Európskej únie, v inom zmluvnom štáte dohody o Európskom hospodárskom priestore alebo vo Švajčiarskej konfederácii</t>
  </si>
  <si>
    <t>A0001239</t>
  </si>
  <si>
    <t>Vydávanie osvedčenia o vykonaní kvalifikačnej skúšky na úseku súkromných bezpečnostných služieb</t>
  </si>
  <si>
    <t>A0001241</t>
  </si>
  <si>
    <t>Vykonávanie štátneho dozoru a kontroly v objektoch osobitnej dôležitosti</t>
  </si>
  <si>
    <t>A0001237</t>
  </si>
  <si>
    <t>Vedenie informačného systému súkromnej bezpečnosti</t>
  </si>
  <si>
    <t>A0001234</t>
  </si>
  <si>
    <t>Udeľovanie, zmena a odnímanie akreditácie na úseku súkromných bezpečnostných služieb</t>
  </si>
  <si>
    <t>A0001196</t>
  </si>
  <si>
    <t xml:space="preserve">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t>
  </si>
  <si>
    <t>U00080</t>
  </si>
  <si>
    <t>Verejný poriadok, bezpečnosť osôb a majetku</t>
  </si>
  <si>
    <t>A0001198</t>
  </si>
  <si>
    <t>Vykonávanie pátrania po osobách a pátranie po veciach</t>
  </si>
  <si>
    <t>A0001197</t>
  </si>
  <si>
    <t xml:space="preserve">Spolupráca s orgánmi územnej samosprávy najmä pri určovaní priorít prevencie kriminality, ochrany verejného poriadku a zamerania boja s kriminalitou </t>
  </si>
  <si>
    <t>A0001194</t>
  </si>
  <si>
    <t>Spolupôsobenie pri ochrane základných práv a slobôd</t>
  </si>
  <si>
    <t>A0001195</t>
  </si>
  <si>
    <t>Spolupôsobenie pri zabezpečovaní verejného poriadku</t>
  </si>
  <si>
    <t>A0000152</t>
  </si>
  <si>
    <t>Rozhodovanie o privatizácii a privatizačných projektoch</t>
  </si>
  <si>
    <t>U00019</t>
  </si>
  <si>
    <t xml:space="preserve">Odštátnenie a privatizácia majetku štátu </t>
  </si>
  <si>
    <t>A0000023</t>
  </si>
  <si>
    <t>Poskytovanie informácií o povoleniach na výrobu a rozvod tepla</t>
  </si>
  <si>
    <t>U00003</t>
  </si>
  <si>
    <t>Teplárenstvo</t>
  </si>
  <si>
    <t>A0000026</t>
  </si>
  <si>
    <t>Rozhodovanie o vydaní osvedčenia o odbornej spôsobilosti na úseku tepelnej energetiky</t>
  </si>
  <si>
    <t>A0000031</t>
  </si>
  <si>
    <t>Zabezpečovanie plnenia záväzkov na úseku teplárenstva</t>
  </si>
  <si>
    <t>A0000024</t>
  </si>
  <si>
    <t>Prevádzkovanie a zabezpečenie zásobovania teplom</t>
  </si>
  <si>
    <t>A0000025</t>
  </si>
  <si>
    <t>Rozhodovanie o vydaní osvedčenia na výstavbu sústavy tepelných zariadení</t>
  </si>
  <si>
    <t>A0000029</t>
  </si>
  <si>
    <t>Vykonávanie cenovej regulácie vo výrobe, distribúcii a dodávke tepla</t>
  </si>
  <si>
    <t>A0000030</t>
  </si>
  <si>
    <t>Vykonávanie štátneho dozoru na úseku tepelnej energetiky</t>
  </si>
  <si>
    <t>A0000028</t>
  </si>
  <si>
    <t>Vydávanie, zmena a zrušenie povolení na podnikanie v tepelnej energetike</t>
  </si>
  <si>
    <t>A0000027</t>
  </si>
  <si>
    <t>Uplatňovanie opatrení na zvýšenie energetickej efektívnosti nových tepelných zariadení a na zvýšenie hospodárnosti jestvujúcich sústav tepelných zariadení</t>
  </si>
  <si>
    <t>A0000231</t>
  </si>
  <si>
    <t>Vypracovávanie návrhov medzinárodných zmlúv a dohôd v colnej oblasti</t>
  </si>
  <si>
    <t>U00025</t>
  </si>
  <si>
    <t>Colníctvo</t>
  </si>
  <si>
    <t>A0000225</t>
  </si>
  <si>
    <t>Povoľovanie zriadenia slobodného skladu</t>
  </si>
  <si>
    <t>A0000227</t>
  </si>
  <si>
    <t>Určenie miestnej príslušnosti na podanie colného vyhlásenia pri určitých druhoch tovaru</t>
  </si>
  <si>
    <t>A0000228</t>
  </si>
  <si>
    <t>Povoľovanie zriadenia slobodného pásma</t>
  </si>
  <si>
    <t>A0000226</t>
  </si>
  <si>
    <t>Vydávanie rozhodnutí o riadnych a mimoriadnych opravných prostriedkoch</t>
  </si>
  <si>
    <t>A0000230</t>
  </si>
  <si>
    <t>Vykonávanie úloh súvisiacich s otváraním colných priechodov, zrušením colných priechodov a zmenou ich charakteru</t>
  </si>
  <si>
    <t>A0000229</t>
  </si>
  <si>
    <t>Určovanie vnútornej organizačnej štruktúry Colného riaditeľstva Slovenskej republiky</t>
  </si>
  <si>
    <t>A0000086</t>
  </si>
  <si>
    <t>Vykonávanie expertíznej činnosti v odbore drahých kameňov pre potreby colného úradu alebo colného kriminálneho úradu</t>
  </si>
  <si>
    <t>U00016</t>
  </si>
  <si>
    <t>Puncovníctvo a skúšanie drahých kovov</t>
  </si>
  <si>
    <t>A0000080</t>
  </si>
  <si>
    <t xml:space="preserve">Prideľovanie a zrušovanie výrobných značiek výrobcom tuzemského tovaru </t>
  </si>
  <si>
    <t>A0000078</t>
  </si>
  <si>
    <t xml:space="preserve">Overovanie rýdzosti dentálnych drahých kovov, a to aj pri výrobe protetických náhrad a zliatin pri razbe slovenských mincí </t>
  </si>
  <si>
    <t>A0000083</t>
  </si>
  <si>
    <t xml:space="preserve">Vedenie registra výrobcov a obchodníkov s drahými kovmi a obchodníkov s neopracovanými diamantmi </t>
  </si>
  <si>
    <t>A0000079</t>
  </si>
  <si>
    <t xml:space="preserve">Overovanie rýdzosti lístkového zlata alebo lístkového striebra a iných vecí z drahých kovov na žiadosť </t>
  </si>
  <si>
    <t>A0000084</t>
  </si>
  <si>
    <t>Vedenie zoznamu registrovaných zliatin z drahých kovov</t>
  </si>
  <si>
    <t>A0000090</t>
  </si>
  <si>
    <t>Vykonávanie puncovnej kontroly a inšpekcie</t>
  </si>
  <si>
    <t>A0000081</t>
  </si>
  <si>
    <t xml:space="preserve">Prideľovanie a zrušovanie zodpovednostných značiek dovozcom cudzieho tovaru </t>
  </si>
  <si>
    <t>A0000088</t>
  </si>
  <si>
    <t xml:space="preserve">Vykonávanie kontroly vnútorného trhu s neopracovanými diamantmi </t>
  </si>
  <si>
    <t>A0000087</t>
  </si>
  <si>
    <t>Vykonávanie identifikácie drahých kameňov</t>
  </si>
  <si>
    <t>A0000077</t>
  </si>
  <si>
    <t>Overovanie alebo zisťovanie rýdzosti výrobkov z drahých kovov</t>
  </si>
  <si>
    <t>A0000082</t>
  </si>
  <si>
    <t>Ukladanie pokút na úseku puncovníctva a skúšania drahých kovov</t>
  </si>
  <si>
    <t>A0000085</t>
  </si>
  <si>
    <t>Vydávanie a odnímanie osvedčenia o splnení ďalších podmienok odbornej spôsobilosti výrobcom zliatin drahých kovov</t>
  </si>
  <si>
    <t>A0000089</t>
  </si>
  <si>
    <t xml:space="preserve">Vykonávanie expertnej činnosti v odbore puncovníctva, skúšania a analytickej chémie drahých kovov a v odbore drahých kameňov </t>
  </si>
  <si>
    <t>A0000914</t>
  </si>
  <si>
    <t>U00067</t>
  </si>
  <si>
    <t>Pozemkové úpravy a ochrana poľnohospodárskej pôdy</t>
  </si>
  <si>
    <t>A0000912</t>
  </si>
  <si>
    <t>Vydávanie súhlasu na zriadenie alebo zrušenie stáleho alebo dočasného pracoviska obvodného pozemkového úradu</t>
  </si>
  <si>
    <t>A0000931</t>
  </si>
  <si>
    <t xml:space="preserve">Zabezpečovanie prác na obnove evidencie pozemkov a právnych vzťahov k nim </t>
  </si>
  <si>
    <t>A0000927</t>
  </si>
  <si>
    <t xml:space="preserve">Udeľovanie súhlasu k návrhom nepoľnohospodárskeho použitia poľnohospodárskej pôdy </t>
  </si>
  <si>
    <t>A0000921</t>
  </si>
  <si>
    <t>Rozhodovanie o poskytovaní finančnej podpory štátu na ochranu poľnohospodárskej pôdy</t>
  </si>
  <si>
    <t>A0000926</t>
  </si>
  <si>
    <t xml:space="preserve">Spolupráca pri získavaní podkladov z katastra nehnuteľností </t>
  </si>
  <si>
    <t>A0000913</t>
  </si>
  <si>
    <t>Nariaďovanie opatrení na ochranu poľnohospodárskej pôdy</t>
  </si>
  <si>
    <t>A0000929</t>
  </si>
  <si>
    <t xml:space="preserve">Vydávanie údajov o bonitovaných pôdnoekologických jednotkách a predkladanie na zápis do katastra nehnuteľností </t>
  </si>
  <si>
    <t>A0000923</t>
  </si>
  <si>
    <t xml:space="preserve">Rozhodovanie v pochybnostiach o povinnej osobe na úseku pozemkových úprav </t>
  </si>
  <si>
    <t>A0000933</t>
  </si>
  <si>
    <t xml:space="preserve">Zabezpečovanie vypracovania podkladov, návrhov a vykonávanie schváleného projektu pozemkových úprav </t>
  </si>
  <si>
    <t>A0000915</t>
  </si>
  <si>
    <t xml:space="preserve">Organizovanie vykonávania pozemkových úprav </t>
  </si>
  <si>
    <t>A0000919</t>
  </si>
  <si>
    <t>A0000918</t>
  </si>
  <si>
    <t xml:space="preserve">Riadenie a kontrola výkonu štátnej správy v oblasti pozemkových úprav a ochrany poľnohospodárskej pôdy </t>
  </si>
  <si>
    <t>A0000924</t>
  </si>
  <si>
    <t xml:space="preserve">Rozhodovanie v správnom konaní o ochrane poľnohospodárskej pôdy </t>
  </si>
  <si>
    <t>A0000920</t>
  </si>
  <si>
    <t xml:space="preserve">Rozhodovanie o navrátení vlastníctva k pozemkom </t>
  </si>
  <si>
    <t>A0000928</t>
  </si>
  <si>
    <t xml:space="preserve">Vedenie registra združení účastníkov pozemkových úprav </t>
  </si>
  <si>
    <t>A0000922</t>
  </si>
  <si>
    <t xml:space="preserve">Rozhodovanie v odvolacom konaní o pozemkových úpravách </t>
  </si>
  <si>
    <t>A0000932</t>
  </si>
  <si>
    <t xml:space="preserve">Zabezpečovanie práce spojenej s realizáciou spoločných zariadení a opatrení budovaných v rámci pozemkových úprav </t>
  </si>
  <si>
    <t>A0000917</t>
  </si>
  <si>
    <t xml:space="preserve">Predkladanie podkladov na zápis zmien do katastra nehnuteľností schválených vykonaním projektu pozemkových úprav </t>
  </si>
  <si>
    <t>A0000925</t>
  </si>
  <si>
    <t xml:space="preserve">Rozhodovanie v správnom konaní o pozemkových úpravách </t>
  </si>
  <si>
    <t>A0000930</t>
  </si>
  <si>
    <t>A0000916</t>
  </si>
  <si>
    <t xml:space="preserve">Plnenie úloh pri vydávaní nehnuteľností oprávneným osobám </t>
  </si>
  <si>
    <t>A0001406</t>
  </si>
  <si>
    <t>Vykonávanie dohľadu nad používaním štátnych symbolov, upozorňovanie na zistené nedostatky a požadovanie a kontrola ich odstránenia</t>
  </si>
  <si>
    <t>U00097</t>
  </si>
  <si>
    <t>Štátne symboly, heraldický register</t>
  </si>
  <si>
    <t>A0001409</t>
  </si>
  <si>
    <t>Vydávanie odporúčaní pre obce o heraldickej správnosti ich symbolov a zapisovanie týchto symbolov do Heraldického registra Slovenskej republiky</t>
  </si>
  <si>
    <t>A0001405</t>
  </si>
  <si>
    <t>Vydávanie výzvy na použitie štátnej vlajky</t>
  </si>
  <si>
    <t>A0001407</t>
  </si>
  <si>
    <t>Vedenie Heraldického registra Slovenskej republiky</t>
  </si>
  <si>
    <t>A0001408</t>
  </si>
  <si>
    <t>Vydávanie odporúčaní pre samosprávne kraje o heraldickej správnosti ich symbolov a zapisovanie týchto symbolov do Heraldického registra Slovenskej republiky</t>
  </si>
  <si>
    <t>A0000656</t>
  </si>
  <si>
    <t>Zabezpečovanie medzinárodných vzťahov v oblasti elektronických komunikácií</t>
  </si>
  <si>
    <t>U00051</t>
  </si>
  <si>
    <t>Telekomunikácie</t>
  </si>
  <si>
    <t>A0000655</t>
  </si>
  <si>
    <t>Vypracúvanie návrhov národnej tabuľky frekvenčného spektra a predkladanie ho vláde na schválenie</t>
  </si>
  <si>
    <t>A0000658</t>
  </si>
  <si>
    <t>Vypracúvanie návrhov národnej politiky pre elektronické komunikácie a predkladanie ho vláde na schválenie</t>
  </si>
  <si>
    <t>A0000657</t>
  </si>
  <si>
    <t xml:space="preserve">Schvaľovanie štatútu a rokovacieho poriadku medzirezortnej komisie na prípravu národnej tabuľky frekvenčného spektra </t>
  </si>
  <si>
    <t>A0000779</t>
  </si>
  <si>
    <t>Zabezpečovanie kontroly vykonávania právomocí</t>
  </si>
  <si>
    <t>U00062</t>
  </si>
  <si>
    <t>Koordinovanie využívania finančných prostriedkov z fondov Európskej únie</t>
  </si>
  <si>
    <t>Zákon č. 575/2001 Z.z. o organizácii činnosti vlády a organizácii ústrednej štátnej správy, § 24</t>
  </si>
  <si>
    <t>A0000776</t>
  </si>
  <si>
    <t>Zabezpečenie tvorby informačného monitorovacieho systému a plnenie úloh súvisiacich s prevádzkou informačného monitorovacieho systému</t>
  </si>
  <si>
    <t>A0000775</t>
  </si>
  <si>
    <t>Koordinovanie využívania finančných prostriedkov z fondov Európskej únie</t>
  </si>
  <si>
    <t>A0000777</t>
  </si>
  <si>
    <t>Riadenie a implementácia Operačného programu Technická pomoc</t>
  </si>
  <si>
    <t>A0000778</t>
  </si>
  <si>
    <t>Overovanie výkonu úloh delegovaných na sprostredkovateľské orgány</t>
  </si>
  <si>
    <t>A0001268</t>
  </si>
  <si>
    <t>Vydávanie skúšobných testov a poverenia na vykonávanie skúšok žiadateľov o vodičské oprávnenie</t>
  </si>
  <si>
    <t>U00089</t>
  </si>
  <si>
    <t>Cestovné doklady a oprávnenia na vedenie motorových vozidiel</t>
  </si>
  <si>
    <t>A0001267</t>
  </si>
  <si>
    <t>Vedenie centrálnej evidencie cestovných dokladov</t>
  </si>
  <si>
    <t>A0001100</t>
  </si>
  <si>
    <t>Vydávanie osobitného povolenia na rybolov</t>
  </si>
  <si>
    <t>U00073</t>
  </si>
  <si>
    <t>Rybárstvo v oblasti akvakultúry a morského rybolovu</t>
  </si>
  <si>
    <t>A0001096</t>
  </si>
  <si>
    <t>Riadenie a kontrola výkonu štátnej správy na úseku rybárstva</t>
  </si>
  <si>
    <t>A0001101</t>
  </si>
  <si>
    <t>Vyhlasovanie rybárskeho revíru za chránenú rybársku oblasť</t>
  </si>
  <si>
    <t>A0001094</t>
  </si>
  <si>
    <t>Povoľovanie vykonania ichtyologického prieskumu</t>
  </si>
  <si>
    <t>A0001106</t>
  </si>
  <si>
    <t>Ustanovenie a odvolanie rybárskej stráže a vedenie evidencie členov rybárskej stráže</t>
  </si>
  <si>
    <t>A0001095</t>
  </si>
  <si>
    <t>Povoľovanie výnimiek v oblasti rybárstva</t>
  </si>
  <si>
    <t>A0001091</t>
  </si>
  <si>
    <t>Evidovanie rybníkov, rybochovných zariadení a malých vodných nádrží</t>
  </si>
  <si>
    <t>A0001099</t>
  </si>
  <si>
    <t>Schvaľovanie zarybňovacieho plánu</t>
  </si>
  <si>
    <t>A0001092</t>
  </si>
  <si>
    <t>Poverovanie Slovenského rybárskeho zväzu úlohami v oblasti rybolovu</t>
  </si>
  <si>
    <t>A0001097</t>
  </si>
  <si>
    <t>Rozhodovanie o pridelení a odobratí výkonu rybárskeho práva</t>
  </si>
  <si>
    <t>A0001105</t>
  </si>
  <si>
    <t>Ustanovenie a odvolanie rybárskeho hospodára</t>
  </si>
  <si>
    <t>A0001102</t>
  </si>
  <si>
    <t>Vytváranie rybárskych revírov, vedenie evidencie rybárskych revírov a určovanie účelu ich využitia</t>
  </si>
  <si>
    <t>A0001103</t>
  </si>
  <si>
    <t>Zrušovanie chránenej rybárskej oblasti</t>
  </si>
  <si>
    <t>A0001093</t>
  </si>
  <si>
    <t>Povoľovanie a zrušovanie lovu generačných rýb</t>
  </si>
  <si>
    <t>A0001098</t>
  </si>
  <si>
    <t>Rozhodovanie pri pochybnostiach o ostatnej vodnej ploche</t>
  </si>
  <si>
    <t>A0001107</t>
  </si>
  <si>
    <t>Ukladanie pokút za správne delikty a priestupky na úseku rybárstva</t>
  </si>
  <si>
    <t>A0001108</t>
  </si>
  <si>
    <t>Odvolacie konanie vo veciach, v ktorých v I. stupni rozhoduje obvodný úrad životného prostredia na úseku rybárstva</t>
  </si>
  <si>
    <t>A0001090</t>
  </si>
  <si>
    <t>Dočasné obmedzovanie výkonu rybárskeho práva, zmena charakteru alebo hranice rybárskeho revíru a zrušenie rybárskeho revíru</t>
  </si>
  <si>
    <t>A0000032</t>
  </si>
  <si>
    <t>Plynárenstvo</t>
  </si>
  <si>
    <t>U00004</t>
  </si>
  <si>
    <t>A0000064</t>
  </si>
  <si>
    <t>Určovanie organizácie alebo znalca na vyhotovovanie odborného posudku, že zariadenie zodpovedá požiadavkám na bezpečnosť a ochranu zdravia pri práci a bezpečnosť prevádzky</t>
  </si>
  <si>
    <t>U00015</t>
  </si>
  <si>
    <t>Hlavný dozor nad bezpečnosťou a ochranou zdravia pri práci a bezpečnosťou prevádzky v banskej činnosti, činnosti vykonávanej banským spôsobom a pri používaní výbušnín</t>
  </si>
  <si>
    <t>A0000058</t>
  </si>
  <si>
    <t>Posudzovanie odbornej spôsobilosti pracovníkov v banskej činnosti</t>
  </si>
  <si>
    <t>A0000056</t>
  </si>
  <si>
    <t xml:space="preserve">Nariaďovanie overovacej prevádzky vybraného banského zariadenia </t>
  </si>
  <si>
    <t>A0000070</t>
  </si>
  <si>
    <t xml:space="preserve">Vydávanie povolení na tranzitnú prepravu výbušnín a pyrotechnických výrobkov vrátane povolení na vývoz výbušnín zo Slovenskej republiky do tretích krajín alebo na dovoz výbušnín z tretích krajín na územie Slovenskej republiky </t>
  </si>
  <si>
    <t>A0000060</t>
  </si>
  <si>
    <t xml:space="preserve">Riadenie činností obvodných banských úradov a rozhodovanie o odvolaniach proti ich rozhodnutiam </t>
  </si>
  <si>
    <t>A0000059</t>
  </si>
  <si>
    <t xml:space="preserve">Povoľovanie používania výbušniny alebo pomôcky, ak sa majú používať v podzemí </t>
  </si>
  <si>
    <t>A0000062</t>
  </si>
  <si>
    <t>Rozhodovanie o odvolaniach vo veciach, v ktorých v prvom stupni rozhodol Hlavný banský úrad</t>
  </si>
  <si>
    <t>A0000076</t>
  </si>
  <si>
    <t>Zabezpečovanie medzinárodnej výmeny informácií s príslušnými orgánmi štátnej banskej správy členských štátov Európskej únie a Európskou komisiou</t>
  </si>
  <si>
    <t>A0000072</t>
  </si>
  <si>
    <t>Vydávanie záväzných stanovísk o tom, či pri riešení stretov záujmov prevažuje všeobecný hospodársky záujem alebo verejný záujem na využití výhradného ložiska nad oprávneným záujmom vlastníka alebo iných oprávnených osôb</t>
  </si>
  <si>
    <t>A0000057</t>
  </si>
  <si>
    <t xml:space="preserve">Oznamovanie diskriminačného konania tretích krajín pri udeľovaní a používaní povolenia na vyhľadávanie, prieskum a ťažbu uhľovodíkov Európskej komisii </t>
  </si>
  <si>
    <t>A0000067</t>
  </si>
  <si>
    <t xml:space="preserve">Vedenie súhrnnej evidencie dobývacích priestorov a ich zmien </t>
  </si>
  <si>
    <t>A0000065</t>
  </si>
  <si>
    <t xml:space="preserve">Určovanie podmienok používania vybraných banských strojov, zariadení, prístrojov a pomôcok, schvaľovanie typov dopravníkových pásov a plastických látok na ich použitie v podzemí </t>
  </si>
  <si>
    <t>A0000066</t>
  </si>
  <si>
    <t>Vedenie evidencie organizácií, ktorým vydali povolenie na odber výbušnín, vykonávanie trhacích prác a ohňostrojných prác a užívanie, odstránenie alebo zrušenie skladov výbušnín</t>
  </si>
  <si>
    <t>A0000075</t>
  </si>
  <si>
    <t>Zabezpečovanie a koordinovanie úloh medzinárodnej spolupráce v oblasti štátnej banskej správy</t>
  </si>
  <si>
    <t>A0000074</t>
  </si>
  <si>
    <t xml:space="preserve">Vypracúvanie súhrnnej záverečnej správy o činnosti Hlavného banského úradu a obvodných banských úradov a verejné sprístupnenie a oznámenie záverečnej správy Európskej komisii </t>
  </si>
  <si>
    <t>A0000063</t>
  </si>
  <si>
    <t xml:space="preserve">Rozhodovanie v prípade pochybností, či ide o vybrané banské zariadenie, ktoré nie je určeným výrobkom </t>
  </si>
  <si>
    <t>A0000068</t>
  </si>
  <si>
    <t>Vydávanie a odnímanie poverení na výučbu strelmajstrov, technických vedúcich odstrelov, odpaľovačov ohňostrojov, pyrotechnikov a predavačov pyrotechnických výrobkov, schvaľovanie učebných textov na ich výučbu a vydávanie skúšobných poriadkov</t>
  </si>
  <si>
    <t>A0000073</t>
  </si>
  <si>
    <t>Vykonávanie hlavného dozoru nad bezpečnosťou a ochranou zdravia pri práci a bezpečnosťou prevádzky v banskej činnosti, činnosti vykonávanej banským spôsobom a pri používaní výbušnín</t>
  </si>
  <si>
    <t>A0000055</t>
  </si>
  <si>
    <t xml:space="preserve">Konanie o sťažnosti proti postupu obvodného banského úradu v konaní o prevode dobývacieho priestoru na inú organizáciu </t>
  </si>
  <si>
    <t>A0000069</t>
  </si>
  <si>
    <t>Vydávanie osvedčení o vhodnosti osobitného zásahu do zemskej kôry na účely konverzie</t>
  </si>
  <si>
    <t>A0000061</t>
  </si>
  <si>
    <t>Riadenie výkonu štátnej banskej správy</t>
  </si>
  <si>
    <t>A0000071</t>
  </si>
  <si>
    <t xml:space="preserve">Vydávanie predchádzajúceho súhlasu na zmenu na vybranom banskom zariadení, ktoré nie je určeným výrobkom, ktorá by mohla mať vplyv na bezpečnosť a ochranu zdravia pri práci a bezpečnosť prevádzky </t>
  </si>
  <si>
    <t>A0000463</t>
  </si>
  <si>
    <t>Zabezpečovanie centrálnej databanky diaľnic a ciest</t>
  </si>
  <si>
    <t>U00046</t>
  </si>
  <si>
    <t>Pozemné komunikácie</t>
  </si>
  <si>
    <t>A0000468</t>
  </si>
  <si>
    <t>Zabezpečovanie zriadenia a prevádzky váh na meranie hmotnosti vozidla a jeho nápravových tlakov</t>
  </si>
  <si>
    <t>A0000458</t>
  </si>
  <si>
    <t>Schvaľovanie plánu rozvoja diaľnic a ciest vo vlastníctve štátu a Národnej diaľničnej spoločnosti, akciovej spoločnosti</t>
  </si>
  <si>
    <t>A0000464</t>
  </si>
  <si>
    <t>Zabezpečovanie finančných transferov obciam v oblasti pozemných komunikácií</t>
  </si>
  <si>
    <t>A0000453</t>
  </si>
  <si>
    <t xml:space="preserve">Prejednávanie priestupkov a správnych deliktov v oblasti pozemných komunikácií </t>
  </si>
  <si>
    <t>A0000465</t>
  </si>
  <si>
    <t>Zabezpečovanie jednotného informačného systému o diaľniciach a cestách a stave ich zjazdnosti</t>
  </si>
  <si>
    <t>A0000459</t>
  </si>
  <si>
    <t>Udeľovanie súhlasu na technické riešenie odlišné od slovenských technických noriem a technických predpisov pre pozemné komunikácie</t>
  </si>
  <si>
    <t>A0000450</t>
  </si>
  <si>
    <t>Posudzovanie a schvaľovanie operačných plánov zimnej údržby diaľnic a ciest</t>
  </si>
  <si>
    <t>A0000467</t>
  </si>
  <si>
    <t>Zabezpečovanie ústrednej technickej evidencie diaľnic, ciest a miestnych komunikácií</t>
  </si>
  <si>
    <t>A0000451</t>
  </si>
  <si>
    <t>Vykonávanie pôsobnosti špeciálneho stavebného úradu pre diaľnice a cesty</t>
  </si>
  <si>
    <t>A0000461</t>
  </si>
  <si>
    <t xml:space="preserve">Určovanie použitia dopravných značiek a dopravných zariadení a povoľovanie zriadenia vyhradených parkovísk </t>
  </si>
  <si>
    <t>A0000460</t>
  </si>
  <si>
    <t>Určovanie hlavných smerov cestnej politiky a rozvoja cestného hospodárstva</t>
  </si>
  <si>
    <t>A0000455</t>
  </si>
  <si>
    <t>Riadenie a kontrola výkonu štátnej správy a výkon štátneho odborného dozoru uskutočňovaný krajskými úradmi dopravy a obvodnými úradmi dopravy</t>
  </si>
  <si>
    <t>A0000456</t>
  </si>
  <si>
    <t>Riadenie, kontrola, koordinovanie a metodické usmernenie v oblasti pozemných komunikácií</t>
  </si>
  <si>
    <t>A0000449</t>
  </si>
  <si>
    <t>Koordinovanie celoštátneho sčítania cestnej dopravy na diaľniciach a cestách</t>
  </si>
  <si>
    <t>A0000462</t>
  </si>
  <si>
    <t xml:space="preserve">Vyjadrovanie sa pri prerokovaní územných plánov obcí a zón </t>
  </si>
  <si>
    <t>A0000457</t>
  </si>
  <si>
    <t>Rozhodovanie o zaradení a vyradení pozemných komunikácií do cestnej siete a z cestnej siete a o pretriedení ciest a prestaničení cestnej siete</t>
  </si>
  <si>
    <t>A0000466</t>
  </si>
  <si>
    <t>Zabezpečovanie stavebno-technického vybavenia diaľnic a ciest vo vlastníctve štátu a Národnej diaľničnej spoločnosti, akciovej spoločnosti</t>
  </si>
  <si>
    <t>A0000452</t>
  </si>
  <si>
    <t>Povoľovanie zvláštneho užívania diaľnic a ciest</t>
  </si>
  <si>
    <t>A0000454</t>
  </si>
  <si>
    <t xml:space="preserve">Riadenie a kontrola výkonu štátnej správy uskutočňovaná obcami ako prenesený výkon štátnej správy a výkon štátneho odborného dozoru vykonávaného obcami </t>
  </si>
  <si>
    <t>A0000099</t>
  </si>
  <si>
    <t xml:space="preserve">Posudzovanie dokumentácie o novej chemickej látke, informovanie o zistených poznatkoch z posudzovania, obmedzovanie a zakazovanie uvedenia chemických látok na trh </t>
  </si>
  <si>
    <t>U00017</t>
  </si>
  <si>
    <t>Kontrola zákazu vývoja, výroby, skladovania, použitia a obchodu s chemickými zbraňami a prekurzormi potrebnými na ich výrobu</t>
  </si>
  <si>
    <t>A0000124</t>
  </si>
  <si>
    <t xml:space="preserve">Zabezpečovanie medzinárodnej výmeny informácií v oblasti chemických látok </t>
  </si>
  <si>
    <t>A0000112</t>
  </si>
  <si>
    <t>Vedenie evidencie vývozu a vývozcov určených látok do tretích krajín a do členských štátov Európskej únie a dovozov a dovozcov určených látok z tretích krajín a z členských štátov Európskej únie</t>
  </si>
  <si>
    <t>A0000100</t>
  </si>
  <si>
    <t>Povoľovanie označovania obalov chemických látok a chemických prípravkov</t>
  </si>
  <si>
    <t>A0000102</t>
  </si>
  <si>
    <t xml:space="preserve">Prijímanie žiadostí o udelenie výnimky na uvádzanie detergentov na trh od výrobcov </t>
  </si>
  <si>
    <t>A0000115</t>
  </si>
  <si>
    <t xml:space="preserve">Vydávanie súhlasu na predĺženie lehoty uvedenia nových chemických látok používaných pri technologicky orientovanom výskume a vývoji na trh </t>
  </si>
  <si>
    <t>A0000096</t>
  </si>
  <si>
    <t>Overovanie možností vývozu chemických látok a prípravkov</t>
  </si>
  <si>
    <t>A0000116</t>
  </si>
  <si>
    <t>Vydávanie, dočasné pozastavovanie a rušenie povolení na dovoz určených látok</t>
  </si>
  <si>
    <t>A0000092</t>
  </si>
  <si>
    <t>Informovanie o zistených poznatkoch z posudzovania chemickej látky a údajov z hodnotenia rizík</t>
  </si>
  <si>
    <t>A0000123</t>
  </si>
  <si>
    <t>Zabezpečovanie hodnotenia rizika chemických látok z hľadiska ich vplyvu na život a zdravie ľudí</t>
  </si>
  <si>
    <t>A0000118</t>
  </si>
  <si>
    <t>Vyjadrovanie sa k dovozu chemických látok</t>
  </si>
  <si>
    <t>A0000106</t>
  </si>
  <si>
    <t>Spracúvanie súhrnných správ o medzinárodnom obchode s určenými látkami a o uvádzaní určených látok na trh</t>
  </si>
  <si>
    <t>A0000119</t>
  </si>
  <si>
    <t>Vykonávanie inventarizácie rizík chemických látok</t>
  </si>
  <si>
    <t>A0000098</t>
  </si>
  <si>
    <t>Plnenie úloh voči Európskej komisii v oblasti chemických látok</t>
  </si>
  <si>
    <t>A0000108</t>
  </si>
  <si>
    <t xml:space="preserve">Ukladanie pokút na úseku kontroly zákazu vývoja, výroby, skladovania, použitia a obchodu s chemickými zbraňami a prekurzormi </t>
  </si>
  <si>
    <t>A0000122</t>
  </si>
  <si>
    <t>Zabezpečovanie a koordinovanie úloh medzinárodnej spolupráce v oblasti voľného pohybu chemických látok a chemických prípravkov</t>
  </si>
  <si>
    <t>A0000120</t>
  </si>
  <si>
    <t>Vykonávanie kontroly v oblasti chemických látok</t>
  </si>
  <si>
    <t>A0000093</t>
  </si>
  <si>
    <t>Klasifikovanie chemických látok a chemických prípravkov</t>
  </si>
  <si>
    <t>A0000104</t>
  </si>
  <si>
    <t>Spolupráca orgánov štátnej správy vo veciach drogových prekurzorov</t>
  </si>
  <si>
    <t>A0000105</t>
  </si>
  <si>
    <t>Spracovanie súhrnných správ vo veciach drogových prekurzorov</t>
  </si>
  <si>
    <t>A0000103</t>
  </si>
  <si>
    <t>Rozhodovanie v odvolacom konaní v oblasti chemických látok</t>
  </si>
  <si>
    <t>A0000091</t>
  </si>
  <si>
    <t>Hodnotenie rizík existujúcich a nových chemických látok</t>
  </si>
  <si>
    <t>A0000121</t>
  </si>
  <si>
    <t>Vypracúvanie zoznamu prioritných chemických látok</t>
  </si>
  <si>
    <t>A0000109</t>
  </si>
  <si>
    <t>Uvádzanie nebezpečných chemických látok a nebezpečných chemických prípravkov na trh</t>
  </si>
  <si>
    <t>A0000095</t>
  </si>
  <si>
    <t>Obmedzovanie a zakazovanie uvedenia chemických látok na trh</t>
  </si>
  <si>
    <t>A0000114</t>
  </si>
  <si>
    <t>Vydávanie súhlasu na dovoz chemických látok a prípravkov</t>
  </si>
  <si>
    <t>A0000094</t>
  </si>
  <si>
    <t>Kontrola dodržiavania povinností vo veciach drogových prekurzorov</t>
  </si>
  <si>
    <t>A0000113</t>
  </si>
  <si>
    <t xml:space="preserve">Vydávanie povolení na označovanie obalov chemických látok a chemických prípravkov </t>
  </si>
  <si>
    <t>A0000107</t>
  </si>
  <si>
    <t>Udeľovanie súhlasu na dovoz a vývoz vybraných nebezpečných chemických látok a vybraných nebezpečných chemických prípravkov</t>
  </si>
  <si>
    <t>A0000111</t>
  </si>
  <si>
    <t>Vedenie evidencie prevádzkovateľov, ktorí zaobchádzajú s určenými látkami kategórie 1 a 2 alebo vyvážajú určené látky kategórie 3 podľa prílohy nariadenia Rady (ES) č. 111/2005</t>
  </si>
  <si>
    <t>A0000097</t>
  </si>
  <si>
    <t xml:space="preserve">Oznamovanie skutočností týkajúcich sa prekročenia určeného limitu na vývoz určených látok kategórie 3 podľa prílohy nariadenia Rady (ES) č. 111/2005 </t>
  </si>
  <si>
    <t>A0000117</t>
  </si>
  <si>
    <t>Vydávanie, dočasné pozastavovanie a rušenie povolení na vývoz určených látok a uskutočňovanie predvývozných oznámení</t>
  </si>
  <si>
    <t>A0000101</t>
  </si>
  <si>
    <t>Prijímanie informácií od podnikateľov o uvádzaní detergentov na trh</t>
  </si>
  <si>
    <t>A0000110</t>
  </si>
  <si>
    <t>Vedenie evidencie podnikateľov, ktorí dovážajú alebo vyvážajú vybrané nebezpečné chemické látky</t>
  </si>
  <si>
    <t>A0002195</t>
  </si>
  <si>
    <t xml:space="preserve">Zabezpečovanie schvaľovania meracích prostriedkov, metód, zariadení, sietí a laboratórií </t>
  </si>
  <si>
    <t>U00154</t>
  </si>
  <si>
    <t>Ochrana ovzdušia, ozónovej vrstvy a klimatického systému Zeme</t>
  </si>
  <si>
    <t>Zákon č. 575/2001 Z.z. o organizácii činnosti vlády a organizácii ústrednej štátnej správy, § 16</t>
  </si>
  <si>
    <t>Ministerstvo životného prostredia Slovenskej republiky</t>
  </si>
  <si>
    <t>A0002186</t>
  </si>
  <si>
    <t>Riadenie výkonu štátnej správy vo veciach ochrany ovzdušia</t>
  </si>
  <si>
    <t>A0002191</t>
  </si>
  <si>
    <t>Vydávanie súhlasu v oblasti ochrany ovzdušia</t>
  </si>
  <si>
    <t>A0002192</t>
  </si>
  <si>
    <t>Vykonávanie hlavného štátneho dozoru vo veciach ochrany ovzdušia</t>
  </si>
  <si>
    <t>A0002190</t>
  </si>
  <si>
    <t>Vydávanie stanovísk vo veciach ochrany ovzdušia</t>
  </si>
  <si>
    <t>A0002197</t>
  </si>
  <si>
    <t>Zabezpečovanie výskumu, sledovanie technického rozvoja a rozširovanie technológií obmedzujúcich znečisťovanie ovzdušia v oblasti ochrany ovzdušia</t>
  </si>
  <si>
    <t>A0002187</t>
  </si>
  <si>
    <t>Schvaľovanie náplne učebných textov a skúšobných otázok vo veciach ochrany ozónovej vrstvy Zeme</t>
  </si>
  <si>
    <t>A0002189</t>
  </si>
  <si>
    <t xml:space="preserve">Vedenie a vyhodnocovanie evidencie v oblasti ochrany ovzdušia </t>
  </si>
  <si>
    <t>A0002198</t>
  </si>
  <si>
    <t xml:space="preserve">Zverejňovanie a sprístupňovanie informácií o kvalite ovzdušia </t>
  </si>
  <si>
    <t>A0002196</t>
  </si>
  <si>
    <t xml:space="preserve">Zabezpečovanie sledovania a hodnotenia kvality ovzdušia </t>
  </si>
  <si>
    <t>A0002193</t>
  </si>
  <si>
    <t xml:space="preserve">Zabezpečovanie a kontrola správnosti merania úrovne znečistenia ovzdušia a analýz hodnotiacich metód </t>
  </si>
  <si>
    <t>A0002194</t>
  </si>
  <si>
    <t xml:space="preserve">Koordinácia programov na zabezpečovanie kvality ovzdušia </t>
  </si>
  <si>
    <t>A0002188</t>
  </si>
  <si>
    <t xml:space="preserve">Udeľovanie výnimiek v oblasti ochrany ovzdušia </t>
  </si>
  <si>
    <t>A0002183</t>
  </si>
  <si>
    <t>Konanie vo veciach oprávnených meraní v oblasti ochrany ovzdušia</t>
  </si>
  <si>
    <t>A0002182</t>
  </si>
  <si>
    <t>Konanie vo veciach odborného posudzovania v oblasti ochrany ovzdušia</t>
  </si>
  <si>
    <t>A0002181</t>
  </si>
  <si>
    <t>Vydávanie súhlasu a vyjadrení vo veciach ochrany ozónovej vrstvy Zeme</t>
  </si>
  <si>
    <t>A0002185</t>
  </si>
  <si>
    <t>Podávanie správ vo veciach ochrany ovzdušia</t>
  </si>
  <si>
    <t>A0002184</t>
  </si>
  <si>
    <t>Overovanie spôsobilosti a vydávanie osvedčení v oblasti ochrany ovzdušia</t>
  </si>
  <si>
    <t>A0001822</t>
  </si>
  <si>
    <t>Odvádzanie príspevkov za sporiteľa</t>
  </si>
  <si>
    <t>U00140</t>
  </si>
  <si>
    <t>Starobné dôchodkové sporenie</t>
  </si>
  <si>
    <t>Zákon č. 575/2001 Z.z. o organizácii činnosti vlády a organizácii ústrednej štátnej správy, § 15</t>
  </si>
  <si>
    <t>Ministerstvo práce, sociálnych vecí a rodiny Slovenskej republiky</t>
  </si>
  <si>
    <t>A0001820</t>
  </si>
  <si>
    <t xml:space="preserve">Postupovanie príspevkov sporiteľov na starobné dôchodkové sporenie </t>
  </si>
  <si>
    <t>Sociálna poisťovňa</t>
  </si>
  <si>
    <t>A0001821</t>
  </si>
  <si>
    <t xml:space="preserve">Rozhodovanie o príspevku na starobné dôchodkové sporenie </t>
  </si>
  <si>
    <t>A0002870</t>
  </si>
  <si>
    <t>Zastupovanie Slovenskej republiky v medzinárodných organizáciách združujúcich akreditačné orgány</t>
  </si>
  <si>
    <t>U00202</t>
  </si>
  <si>
    <t>Akreditácia orgánov posudzovania zhody</t>
  </si>
  <si>
    <t>Zákon č. 575/2001 Z.z. o organizácii činnosti vlády a organizácii ústrednej štátnej správy, § 30</t>
  </si>
  <si>
    <t>Úrad pre normalizáciu, metrológiu a skušobníctvo Slovenskej republiky</t>
  </si>
  <si>
    <t>A0002866</t>
  </si>
  <si>
    <t>Vykonávanie dohľadu nad dodržiavaním akreditačných požiadaviek akreditovanými osobami</t>
  </si>
  <si>
    <t>A0002869</t>
  </si>
  <si>
    <t>Úkony spojené s vydávaním osvedčení o dodržiavaní zásad správnej laboratórnej praxe</t>
  </si>
  <si>
    <t>A0002868</t>
  </si>
  <si>
    <t>Inšpekcia a overovanie testovacích pracovísk v oblasti dodržiavania zásad správnej laboratórnej praxe</t>
  </si>
  <si>
    <t>A0002871</t>
  </si>
  <si>
    <t>Osvedčovanie spôsobilosti na vykonávanie skúšania výrobkov, kalibrovanie meradiel, vykonávanie certifikačnej, inšpekčnej alebo obdobnej technickej činnosti</t>
  </si>
  <si>
    <t>A0002872</t>
  </si>
  <si>
    <t>Ukladanie pokút v oblasti akreditácie orgánov posudzovania zhody</t>
  </si>
  <si>
    <t>A0002867</t>
  </si>
  <si>
    <t>Úkony spojené s vydávaním rozhodnutí o akreditácii na posudzovanie zhody</t>
  </si>
  <si>
    <t>A0002420</t>
  </si>
  <si>
    <t>Vypracovávanie systémových opatrení na zabezpečenie rozvoja a efektívneho a koordinovaného využívania infraštruktúry výskumu a vývoja</t>
  </si>
  <si>
    <t>U00168</t>
  </si>
  <si>
    <t>Veda a technika</t>
  </si>
  <si>
    <t>Zákon č. 575/2001 Z.z. o organizácii činnosti vlády a organizácii ústrednej štátnej správy, § 17</t>
  </si>
  <si>
    <t>Ministerstvo školstva, vedy, výskumu a športu Slovenskej republiky</t>
  </si>
  <si>
    <t>A0002423</t>
  </si>
  <si>
    <t>Vytváranie systémových mechanizmov a podmienok na nezávislé odborné posudzovanie činností odborných orgánov poskytovateľov finančných prostriedkov</t>
  </si>
  <si>
    <t>A0002417</t>
  </si>
  <si>
    <t>Príprava, financovanie, koordinácia a kontrola riešenia štátnych programov výskumu a vývoja, štátnych programov rozvoja infraštruktúry výskumu a vývoja a ďalších projektov</t>
  </si>
  <si>
    <t>A0002424</t>
  </si>
  <si>
    <t>Vypracovávanie návrhov nástrojov priamej a nepriamej podpory výskumu a vývoja a využitia výsledkov výskumu a vývoja v praxi</t>
  </si>
  <si>
    <t>A0002422</t>
  </si>
  <si>
    <t>Vytváranie podmienok na uskutočňovanie výskumu a vývoja tvorbou koordinačných, legislatívnych a finančných nástrojov v oblasti vedy a techniky a medzinárodnej vedecko-technickej spolupráce</t>
  </si>
  <si>
    <t>A0002419</t>
  </si>
  <si>
    <t>Vypracovávanie návrhov štátnej podpory v oblasti vedy a techniky</t>
  </si>
  <si>
    <t>A0002421</t>
  </si>
  <si>
    <t>Vytváranie podmienok na reprezentáciu a propagáciu slovenskej vedy a techniky</t>
  </si>
  <si>
    <t>A0002418</t>
  </si>
  <si>
    <t>Vypracovávanie národného programu rozvoja vedy a techniky</t>
  </si>
  <si>
    <t>A0002415</t>
  </si>
  <si>
    <t>Získavanie, spracúvanie a poskytovanie informácií o výskume a vývoji, na ktorý boli poskytnuté finančné prostriedky zo štátneho rozpočtu</t>
  </si>
  <si>
    <t>A0002426</t>
  </si>
  <si>
    <t>Zabezpečovanie kontroly dodržiavania etických noriem vo výskume a vývoji</t>
  </si>
  <si>
    <t>A0002427</t>
  </si>
  <si>
    <t>Zabezpečovanie účasti zástupcov Slovenskej republiky v medzinárodných organizáciách výskumu a vývoja</t>
  </si>
  <si>
    <t>A0002425</t>
  </si>
  <si>
    <t>Zabezpečovanie činnosti Rady pre vedu a techniku a činnosť rád štátnych programov výskumu a vývoja a štátnych programov infraštruktúry výskumu a vývoja</t>
  </si>
  <si>
    <t>A0002416</t>
  </si>
  <si>
    <t>Hodnotenie spôsobilosti na vykonávanie výskumu a vývoja</t>
  </si>
  <si>
    <t>A0002428</t>
  </si>
  <si>
    <t>Poskytovanie stimulov pre výskum a vývoj</t>
  </si>
  <si>
    <t>A0002744</t>
  </si>
  <si>
    <t>Navrhovanie opatrení na ochranu a podporu hospodárskej súťaže</t>
  </si>
  <si>
    <t>U00193</t>
  </si>
  <si>
    <t>Ochrana a podpora hospodárskej súťaže</t>
  </si>
  <si>
    <t>Zákon č. 575/2001 Z.z. o organizácii činnosti vlády a organizácii ústrednej štátnej správy, § 25</t>
  </si>
  <si>
    <t>Protimonopolný úrad Slovenskej republiky</t>
  </si>
  <si>
    <t>A0002753</t>
  </si>
  <si>
    <t>Zverejňovanie oznámenia o koncentrácii</t>
  </si>
  <si>
    <t>A0002752</t>
  </si>
  <si>
    <t>Vykonávanie prešetrovania na relevantnom trhu</t>
  </si>
  <si>
    <t>A0002751</t>
  </si>
  <si>
    <t>Vykonávanie inšpekcie</t>
  </si>
  <si>
    <t>A0002746</t>
  </si>
  <si>
    <t>Rozhodovanie vo veciach ochrany súťaže</t>
  </si>
  <si>
    <t>A0002745</t>
  </si>
  <si>
    <t>Predkladanie správy vláde Slovenskej republiky o svojej činnosti</t>
  </si>
  <si>
    <t>A0002750</t>
  </si>
  <si>
    <t>Vydávanie stanovísk v oblasti podpory a ochrany hospodárskej súťaže</t>
  </si>
  <si>
    <t>A0002749</t>
  </si>
  <si>
    <t>Vydávanie rozhodnutí o vykonaní inšpekcie na úseku ochrany hospodárskej súťaže</t>
  </si>
  <si>
    <t>A0002748</t>
  </si>
  <si>
    <t>Vydávanie rozhodnutí o tom, že konanie alebo činnosť podnikateľa je zakázaná</t>
  </si>
  <si>
    <t>A0002747</t>
  </si>
  <si>
    <t>Vydávanie rozhodnutí o porušení zákona o ochrane hospodárskej súťaže</t>
  </si>
  <si>
    <t>A0001539</t>
  </si>
  <si>
    <t>Utváranie podmienok na ďalšie vzdelávanie starostov, primátorov a predsedov vyšších územných celkov, poslancov zastupiteľstiev a zamestnancov obcí a samosprávneho kraja</t>
  </si>
  <si>
    <t>U00109</t>
  </si>
  <si>
    <t>Koordinácia vzdelávania zamestnancov obcí a zamestnancov vyšších územných celkov plniacich úlohy štátnej správy</t>
  </si>
  <si>
    <t>A0002807</t>
  </si>
  <si>
    <t xml:space="preserve">Poskytovanie informácií z katastra </t>
  </si>
  <si>
    <t>U00196</t>
  </si>
  <si>
    <t>Kataster nehnuteľností</t>
  </si>
  <si>
    <t>Zákon č. 575/2001 Z.z. o organizácii činnosti vlády a organizácii ústrednej štátnej správy, § 28</t>
  </si>
  <si>
    <t>Úrad geodézie, kartografie a katastra Slovenskej republiky</t>
  </si>
  <si>
    <t>A0002810</t>
  </si>
  <si>
    <t xml:space="preserve">Rozhodovanie v katastrálnom konaní </t>
  </si>
  <si>
    <t>A0002811</t>
  </si>
  <si>
    <t>Vykonávanie štátnej správy v druhom stupni vo veciach, v ktorých v prvom stupni konajú správy katastra</t>
  </si>
  <si>
    <t>A0002805</t>
  </si>
  <si>
    <t>Overovanie kópie alebo rovnopisu verejných listín alebo iných listín, na ktorých základe sa má vykonať zápis do katastra, ako aj kópie geometrických plánov pre potreby správy a aktualizácie katastra v súlade s právnym stavom a so skutočným stavom</t>
  </si>
  <si>
    <t>A0002819</t>
  </si>
  <si>
    <t>Riadenie katastrálnych úradov a rozhodovanie v pochybnostiach o ich príslušnosti</t>
  </si>
  <si>
    <t>A0002804</t>
  </si>
  <si>
    <t xml:space="preserve">Kontrola geodetických a kartografických činností, ktorých výsledky sa majú prevziať do katastra, a overovanie geometrických plánov </t>
  </si>
  <si>
    <t>A0002816</t>
  </si>
  <si>
    <t>Vykonávanie katastrálnej inšpekcie</t>
  </si>
  <si>
    <t>A0002813</t>
  </si>
  <si>
    <t xml:space="preserve">Spracúvanie sumárnych údajov o pôdnom fonde </t>
  </si>
  <si>
    <t>A0002817</t>
  </si>
  <si>
    <t xml:space="preserve">Zabezpečovanie zostavenia návrhu registra obnovenej evidencie pozemkov </t>
  </si>
  <si>
    <t>A0002806</t>
  </si>
  <si>
    <t>Overovanie spôsobilosti zamestnancov katastrálnych úradov rozhodovať o návrhu na vklad</t>
  </si>
  <si>
    <t>A0002818</t>
  </si>
  <si>
    <t xml:space="preserve">Zapisovanie práv k nehnuteľnostiam </t>
  </si>
  <si>
    <t>A0002815</t>
  </si>
  <si>
    <t>Vydávanie verejných listín z katastra</t>
  </si>
  <si>
    <t>A0002809</t>
  </si>
  <si>
    <t>Vykonávanie štátnej správy na úseku katastra</t>
  </si>
  <si>
    <t>A0002808</t>
  </si>
  <si>
    <t xml:space="preserve">Prejednávanie priestupkov v konaní o porušení poriadku na úseku katastra </t>
  </si>
  <si>
    <t>A0002814</t>
  </si>
  <si>
    <t xml:space="preserve">Spravovanie pozemkovej knihy a železničnej knihy </t>
  </si>
  <si>
    <t>A0002820</t>
  </si>
  <si>
    <t>Zabezpečovanie medzinárodnej spolupráce na úseku katastra</t>
  </si>
  <si>
    <t>A0002812</t>
  </si>
  <si>
    <t>Rozhodovanie v pochybnostiach o predmete evidovania v katastri</t>
  </si>
  <si>
    <t>A0002272</t>
  </si>
  <si>
    <t>Vedenie informačného systému o životnom prostredí</t>
  </si>
  <si>
    <t>U00161</t>
  </si>
  <si>
    <t>Jednotný informačný systém o životnom prostredí a plošnom monitoringu</t>
  </si>
  <si>
    <t>A0002250</t>
  </si>
  <si>
    <t>Overovanie odbornej spôsobilosti a vydávanie osvedčení na poskytovanie odborného poradenstva v oblasti integrovanej prevencie a kontroly znečisťovania</t>
  </si>
  <si>
    <t>U00158</t>
  </si>
  <si>
    <t>Prevencia a nápravy environmentálnych škôd</t>
  </si>
  <si>
    <t>Zákon č. 359/2007 Z.z. o prevencii a náprave environmentálnych škôd o zmene a doplnení niektorých zákonov</t>
  </si>
  <si>
    <t>A0002252</t>
  </si>
  <si>
    <t>Podávanie správ o prevencii a náprave environmentálnych škôd</t>
  </si>
  <si>
    <t>A0002251</t>
  </si>
  <si>
    <t>Oznamovanie údajov vo veciach integrovanej prevencie a kontroly znečisťovania</t>
  </si>
  <si>
    <t>A0002256</t>
  </si>
  <si>
    <t>Zabezpečovanie koordinácie úloh v oblasti prevencie a nápravy environmentálnych škôd</t>
  </si>
  <si>
    <t>A0002254</t>
  </si>
  <si>
    <t>Vykonávanie štátneho dozoru vo veciach prevencie a nápravy environmentálnych škôd</t>
  </si>
  <si>
    <t>A0002253</t>
  </si>
  <si>
    <t>Prevádzkovanie informačného systému prevencie a nápravy škôd</t>
  </si>
  <si>
    <t>A0002255</t>
  </si>
  <si>
    <t>Vymáhanie náhrady nákladov v súvislosti s preventívnymi opatreniami a nápravnými opatreniami alebo vznikom environmentálnej škody</t>
  </si>
  <si>
    <t>A0002258</t>
  </si>
  <si>
    <t>Zabezpečovanie medzinárodnej spolupráce v oblasti zisťovania, posudzovania, prevencie a nápravy environmentálnych škôd</t>
  </si>
  <si>
    <t>A0002257</t>
  </si>
  <si>
    <t>Zabezpečovanie medzinárodnej spolupráce v oblasti cezhraničného posudzovania, cezhraničných vplyvov znečisťovania a sledovania a rozširovania najlepších dostupných techník</t>
  </si>
  <si>
    <t>A0001673</t>
  </si>
  <si>
    <t>Zabezpečovanie riadenia zastupiteľských úradov Slovenskej republiky v zahraničí</t>
  </si>
  <si>
    <t>U00129</t>
  </si>
  <si>
    <t>Riadenie zastupiteľských úradov Slovenskej republiky v zahraničí vrátane riadenia obchodno-ekonomických oddelení</t>
  </si>
  <si>
    <t>Zákon č. 575/2001 Z.z. o organizácii činnosti vlády a organizácii ústrednej štátnej správy, § 14</t>
  </si>
  <si>
    <t>Ministerstvo zahraničných vecí a európskych záležitostí Slovenskej republiky</t>
  </si>
  <si>
    <t>A0002215</t>
  </si>
  <si>
    <t>Ekologické aspekty územného plánovania</t>
  </si>
  <si>
    <t>U00156</t>
  </si>
  <si>
    <t>A0002076</t>
  </si>
  <si>
    <t>Koordinovanie štátnej rodinnej politiky</t>
  </si>
  <si>
    <t>U00147</t>
  </si>
  <si>
    <t>Koordinácia štátnej rodinnej politiky</t>
  </si>
  <si>
    <t>A0002075</t>
  </si>
  <si>
    <t xml:space="preserve">Vypracovanie koncepcie štátnej rodinnej politiky </t>
  </si>
  <si>
    <t>A0001854</t>
  </si>
  <si>
    <t>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t>
  </si>
  <si>
    <t>U00143</t>
  </si>
  <si>
    <t>Sociálne služby</t>
  </si>
  <si>
    <t>A0001846</t>
  </si>
  <si>
    <t>Kontrola vzdelávacích programov v oblasti sociálnych služieb, na ktoré bola udelená akreditácia</t>
  </si>
  <si>
    <t>A0001847</t>
  </si>
  <si>
    <t>Ukladanie opatrení na odstránenie zistených nedostatkov pri výkone dohľadu nad poskytovaním sociálnych služieb</t>
  </si>
  <si>
    <t>A0001855</t>
  </si>
  <si>
    <t>Vedenie a zverejňovanie registra poskytovateľov sociálnych služieb a poskytovateľov, ktorí boli z registra vymazaní</t>
  </si>
  <si>
    <t>A0001853</t>
  </si>
  <si>
    <t>Vedenie a zverejňovanie zoznamu fyzických osôb a právnických osôb, ktorým bola udelená, odňatá alebo ktorým zanikla akreditácia vzdelávacieho programu v oblasti sociálnych služieb</t>
  </si>
  <si>
    <t>A0001843</t>
  </si>
  <si>
    <t>Vykonávanie dohľadu nad poskytovaním sociálnych služieb pri uzatváraní zmlúv o poskytovaní sociálnej služby a dodržiavaní záväzkov z nich vyplývajúcich</t>
  </si>
  <si>
    <t>A0001840</t>
  </si>
  <si>
    <t>Vypracovávanie a zverejňovanie národných priorít rozvoja sociálnych služieb</t>
  </si>
  <si>
    <t>A0001845</t>
  </si>
  <si>
    <t>Hodnotenie podmienok kvality poskytovanej sociálnej služby</t>
  </si>
  <si>
    <t>A0001849</t>
  </si>
  <si>
    <t>Ukladanie poriadkových pokút za neposkytnutie súčinnosti pri výkone dohľadu nad poskytovaním sociálnych služieb</t>
  </si>
  <si>
    <t>A0001848</t>
  </si>
  <si>
    <t>Ukladanie pokút za nesplnenie opatrení na odstránenie zistených nedostatkov pri výkone dohľadu nad poskytovaním sociálnych služieb</t>
  </si>
  <si>
    <t>A0001851</t>
  </si>
  <si>
    <t>Rozhodovanie o udelení, neudelení, zmene, predĺžení a odňatí akreditácie vzdelávacieho programu v oblasti sociálnych služieb</t>
  </si>
  <si>
    <t>A0001841</t>
  </si>
  <si>
    <t>Zabezpečovanie medzinárodnej spolupráce v oblasti sociálnych služieb</t>
  </si>
  <si>
    <t>A0001844</t>
  </si>
  <si>
    <t>Vykonávanie dohľadu nad poskytovaním sociálnych služieb pri vykonávaní odborných činností, na ktoré bola udelená akreditácia</t>
  </si>
  <si>
    <t>A0001852</t>
  </si>
  <si>
    <t>Rozhodovanie o udelení, neudelení, zmene, predĺžení a odňatí akreditácie na sociálnu rehabilitáciu a špecializované sociálne poradenstvo, vykonávané ako samostatné odborné činnosti v oblasti sociálnych služieb</t>
  </si>
  <si>
    <t>A0001850</t>
  </si>
  <si>
    <t>Prejednávanie priestupkov a ukladanie pokút za iné správne delikty v oblasti sociálnych služieb</t>
  </si>
  <si>
    <t>A0001842</t>
  </si>
  <si>
    <t>Vykonávanie dohľadu nad poskytovaním sociálnych služieb pri poskytovaní sociálnej služby a spôsobe jej vykonávania najmä z hľadiska dodržiavania základných ľudských práv a slobôd</t>
  </si>
  <si>
    <t>A0002149</t>
  </si>
  <si>
    <t>Riadenie a koordinovanie vykonávania opatrení na ochranu pred povodňami</t>
  </si>
  <si>
    <t>U00152</t>
  </si>
  <si>
    <t>Ochrana pred povodňami</t>
  </si>
  <si>
    <t>A0002150</t>
  </si>
  <si>
    <t>Riadenie a kontrola ochrany pred povodňami</t>
  </si>
  <si>
    <t>A0002155</t>
  </si>
  <si>
    <t>Zabezpečovanie riešenia technických a hospodárskych otázok hraničných vôd a spolupracovanie pri vykonávaní opatrení na ochranu pred povodňami na hraničných vodách</t>
  </si>
  <si>
    <t>A0002154</t>
  </si>
  <si>
    <t>Zabezpečovanie prieskumných a dokumentačných prác vo veciach ochrany pred povodňami</t>
  </si>
  <si>
    <t>A0002147</t>
  </si>
  <si>
    <t>Koordinovanie činnosti orgánov štátnej správy ochrany pred povodňami</t>
  </si>
  <si>
    <t>A0002148</t>
  </si>
  <si>
    <t>Koordinovanie výkonu povodňových záchranných prác</t>
  </si>
  <si>
    <t>A0002151</t>
  </si>
  <si>
    <t>Schvaľovanie povodňového plánu zabezpečovacích prác správcov vodných tokov</t>
  </si>
  <si>
    <t>A0002152</t>
  </si>
  <si>
    <t>Spracúvanie a predkladanie správ o vykonávaní povodňových zabezpečovacích prác</t>
  </si>
  <si>
    <t>A0002153</t>
  </si>
  <si>
    <t>Zabezpečovanie činnosti Ústrednej povodňovej komisie</t>
  </si>
  <si>
    <t>A0001896</t>
  </si>
  <si>
    <t>Vypracovanie komplexného posudku a posudku na účely parkovacieho preukazu</t>
  </si>
  <si>
    <t>U00144</t>
  </si>
  <si>
    <t>Podpora sociálneho začlenenia fyzickej osoby s ťažkým zdravotným postihnutím do spoločnosti</t>
  </si>
  <si>
    <t>A0001899</t>
  </si>
  <si>
    <t>Vedenie evidencie vrátených pomôcok a poskytovanie informácií o nich</t>
  </si>
  <si>
    <t>A0001893</t>
  </si>
  <si>
    <t>Koordinovanie činnosti štátnych orgánov vo veciach podpory sociálneho začlenenia fyzickej osoby s ťažkým zdravotným postihnutím do spoločnosti a lekárskej posudkovej činnosti</t>
  </si>
  <si>
    <t>A0001913</t>
  </si>
  <si>
    <t>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t>
  </si>
  <si>
    <t>A0001904</t>
  </si>
  <si>
    <t>Podávanie návrhu na zaradenie a vyradenie pomôcky do/zo zoznamu pomôcok a návrhu maximálne zohľadňovanej sumy z ceny pomôcky</t>
  </si>
  <si>
    <t>A0001897</t>
  </si>
  <si>
    <t>Vypracovanie lekárskeho posudku</t>
  </si>
  <si>
    <t>A0001907</t>
  </si>
  <si>
    <t>Rozhodovanie vo veciach peňažných príspevkov na kompenzáciu</t>
  </si>
  <si>
    <t>A0001909</t>
  </si>
  <si>
    <t>Vykonávanie kontroly kvality a rozsahu pomoci pri poskytovaní peňažného príspevku na osobnú asistenciu alebo peňažného príspevku na opatrovanie</t>
  </si>
  <si>
    <t>A0001906</t>
  </si>
  <si>
    <t>Rozhodovanie o parkovacom preukaze, jeho odňatí a povinnosti vrátenia</t>
  </si>
  <si>
    <t>A0001908</t>
  </si>
  <si>
    <t>Rozhodovanie o určení alebo uvoľnení osobitného príjemcu</t>
  </si>
  <si>
    <t>A0001900</t>
  </si>
  <si>
    <t xml:space="preserve">Zabezpečovanie úhrady za zdravotné výkony poskytovateľovi zdravotnej starostlivosti na účely poskytovania peňažných príspevkov na kompenzáciu, vyhotovenia preukazu a parkovacieho preukazu </t>
  </si>
  <si>
    <t>A0001892</t>
  </si>
  <si>
    <t>Zabezpečovanie medzinárodnej spolupráce pri podpore sociálneho začlenenia fyzických osôb s ťažkým zdravotným postihnutím do spoločnosti</t>
  </si>
  <si>
    <t>A0001911</t>
  </si>
  <si>
    <t>Vedenie evidencie zmlúv uzatvorených vo veciach kompenzácie</t>
  </si>
  <si>
    <t>A0001895</t>
  </si>
  <si>
    <t xml:space="preserve"> Rozhodovanie v druhom stupni štátnej správy vo veciach kompenzácie, preukazu a parkovacieho preukazu, v ktorých v prvom stupni koná a rozhoduje úrad</t>
  </si>
  <si>
    <t>A0001901</t>
  </si>
  <si>
    <t xml:space="preserve">Posudzovanie psychickej a fyzickej schopnosti fyzickej osoby s ťažkým zdravotným postihnutím a potvrdzovanie schopnosti udeliť písomný súhlas na účely opatrovania </t>
  </si>
  <si>
    <t>A0001898</t>
  </si>
  <si>
    <t xml:space="preserve">Vykonávanie poradenstva vo veciach kompenzácie, preukazu a parkovacieho preukazu </t>
  </si>
  <si>
    <t>A0001910</t>
  </si>
  <si>
    <t>Vykonávanie terénnej sociálnej práce</t>
  </si>
  <si>
    <t>A0001891</t>
  </si>
  <si>
    <t>Vypracovanie koncepcie podpory sociálneho začlenenia fyzických osôb s ťažkým zdravotným postihnutím do spoločnosti</t>
  </si>
  <si>
    <t>A0001903</t>
  </si>
  <si>
    <t>Vykonávanie overovania podpisu fyzickej osoby na účely peňažných príspevkov na kompenzáciu</t>
  </si>
  <si>
    <t>A0001902</t>
  </si>
  <si>
    <t>Spracúvanie informácií o štatistických výkazoch vo veciach peňažných príspevkoch na kompenzáciu</t>
  </si>
  <si>
    <t>A0001894</t>
  </si>
  <si>
    <t>Schvaľovanie zaradenia a vyradenia pomôcky do/zo zoznamu pomôcok vrátane maximálne zohľadňovanej sumy z ceny pomôcky</t>
  </si>
  <si>
    <t>A0001912</t>
  </si>
  <si>
    <t>Zabezpečovanie vyhotovenia preukazu fyzickej osoby s ťažkým zdravotným postihnutím, vyhotovenia preukazu fyzickej osoby s ťažkým zdravotným postihnutím so sprievodcom, parkovacieho preukazu</t>
  </si>
  <si>
    <t>A0001905</t>
  </si>
  <si>
    <t>Rozhodovanie o preukaze fyzickej osoby s ťažkým zdravotným postihnutím, preukaze fyzickej osoby s ťažkým zdravotným postihnutím so sprievodcom, jeho odňatí a povinnosti vrátenia</t>
  </si>
  <si>
    <t>A0001644</t>
  </si>
  <si>
    <t>Zjednocovanie výkladu a používania zákonov a iných všeobecne záväzných právnych predpisov</t>
  </si>
  <si>
    <t>U00119</t>
  </si>
  <si>
    <t>Súdy a väzenstvo</t>
  </si>
  <si>
    <t>Zákon č. 575/2001 Z.z. o organizácii činnosti vlády a organizácii ústrednej štátnej správy, § 13</t>
  </si>
  <si>
    <t>Ministerstvo spravodlivosti Slovenskej republiky</t>
  </si>
  <si>
    <t>A0001641</t>
  </si>
  <si>
    <t>Sledovanie stavu súdnych agend na základe justičnej štatistiky</t>
  </si>
  <si>
    <t>A0001642</t>
  </si>
  <si>
    <t>Správa a zabezpečovanie centrálneho informačného systému súdov a iných informačných systémov</t>
  </si>
  <si>
    <t>A0001643</t>
  </si>
  <si>
    <t>Vykonávanie previerky súdnych spisov</t>
  </si>
  <si>
    <t>A0001645</t>
  </si>
  <si>
    <t>Zabezpečovanie vzdelávania a odbornej prípravy sudcov, prokurátorov a súdnych úradníkov na výkon ich funkcie</t>
  </si>
  <si>
    <t>A0001671</t>
  </si>
  <si>
    <t>Vedenie evidencie držiteľov preukazu zahraničného Slováka</t>
  </si>
  <si>
    <t>U00128</t>
  </si>
  <si>
    <t>Ochrana práv a záujmov Slovenskej republiky a jej občanov v zahraničí</t>
  </si>
  <si>
    <t>A0001672</t>
  </si>
  <si>
    <t>Zabezpečovanie ochrany práv a záujmov Slovenskej republiky a jej občanov v zahraničí</t>
  </si>
  <si>
    <t>A0001834</t>
  </si>
  <si>
    <t xml:space="preserve">Rozhodovanie o priznaní, nepriznaní, odňatí, zvýšení, znížení, doplatení, zastavení výplaty a vrátení náhradného výživného </t>
  </si>
  <si>
    <t>U00142</t>
  </si>
  <si>
    <t>Štátne sociálne dávky</t>
  </si>
  <si>
    <t>A0001839</t>
  </si>
  <si>
    <t>Implementácia práva Európskej únie v oblasti rodinných dávok</t>
  </si>
  <si>
    <t>A0001832</t>
  </si>
  <si>
    <t xml:space="preserve">Rozhodovanie o priznaní, nepriznaní, odňatí, zvýšení, znížení, doplatení, zastavení výplaty a vrátení príspevku na starostlivosť </t>
  </si>
  <si>
    <t>A0001831</t>
  </si>
  <si>
    <t xml:space="preserve">Rozhodovanie o priznaní, nepriznaní, odňatí, zvýšení, znížení, doplatení, zastavení výplaty a vrátení rodičovského príspevku </t>
  </si>
  <si>
    <t>A0001837</t>
  </si>
  <si>
    <t>Rozhodovanie o určení alebo uvoľnení osobitného príjemcu prídavku na dieťa</t>
  </si>
  <si>
    <t>A0001825</t>
  </si>
  <si>
    <t>Riadenie, kontrolovanie, koordinovanie výkonu štátnej správy vo veciach štátnych sociálnych dávok, životného minima, náhradného výživného a príspevkov na podporu náhradnej starostlivosti o dieťa</t>
  </si>
  <si>
    <t>A0001836</t>
  </si>
  <si>
    <t>Rozhodovanie o priznaní, nepriznaní, odňatí, zvýšení, znížení, doplatení, zastavení výplaty a vrátení príspevku na pohreb</t>
  </si>
  <si>
    <t>A0001830</t>
  </si>
  <si>
    <t>Rozhodovanie o priznaní, nepriznaní, odňatí, zvýšení, znížení, doplatení, zastavení výplaty a vrátení prídavku na dieťa</t>
  </si>
  <si>
    <t>A0001824</t>
  </si>
  <si>
    <t>Koordinovanie činnosti štátnych orgánov v oblasti štátnych sociálnych dávok, životného minima, náhradného výživného a podpory náhradnej rodinnej starostlivosti</t>
  </si>
  <si>
    <t>A0001833</t>
  </si>
  <si>
    <t xml:space="preserve">Rozhodovanie o priznaní, nepriznaní, odňatí, zvýšení, znížení, doplatení, zastavení výplaty a vrátení príspevkov na podporu náhradnej starostlivosti o dieťa </t>
  </si>
  <si>
    <t>A0001838</t>
  </si>
  <si>
    <t>Rozhodovanie o určení alebo uvoľnení osobitného príjemcu príspevku pri narodení dieťaťa a príplatku k príspevku pri narodení dieťaťa</t>
  </si>
  <si>
    <t>A0001827</t>
  </si>
  <si>
    <t xml:space="preserve">Posudzovanie dlhodobo nepriaznivého zdravotného stavu z hľadiska nároku na prídavok na dieťa a rodičovský príspevok </t>
  </si>
  <si>
    <t>A0001835</t>
  </si>
  <si>
    <t>Podávanie podnetu orgánom činným v trestnom konaní vo veci neplnenia vyživovacej povinnosti povinnej osoby voči oprávnenej osobe v konaní o náhradnom výživnom</t>
  </si>
  <si>
    <t>A0001829</t>
  </si>
  <si>
    <t>Rozhodovanie o priznaní, nepriznaní, odňatí, zvýšení, znížení, doplatení, zastavení výplaty a vrátení príspevku pri narodení dieťaťa a príplatku k príspevku pri narodení dieťaťa</t>
  </si>
  <si>
    <t>A0001826</t>
  </si>
  <si>
    <t>Rozhodovanie v druhom stupni vo veciach štátnych sociálnych dávok, náhradného výživného a príspevkov na podporu náhradnej rodinnej starostlivosti, v ktorých v prvom stupni koná a rozhoduje úrad</t>
  </si>
  <si>
    <t>A0001828</t>
  </si>
  <si>
    <t xml:space="preserve">Poskytovanie odborného poradenstva vo veci nároku a poskytovania štátnych sociálnych dávok </t>
  </si>
  <si>
    <t>A0002846</t>
  </si>
  <si>
    <t>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t>
  </si>
  <si>
    <t>U00198</t>
  </si>
  <si>
    <t>Technická normalizácia</t>
  </si>
  <si>
    <t>A0002844</t>
  </si>
  <si>
    <t>Zabezpečenie plnenia povinností vyplývajúcich z členstva v medzinárodných normalizačných organizáciách a európskych normalizačných organizáciách prostredníctvom určenej právnickej osoby</t>
  </si>
  <si>
    <t>A0002840</t>
  </si>
  <si>
    <t>Koordinovanie a zabezpečovanie oznamovania návrhov technických predpisov, návrhov ich zmien, návrhov slovenských technických noriem, ich zmien a postupov posudzovania zhody do zahraničia</t>
  </si>
  <si>
    <t>A0002845</t>
  </si>
  <si>
    <t>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t>
  </si>
  <si>
    <t>A0002843</t>
  </si>
  <si>
    <t>Určovanie slovenskej technickej normy vhodnej na posudzovanie zhody</t>
  </si>
  <si>
    <t>A0002842</t>
  </si>
  <si>
    <t>Určovanie právnickej osoby na zabezpečenie tvorby, schvaľovanie a vydávanie slovenských technických noriem</t>
  </si>
  <si>
    <t>A0002841</t>
  </si>
  <si>
    <t>Informovanie komisie a európskych normalizačných organizácií o zozname predmetov normalizačných prác, o jeho rozšírení a o návrhu slovenskej technickej normy</t>
  </si>
  <si>
    <t>A0001504</t>
  </si>
  <si>
    <t>Povoľovanie konania verejnej zbierky</t>
  </si>
  <si>
    <t>U00104</t>
  </si>
  <si>
    <t>Povoľovanie verejných zbierok</t>
  </si>
  <si>
    <t>A0001505</t>
  </si>
  <si>
    <t>Vykonávanie dozoru nad dodržiavaním zákona o verejných zbierkach a o lotériách a iných podobných hrách</t>
  </si>
  <si>
    <t>A0002574</t>
  </si>
  <si>
    <t>Vydávanie záväzných stanovísk k zrušeniu alebo zlúčeniu divadla</t>
  </si>
  <si>
    <t>U00172</t>
  </si>
  <si>
    <t>Umenie</t>
  </si>
  <si>
    <t>Zákon č. 575/2001 Z.z. o organizácii činnosti vlády a organizácii ústrednej štátnej správy, § 18</t>
  </si>
  <si>
    <t>Ministerstvo kultúry Slovenskej republiky</t>
  </si>
  <si>
    <t>A0002572</t>
  </si>
  <si>
    <t xml:space="preserve">Rozvíjanie národnej divadelnej kultúry </t>
  </si>
  <si>
    <t>A0002578</t>
  </si>
  <si>
    <t>Zriaďovanie a zrušovanie profesionálnych divadiel ako právnických osôb</t>
  </si>
  <si>
    <t>A0002577</t>
  </si>
  <si>
    <t>Priznanie nároku na osobitný príspevok podľa zákona o divadelnej činnosti</t>
  </si>
  <si>
    <t>A0002575</t>
  </si>
  <si>
    <t xml:space="preserve">Vykonávanie vlastnej sprostredkovateľskej činnosti </t>
  </si>
  <si>
    <t>A0002570</t>
  </si>
  <si>
    <t xml:space="preserve">Poskytovanie odbornej pomoci orgánom územnej samosprávy v oblasti divadelnej činnosti </t>
  </si>
  <si>
    <t>A0002571</t>
  </si>
  <si>
    <t xml:space="preserve">Pripravovanie a verejné predvádzanie hudobno-dramatických, dramatických a tanečných diel </t>
  </si>
  <si>
    <t>A0002569</t>
  </si>
  <si>
    <t>Podporovanie divadelných aktivít formou účelových príspevkov</t>
  </si>
  <si>
    <t>A0002576</t>
  </si>
  <si>
    <t xml:space="preserve">Vyrábanie scénických a kostýmových úprav </t>
  </si>
  <si>
    <t>A0002573</t>
  </si>
  <si>
    <t xml:space="preserve">Vydávanie a rozširovanie periodických a neperiodických publikácií, propagačných materiálov </t>
  </si>
  <si>
    <t>A0002269</t>
  </si>
  <si>
    <t>Plnenie úloh kontaktného bodu v oblasti posudzovania vplyvov na životné prostredie</t>
  </si>
  <si>
    <t>U00160</t>
  </si>
  <si>
    <t>Posudzovanie vplyvov na životné prostredie</t>
  </si>
  <si>
    <t>A0002270</t>
  </si>
  <si>
    <t>Vykonávanie štátnej správy a riadenie výkonu v oblasti posudzovania vplyvov na životné prostredie</t>
  </si>
  <si>
    <t>A0002271</t>
  </si>
  <si>
    <t>Zabezpečovanie posudzovania vplyvov na životné prostredie</t>
  </si>
  <si>
    <t>A0002738</t>
  </si>
  <si>
    <t>Vykonávanie kontroly plnenia úloh z uznesení vlády</t>
  </si>
  <si>
    <t>U00189</t>
  </si>
  <si>
    <t>Kontrola plnenia úloh z uznesení vlády Slovenskej republiky</t>
  </si>
  <si>
    <t>Úrad vlády Slovenskej republiky</t>
  </si>
  <si>
    <t>A0002094</t>
  </si>
  <si>
    <t>Vydávanie súhlasu na zriadenie a prevádzkovanie zariadení na záchranu chránených rastlín a chránených živočíchov</t>
  </si>
  <si>
    <t>U00149</t>
  </si>
  <si>
    <t>Ochrana prírody a krajiny</t>
  </si>
  <si>
    <t>A0002096</t>
  </si>
  <si>
    <t>Zriaďovanie a riadenie organizácie ochrany prírody na zabezpečovanie výkonu štátnej ochrany prírody a krajiny</t>
  </si>
  <si>
    <t>A0002095</t>
  </si>
  <si>
    <t>Vydávanie vyjadrení k dokumentom v oblasti ochrany prírody a krajiny</t>
  </si>
  <si>
    <t>A0002090</t>
  </si>
  <si>
    <t>Riadenie a kontrola výkonu štátnej správy vo veciach ochrany prírody a krajiny a určovanie hlavných smerov tejto činnosti</t>
  </si>
  <si>
    <t>A0002092</t>
  </si>
  <si>
    <t>Rozhodovanie pri pochybnostiach o pôvode druhu v oblasti ochrany prírody a krajiny</t>
  </si>
  <si>
    <t>A0002097</t>
  </si>
  <si>
    <t>Zúčastňovanie sa na medzinárodnej spolupráci a uskutočňovaní medzinárodných programov, projektov a dohovorov vo veciach ochrany prírody a krajiny</t>
  </si>
  <si>
    <t>A0002086</t>
  </si>
  <si>
    <t>Plnenie ďalších úloh vo veciach ochrany prírody a krajiny</t>
  </si>
  <si>
    <t>A0002088</t>
  </si>
  <si>
    <t>Povoľovanie výnimiek v oblasti ochrany prírody a krajiny</t>
  </si>
  <si>
    <t>A0002093</t>
  </si>
  <si>
    <t>Vedenie evidencie sankcionovaných osôb</t>
  </si>
  <si>
    <t>A0002089</t>
  </si>
  <si>
    <t>Povoľovanie výnimky z podmienok ochrany chránených druhov, vybraných druhov rastlín a vybraných druhov živočíchov</t>
  </si>
  <si>
    <t>A0002087</t>
  </si>
  <si>
    <t>Plnenie funkcie hlavného štátneho dozoru vo veciach ochrany prírody a krajiny a vykonávanie ústredných revízií stavu osobitne chránených častí prírody a krajiny</t>
  </si>
  <si>
    <t>A0002091</t>
  </si>
  <si>
    <t>Vydávanie súhlasu na zriadenie a prevádzkovanie zoologickej záhrady</t>
  </si>
  <si>
    <t>A0002083</t>
  </si>
  <si>
    <t>Vedenie Národného registra uvoľňovania a prenosov znečisťujúcich látok do životného prostredia</t>
  </si>
  <si>
    <t>A0002082</t>
  </si>
  <si>
    <t>Riadenie, vykonávanie a kontrola výkonu štátnej správy starostlivosti o životné prostredie</t>
  </si>
  <si>
    <t>A0002081</t>
  </si>
  <si>
    <t>Preskúmavanie rozhodnutí pri tvorbe a ochrane životného prostredia</t>
  </si>
  <si>
    <t>A0002084</t>
  </si>
  <si>
    <t>Vykonávanie správy environmentálneho fondu</t>
  </si>
  <si>
    <t>A0002080</t>
  </si>
  <si>
    <t>Podieľanie sa na zabezpečovaní environmentálnej výchovy, vzdelávania a propagácie</t>
  </si>
  <si>
    <t>A0002085</t>
  </si>
  <si>
    <t>Vykonávanie štátneho dozoru v oblasti tvorby a ochrany životného prostredia</t>
  </si>
  <si>
    <t>A0001553</t>
  </si>
  <si>
    <t>Koordinovanie činností a kontrola orgánov štátnej správy, orgánov územnej samosprávy a iných právnických osôb pri príprave na obranu Slovenskej republiky</t>
  </si>
  <si>
    <t>U00112</t>
  </si>
  <si>
    <t>Koordinácia činností a kontrola orgánov štátnej správy, orgánov územnej samosprávy a iných právnických osôb pri príprave na obranu Slovenskej republiky</t>
  </si>
  <si>
    <t>Zákon č. 575/2001 Z.z. o organizácii činnosti vlády a organizácii ústrednej štátnej správy, § 12</t>
  </si>
  <si>
    <t>Ministerstvo obrany Slovenskej republiky</t>
  </si>
  <si>
    <t>A0001575</t>
  </si>
  <si>
    <t>Spracúvanie a predkladanie smernice pre obranné plánovanie</t>
  </si>
  <si>
    <t>U00113</t>
  </si>
  <si>
    <t>Koordinácia obranného plánovania</t>
  </si>
  <si>
    <t>A0001577</t>
  </si>
  <si>
    <t>Zodpovedanie za organizáciu prípravy Slovenskej republiky na obdobie vojny, vojnového stavu a výnimočného stavu</t>
  </si>
  <si>
    <t>A0001576</t>
  </si>
  <si>
    <t>Zodpovedanie za obranu objektov osobitnej dôležitosti</t>
  </si>
  <si>
    <t>A0001574</t>
  </si>
  <si>
    <t>Posudzovanie návrhov na zaradenie alebo vyradenie objektov obrannej infraštruktúry do kategórie objektov osobitnej dôležitosti</t>
  </si>
  <si>
    <t>A0002736</t>
  </si>
  <si>
    <t>Vykonávanie kontroly plnenia úloh súvisiacich s výkonom štátnej správy</t>
  </si>
  <si>
    <t>U00188</t>
  </si>
  <si>
    <t>Kontrola plnenia úloh súvisiacich s výkonom štátnej správy</t>
  </si>
  <si>
    <t>A0002737</t>
  </si>
  <si>
    <t>Kontrola efektívnosti štátnej správy</t>
  </si>
  <si>
    <t>A0002857</t>
  </si>
  <si>
    <t>Manažérstvo kvality</t>
  </si>
  <si>
    <t>U00200</t>
  </si>
  <si>
    <t>A0001480</t>
  </si>
  <si>
    <t>Koordinovanie starostlivosti o vojnové hroby</t>
  </si>
  <si>
    <t>U00102</t>
  </si>
  <si>
    <t>Vojnové hroby</t>
  </si>
  <si>
    <t>A0001484</t>
  </si>
  <si>
    <t>Udeľovanie súhlasu na zriadenie, premiestnenie, prestavbu a zrušenie vojnového hrobu</t>
  </si>
  <si>
    <t>A0001486</t>
  </si>
  <si>
    <t>Konanie a rozhodovanie o priestupkoch a iných správnych deliktoch na úseku vojnových hrobov</t>
  </si>
  <si>
    <t>A0001483</t>
  </si>
  <si>
    <t>Rozhodovanie v pochybnostiach o vojnovom hrobe a slovenskom vojnovom hrobe v zahraničí</t>
  </si>
  <si>
    <t>A0001485</t>
  </si>
  <si>
    <t>Vedenie ústrednej evidencie vojnových hrobov</t>
  </si>
  <si>
    <t>A0001487</t>
  </si>
  <si>
    <t>Výkon štátnej správy na úseku vojnových hrobov v rozhodovaní o úhrade za obmedzenie vlastníckeho práva</t>
  </si>
  <si>
    <t>A0001482</t>
  </si>
  <si>
    <t>Rozhodovanie o exhumácii vojnovej obete</t>
  </si>
  <si>
    <t>A0001481</t>
  </si>
  <si>
    <t>Poskytovanie príspevkov na úseku vojnových hrobov</t>
  </si>
  <si>
    <t>A0001488</t>
  </si>
  <si>
    <t>Vykonávanie dozoru na úseku vojnových hrobov</t>
  </si>
  <si>
    <t>A0002592</t>
  </si>
  <si>
    <t>Prezentovanie slovenskej kultúry v zahraničí</t>
  </si>
  <si>
    <t>U00175</t>
  </si>
  <si>
    <t>Prezentácia slovenskej kultúry v zahraničí</t>
  </si>
  <si>
    <t>A0001611</t>
  </si>
  <si>
    <t>Vydávanie vyhlásení o konečnom užívateľovi vojenského materiálu a medzinárodných dovozných certifikátov</t>
  </si>
  <si>
    <t>U00118</t>
  </si>
  <si>
    <t>Správa vojenských obvodov a vojenských lesov</t>
  </si>
  <si>
    <t>A0001614</t>
  </si>
  <si>
    <t>Vykonávanie kontroly obchodovania s vojenským materiálom</t>
  </si>
  <si>
    <t>A0001618</t>
  </si>
  <si>
    <t>Príprava a zasielanie hlásení o uskutočnených dovozoch a vývozoch vojenského materiálu príslušným orgánom Organizácie Spojených národov, Organizácie pre bezpečnosť a spoluprácu v Európe, Európskej únie, Wassenaarskeho usporiadania a Austrálskej skupiny</t>
  </si>
  <si>
    <t>A0001612</t>
  </si>
  <si>
    <t>Vydávanie a rušenie osvedčení o zápisoch do registra zberateľov vojenského materiálu</t>
  </si>
  <si>
    <t>A0001619</t>
  </si>
  <si>
    <t>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t>
  </si>
  <si>
    <t>A0001610</t>
  </si>
  <si>
    <t>Udeľovanie licencií na zahraničnoobchodnú činnosť s vojenským materiálom, zrušovanie a odnímanie licencií na zahraničnoobchodnú činnosť s vojenským materiálom a zamietanie žiadostí o udelenie licencií na zahraničnoobchodnú činnosť s vojenským materiálom</t>
  </si>
  <si>
    <t>A0001615</t>
  </si>
  <si>
    <t>Vydávanie povolení na nákup alebo predaj vojenského materiálu</t>
  </si>
  <si>
    <t>A0001613</t>
  </si>
  <si>
    <t>Vydávanie osvedčení o zápise do registra zberateľov vojenského materiálu</t>
  </si>
  <si>
    <t>A0001617</t>
  </si>
  <si>
    <t xml:space="preserve">Zhromažďovanie a vyhodnocovanie hlásení o dovoze, vývoze a intrakomunitárnej preprave vojenského materiálu a o jeho kúpe a predaji na území Slovenskej republiky </t>
  </si>
  <si>
    <t>A0001620</t>
  </si>
  <si>
    <t>Ukladanie pokút na úseku obchodovania s vojenským materiálom</t>
  </si>
  <si>
    <t>A0001609</t>
  </si>
  <si>
    <t>Vydávanie povolení na obchodovanie s vojenským materiálom, zrušovanie povolení na obchodovanie s vojenským materiálom a zamietanie žiadostí o udelenie povolenia na obchodovanie s vojenským materiálom</t>
  </si>
  <si>
    <t>A0001616</t>
  </si>
  <si>
    <t>Vedenie prehľadov o dovoze, vývoze a intrakomunitárnej preprave vojenského materiálu a o jeho predaji na území Slovenskej republiky</t>
  </si>
  <si>
    <t>A0001639</t>
  </si>
  <si>
    <t>Zabezpečovanie verejnoprospešných služieb na území vojenského obvodu</t>
  </si>
  <si>
    <t>A0001631</t>
  </si>
  <si>
    <t>Vydávanie povolenia na vstup a pobyt na území vojenského obvodu</t>
  </si>
  <si>
    <t>A0001625</t>
  </si>
  <si>
    <t>Spolupráca s Národným úradom práce pri sprostredkúvaní vhodného zamestnania občanom</t>
  </si>
  <si>
    <t>A0001628</t>
  </si>
  <si>
    <t>Spravovanie nehnuteľností a práv k nim na území vojenského obvodu alebo zriaďovanie a zakladanie organizácií na ich spravovanie</t>
  </si>
  <si>
    <t>A0001636</t>
  </si>
  <si>
    <t>Zabezpečovanie majetkovoprávneho vyrovnania alebo zriaďovanie vecného bremena k nehnuteľnosti vojenského obvodu</t>
  </si>
  <si>
    <t>A0001637</t>
  </si>
  <si>
    <t>Zabezpečovanie obrany štátu na území vojenského obvodu</t>
  </si>
  <si>
    <t>A0001621</t>
  </si>
  <si>
    <t>Dávanie súhlasu na predaj, zámenu, prevod správy, nájom a výpožičku ostatného majetku vo vlastníctve štátu</t>
  </si>
  <si>
    <t>A0001624</t>
  </si>
  <si>
    <t>Navrhovanie zriaďovania vojenských obvodov z území obcí alebo z ich častí</t>
  </si>
  <si>
    <t>A0001629</t>
  </si>
  <si>
    <t>Štandardizovanie geografických názvov, spravovanie a archivovanie pozemkovej knihy území začlenených do vojenských obvodov v súčinnosti s Úradom geodézie, kartografie a katastra Slovenskej republiky</t>
  </si>
  <si>
    <t>A0001634</t>
  </si>
  <si>
    <t>Vykonávanie zmeny pozemkov alebo zmeny v užívaní stavieb na území vojenského obvodu</t>
  </si>
  <si>
    <t>A0001630</t>
  </si>
  <si>
    <t>Utváranie podmienok a vykonávanie dozoru nad riadnym zásobovaním vojenského obvodu</t>
  </si>
  <si>
    <t>A0001627</t>
  </si>
  <si>
    <t>Spravovanie katastra vojenských obvodov</t>
  </si>
  <si>
    <t>A0001623</t>
  </si>
  <si>
    <t>Navrhovanie zmeny hranice vojenského obvodu nariadením vlády</t>
  </si>
  <si>
    <t>A0001633</t>
  </si>
  <si>
    <t>Vydávanie záväzných stanovísk k začatiu podnikateľskej činnosti, ak sa týkajú vojenského obvodu</t>
  </si>
  <si>
    <t>A0001640</t>
  </si>
  <si>
    <t>Zakladanie alebo zriaďovanie právnickej osoby na spravovanie lesného majetku vo vlastníctve štátu vo vojenských obvodoch</t>
  </si>
  <si>
    <t>A0001632</t>
  </si>
  <si>
    <t xml:space="preserve">Vydávanie súhlasu na platnosť zmluvy o výpožičke nehnuteľnosti na území vojenského obvodu </t>
  </si>
  <si>
    <t>A0001622</t>
  </si>
  <si>
    <t>Majetkovoprávne vyrovnávanie nehnuteľností a práv k nim a k vodám na území vojenského obvodu</t>
  </si>
  <si>
    <t>A0001635</t>
  </si>
  <si>
    <t xml:space="preserve">Vytyčovanie a trvalé označovanie hraníc lomovými bodmi nehnuteľnosti na území vojenského obvodu </t>
  </si>
  <si>
    <t>A0001626</t>
  </si>
  <si>
    <t>Spracovávanie sumárnych údajov o pôdnom fonde v súčinnosti s Úradom geodézie, kartografie a katastra Slovenskej republiky</t>
  </si>
  <si>
    <t>A0001638</t>
  </si>
  <si>
    <t>Zabezpečovanie verejného poriadku vo vojenskom obvode</t>
  </si>
  <si>
    <t>A0001506</t>
  </si>
  <si>
    <t>Rozhodovanie o odvolaní alebo o inom opravnom prostriedku</t>
  </si>
  <si>
    <t>U00105</t>
  </si>
  <si>
    <t>Koordinácia výkonu štátnej správy uskutočňovanej obcami, vyššími územnými celkami a orgánmi miestnej štátnej správy</t>
  </si>
  <si>
    <t>A0001509</t>
  </si>
  <si>
    <t>Vydávanie súhlasu na zriadenie pracoviska obvodného úradu</t>
  </si>
  <si>
    <t>A0001508</t>
  </si>
  <si>
    <t>Určovanie vnútornej organizácie obvodného úradu</t>
  </si>
  <si>
    <t>A0001511</t>
  </si>
  <si>
    <t>Predkladanie návrhov na vymenovanie a odvolanie prednostov obvodných úradov</t>
  </si>
  <si>
    <t>A0001507</t>
  </si>
  <si>
    <t>Koordinovanie výkonu štátnej správy uskutočňovanej obcami, vyššími územnými celkami a orgánmi miestnej štátnej správy</t>
  </si>
  <si>
    <t>A0001510</t>
  </si>
  <si>
    <t>Zabezpečovanie vydávania Vestníka vlády Slovenskej republiky</t>
  </si>
  <si>
    <t>A0002134</t>
  </si>
  <si>
    <t>Určovanie povinnosti ustanovenia jedného odborného zástupcu alebo viacerých odborných zástupcov prevádzkovateľovi verejného vodovodu alebo verejnej kanalizácie</t>
  </si>
  <si>
    <t>U00151</t>
  </si>
  <si>
    <t>Verejné vodovody a verejné kanalizácie</t>
  </si>
  <si>
    <t>Zákon č. 442/2002 Z.z. o verejných vodovodoch a verejných kanalizáciách</t>
  </si>
  <si>
    <t>A0002138</t>
  </si>
  <si>
    <t>Zabezpečovanie medzinárodnej spolupráce v oblasti verejných vodovodov a verejných kanalizácií</t>
  </si>
  <si>
    <t>A0002136</t>
  </si>
  <si>
    <t>Vykonávanie dohľadu v oblasti verejných vodovodov a verejných kanalizácií</t>
  </si>
  <si>
    <t>A0002133</t>
  </si>
  <si>
    <t>Určovanie odborných požiadaviek na prevádzkovanie verejného vodovodu alebo verejnej kanalizácie</t>
  </si>
  <si>
    <t>A0002137</t>
  </si>
  <si>
    <t>Zabezpečovanie budovania, riadenia, spravovania a aktualizovania štátneho monitorovacieho a informačného systému o verejných vodovodoch a verejných kanalizáciách</t>
  </si>
  <si>
    <t>A0002135</t>
  </si>
  <si>
    <t>Vyjadrovanie sa k investičnej činnosti vo veciach verejných vodovodov a verejných kanalizácií</t>
  </si>
  <si>
    <t>A0002141</t>
  </si>
  <si>
    <t>Zabezpečovanie vypracovania, vyhodnocovania, aktualizovania a schvaľovania plánov rozvoja verejných vodovodov a verejných kanalizácií</t>
  </si>
  <si>
    <t>A0002140</t>
  </si>
  <si>
    <t>Zabezpečovanie vykonávania skúšok odbornej spôsobilosti na prevádzkovanie príslušnej kategórie verejného vodovodu alebo verejnej kanalizácie</t>
  </si>
  <si>
    <t>A0002132</t>
  </si>
  <si>
    <t>Riadenie výkonu štátnej správy vykonávanej krajskými úradmi životného prostredia a obvodnými úradmi životného prostredia na úseku verejných vodovodov a verejných kanalizácií</t>
  </si>
  <si>
    <t>A0002139</t>
  </si>
  <si>
    <t>Zabezpečovanie vedenia centrálnej evidencie o verejných vodovodoch a verejných kanalizáciách</t>
  </si>
  <si>
    <t>A0002305</t>
  </si>
  <si>
    <t>Vedenie evidencie sankcionovaných osôb na úseku ochrany a regulácie obchodu s ohrozenými druhmi voľne žijúcich živočíchov a voľne rastúcich rastlín</t>
  </si>
  <si>
    <t>U00163</t>
  </si>
  <si>
    <t>Ochrana a regulácia obchodu s ohrozenými druhmi voľne žijúcich živočíchov a voľne rastúcich rastlín</t>
  </si>
  <si>
    <t>A0002301</t>
  </si>
  <si>
    <t>Spravovanie exemplárov druhov voľne žijúcich živočíchov a voľne rastúcich rastlín vo vlastníctve štátu</t>
  </si>
  <si>
    <t>A0002307</t>
  </si>
  <si>
    <t>Vydávanie povolení a potvrdení vo veciach ochrany a regulácie obchodu s ohrozenými druhmi živočíchov a rastlín</t>
  </si>
  <si>
    <t>A0002298</t>
  </si>
  <si>
    <t>Posudzovanie platnosti povolení a potvrdení vo veciach ochrany exemplárov reguláciou obchodu s nimi</t>
  </si>
  <si>
    <t>A0002304</t>
  </si>
  <si>
    <t>Ustanovovanie vedeckých orgánov na úseku ochrany a regulácie obchodu s ohrozenými druhmi voľne žijúcich živočíchov a voľne rastúcich rastlín</t>
  </si>
  <si>
    <t>A0002303</t>
  </si>
  <si>
    <t>Určovanie záchytných stredísk na umiestnenie živých exemplárov druhov voľne žijúcich živočíchov</t>
  </si>
  <si>
    <t>A0002295</t>
  </si>
  <si>
    <t>Nariaďovanie vykonania testu DNA a znášanie nákladov</t>
  </si>
  <si>
    <t>A0002308</t>
  </si>
  <si>
    <t>Vydávanie stanovísk pri určovaní pôvodu rastlín a živočíchov</t>
  </si>
  <si>
    <t>A0002297</t>
  </si>
  <si>
    <t>Oznamovanie poskytnutých údajov vo veciach ochrany exemplárov reguláciou obchodu s nimi Európskej komisii</t>
  </si>
  <si>
    <t>A0002300</t>
  </si>
  <si>
    <t>Riadenie výkonu štátnej správy a vykonávanie dozoru vo veciach ochrany exemplárov reguláciou obchodu s nimi</t>
  </si>
  <si>
    <t>A0002309</t>
  </si>
  <si>
    <t>Vyhodnocovanie údajov a prijímanie potrebných opatrení vo veciach nedovoleného obchodu s exemplármi ohrozených druhov živočíchov a rastlín</t>
  </si>
  <si>
    <t>A0002294</t>
  </si>
  <si>
    <t>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t>
  </si>
  <si>
    <t>A0002293</t>
  </si>
  <si>
    <t>Vymenúvanie zástupcov do poradných skupín a pomocných výborov Európskej komisie na úseku ochrany a regulácie obchodu s ohrozenými druhmi voľne žijúcich živočíchov a voľne rastúcich rastlín</t>
  </si>
  <si>
    <t>A0002306</t>
  </si>
  <si>
    <t>Vedenie záznamov o úmrtnosti živých živočíchov pri dovoze do Európskej únie</t>
  </si>
  <si>
    <t>A0002310</t>
  </si>
  <si>
    <t>Zakazovanie držby exemplárov</t>
  </si>
  <si>
    <t>A0002311</t>
  </si>
  <si>
    <t xml:space="preserve">Zúčastňovanie sa na medzinárodnej spolupráci a uskutočňovaní medzinárodných programov, projektov a dohovorov vo veciach ochrany exemplárov </t>
  </si>
  <si>
    <t>A0002312</t>
  </si>
  <si>
    <t>Riadenie a kontrola výkonu štátnej správy vo veciach ochrany exemplárov</t>
  </si>
  <si>
    <t>A0002302</t>
  </si>
  <si>
    <t>Udeľovanie licencie vo veciach ochrany a regulácie obchodu s ohrozenými druhmi živočíchov a rastlín</t>
  </si>
  <si>
    <t>A0002296</t>
  </si>
  <si>
    <t>Oznamovanie miesta umiestnenia exempláru</t>
  </si>
  <si>
    <t>A0002299</t>
  </si>
  <si>
    <t>Prijímanie a evidovanie oznámenia o dovoze exemplárov druhov voľne žijúcich živočíchov a voľne rastúcich rastlín</t>
  </si>
  <si>
    <t>A0002292</t>
  </si>
  <si>
    <t xml:space="preserve">Konanie o udelení výnimky zo zákazu komerčných činností a súhlasu a vedenie evidencie o udelení výnimky zo zákazu komerčných činností </t>
  </si>
  <si>
    <t>A0001669</t>
  </si>
  <si>
    <t>Konzultácie o postupe vo vzťahu k tretím štátom a medzinárodným organizáciám</t>
  </si>
  <si>
    <t>U00126</t>
  </si>
  <si>
    <t>Plnenie úloh súvisiacich s členstvom Slovenskej republiky v Eurojuste</t>
  </si>
  <si>
    <t>A0002613</t>
  </si>
  <si>
    <t>Metodické riadenie činnosti slovenských inštitútov v zahraničí v oblasti ich kultúrneho pôsobenia</t>
  </si>
  <si>
    <t>U00178</t>
  </si>
  <si>
    <t>A0002873</t>
  </si>
  <si>
    <t>Predkladanie správy o výsledkoch verejného obstarávania</t>
  </si>
  <si>
    <t>U00203</t>
  </si>
  <si>
    <t>Verejné obstarávanie</t>
  </si>
  <si>
    <t>Zákon č. 575/2001 Z.z. o organizácii činnosti vlády a organizácii ústrednej štátnej správy, § 31</t>
  </si>
  <si>
    <t>Úrad pre verejné obstarávanie</t>
  </si>
  <si>
    <t>A0002875</t>
  </si>
  <si>
    <t>Sprístupňovanie programového vybavenia pre elektronickú komunikáciu vo verejnom obstarávaní</t>
  </si>
  <si>
    <t>A0002874</t>
  </si>
  <si>
    <t>Registrácia a vedenie zoznamu odborne spôsobilých osôb</t>
  </si>
  <si>
    <t>A0002876</t>
  </si>
  <si>
    <t>Ukladanie pokút za správne delikty na úseku verejného obstarávania</t>
  </si>
  <si>
    <t>A0002881</t>
  </si>
  <si>
    <t>Registrácia a vedenie zoznamu registrovaných osôb</t>
  </si>
  <si>
    <t>A0002878</t>
  </si>
  <si>
    <t>Vydávanie preukazov o odbornej spôsobilosti na úseku verejného obstarávania</t>
  </si>
  <si>
    <t>A0002880</t>
  </si>
  <si>
    <t>Vykonávanie dohľadu nad verejným obstarávaním</t>
  </si>
  <si>
    <t>A0002879</t>
  </si>
  <si>
    <t>Vydávanie vestníka verejného obstarávania</t>
  </si>
  <si>
    <t>A0002877</t>
  </si>
  <si>
    <t>Registrácia a vedenie zoznamu podnikateľov</t>
  </si>
  <si>
    <t>A0002883</t>
  </si>
  <si>
    <t>Zverejňovanie informácií o dohodách obmedzujúcich hospodársku súťaž vo verejnom obstarávaní</t>
  </si>
  <si>
    <t>A0002882</t>
  </si>
  <si>
    <t>Zverejňovanie oznámení o začatí rokovacích konaní bez zverejnenia</t>
  </si>
  <si>
    <t>A0001807</t>
  </si>
  <si>
    <t>Informovanie Európskej komisie o typoch konaní pri platobnej neschopnosti zamestnávateľa</t>
  </si>
  <si>
    <t>U00139</t>
  </si>
  <si>
    <t>Sociálne poistenie</t>
  </si>
  <si>
    <t>A0001814</t>
  </si>
  <si>
    <t>Vydávanie a ustanovenie opatrení v oblasti výšky dôchodkovej hodnoty</t>
  </si>
  <si>
    <t>A0001809</t>
  </si>
  <si>
    <t xml:space="preserve">Oznamovanie znenia zákonov, iných právnych predpisov a administratívnych opatrení prijatých v oblasti týkajúcej sa ochrany práv zamestnancov pri platobnej neschopnosti ich zamestnávateľa Európskej komisii </t>
  </si>
  <si>
    <t>A0001819</t>
  </si>
  <si>
    <t>Vykonávanie lekárskej posudkovej činnosti</t>
  </si>
  <si>
    <t>A0001815</t>
  </si>
  <si>
    <t>Vydávanie a ustanovenie opatrení v oblasti zaradenia skupín ekonomických činností do nebezpečnostných tried</t>
  </si>
  <si>
    <t>A0001818</t>
  </si>
  <si>
    <t xml:space="preserve">Vykonávanie kontrolnej činnosti, konzultačnej a poradenskej činnosti vo veciach sociálneho poistenia </t>
  </si>
  <si>
    <t>A0001811</t>
  </si>
  <si>
    <t>Vydávanie a ustanovenie opatrení v oblasti percenta zvýšenia dôchodkovej dávky</t>
  </si>
  <si>
    <t>A0001806</t>
  </si>
  <si>
    <t>Informovanie Európskej komisie o spôsobe určenia hornej hranice dávky garančného poistenia</t>
  </si>
  <si>
    <t>A0001810</t>
  </si>
  <si>
    <t>Určovanie právnickej osoby so 100 % majetkovou účasťou štátu na postúpenie pohľadávky</t>
  </si>
  <si>
    <t>A0001812</t>
  </si>
  <si>
    <t>Vydávanie a ustanovenie opatrení v oblasti stavu individuálneho účtu</t>
  </si>
  <si>
    <t>A0001816</t>
  </si>
  <si>
    <t xml:space="preserve">Výber poistného a príspevkov na starobné dôchodkové sporenie, správa a vymáhanie pohľadávok </t>
  </si>
  <si>
    <t>A0001813</t>
  </si>
  <si>
    <t>Vydávanie a ustanovenie opatrení v oblasti sumy všeobecného vymeriavacieho základu</t>
  </si>
  <si>
    <t>A0001808</t>
  </si>
  <si>
    <t>Odvádzanie poistného na dôchodkové poistenie za štát</t>
  </si>
  <si>
    <t>A0001817</t>
  </si>
  <si>
    <t xml:space="preserve">Konanie o dávkach a výplata dávok dôchodkového poistenia, nemocenského poistenia, úrazového poistenia, poistenia v nezamestnanosti a garančného poistenia </t>
  </si>
  <si>
    <t>A0001731</t>
  </si>
  <si>
    <t>Zabezpečovanie tvorby a uskutočňovanie štátnej politiky ochrany práce</t>
  </si>
  <si>
    <t>U00137</t>
  </si>
  <si>
    <t>Inšpekcia práce</t>
  </si>
  <si>
    <t>A0001703</t>
  </si>
  <si>
    <t>Rozhodovanie o uložení pokút na úseku inšpekcie práce</t>
  </si>
  <si>
    <t>A0001720</t>
  </si>
  <si>
    <t xml:space="preserve">Vydávanie potvrdenia o nezistení porušenia zákazu nelegálneho zamestnávania </t>
  </si>
  <si>
    <t>A0001712</t>
  </si>
  <si>
    <t xml:space="preserve">Ukladanie opatrení na nápravu nedostatkov a vydávanie zákazu uvedenia detergentov na trh </t>
  </si>
  <si>
    <t>A0001705</t>
  </si>
  <si>
    <t>Preverovanie dodržiavania rozsahu a podmienok oprávnení, osvedčení a preukazov na úseku inšpekcie práce</t>
  </si>
  <si>
    <t>A0001708</t>
  </si>
  <si>
    <t>Rozhodovanie o ukladaní pokút za porušenie povinností na úseku inšpekcie práce</t>
  </si>
  <si>
    <t>A0001693</t>
  </si>
  <si>
    <t xml:space="preserve">Podieľanie sa na medzinárodnej spolupráci v oblasti ochrany práce </t>
  </si>
  <si>
    <t>A0001732</t>
  </si>
  <si>
    <t xml:space="preserve">Zabezpečovanie tvorby, zhromažďovania, šírenia, sprístupňovania a publikovania informácií v oblasti ochrany práce </t>
  </si>
  <si>
    <t>A0001706</t>
  </si>
  <si>
    <t>Riadenie a kontrola Národného inšpektorátu práce a zodpovedanie za výkon inšpekcie práce</t>
  </si>
  <si>
    <t>A0001727</t>
  </si>
  <si>
    <t>Vypracovanie návrhov na plnenie záväzkov vyplývajúcich z medzinárodných zmlúv a dohovorov v oblasti ochrany práce a zabezpečovanie medzinárodnej spolupráce v súčinnosti s príslušnými ústrednými orgánmi štátnej správy</t>
  </si>
  <si>
    <t>A0001709</t>
  </si>
  <si>
    <t xml:space="preserve">Rozhodovanie o zavedení noriem spotreby práce </t>
  </si>
  <si>
    <t>A0001692</t>
  </si>
  <si>
    <t xml:space="preserve">Podanie podnetu na zrušenie živnostenského oprávnenia alebo na pozastavenie prevádzkovania živnosti </t>
  </si>
  <si>
    <t>A0001719</t>
  </si>
  <si>
    <t xml:space="preserve">Vydávanie osobitných poverení na výkon inšpekcie práce </t>
  </si>
  <si>
    <t>A0001714</t>
  </si>
  <si>
    <t xml:space="preserve">Uplatňovanie požiadaviek na zaistenie bezpečnosti a ochrany zdravia pri práci pri povoľovaní a kolaudácii stavieb a ich zmien </t>
  </si>
  <si>
    <t>A0001704</t>
  </si>
  <si>
    <t>Udeľovanie výnimky v organizácii pracovného času v doprave</t>
  </si>
  <si>
    <t>A0001715</t>
  </si>
  <si>
    <t xml:space="preserve">Vedenie verejne prístupného zoznamu osôb o porušení zákazu nelegálneho zamestnávania </t>
  </si>
  <si>
    <t>A0001722</t>
  </si>
  <si>
    <t xml:space="preserve">Vydávanie preukazu inšpektora práce </t>
  </si>
  <si>
    <t>A0001721</t>
  </si>
  <si>
    <t>Vydávanie poverení na vykonanie kontroly na úseku inšpekcie práce</t>
  </si>
  <si>
    <t>A0001698</t>
  </si>
  <si>
    <t xml:space="preserve">Predkladanie podnetov na zlepšenie ochrany práce Národnému inšpektorátu práce </t>
  </si>
  <si>
    <t>A0001689</t>
  </si>
  <si>
    <t>Odoberanie oprávnenia, osvedčenia a preukazov na úseku inšpekcie práce</t>
  </si>
  <si>
    <t>A0001716</t>
  </si>
  <si>
    <t>Vedenie verejne prístupného zoznamu vydaných a odobratých oprávnení a osvedčení na úseku inšpekcie práce</t>
  </si>
  <si>
    <t>A0001730</t>
  </si>
  <si>
    <t>Zabezpečovanie inšpekcie práce a vykonávanie dohľadu nad určenými výrobkami</t>
  </si>
  <si>
    <t>A0001723</t>
  </si>
  <si>
    <t>Vydávanie rozhodnutia o uznaní odbornej spôsobilosti na úseku inšpekcie práce</t>
  </si>
  <si>
    <t>A0001735</t>
  </si>
  <si>
    <t xml:space="preserve">Zriaďovanie a zrušovanie pracovísk Národného inšpektorátu práce </t>
  </si>
  <si>
    <t>A0001718</t>
  </si>
  <si>
    <t xml:space="preserve">Vydávanie a odoberanie povolenia na vykonávanie ľahkých prác fyzickou osobou </t>
  </si>
  <si>
    <t>A0001728</t>
  </si>
  <si>
    <t>Vyšetrovanie a vedenie evidencie príčin vzniku úrazov, havárií, otráv a chorôb z povolania</t>
  </si>
  <si>
    <t>A0001733</t>
  </si>
  <si>
    <t xml:space="preserve">Zakázanie osobného vykonávania odborných úloh bezpečnostného technika alebo autorizovaného bezpečnostného technika </t>
  </si>
  <si>
    <t>A0001710</t>
  </si>
  <si>
    <t>Rozhodovanie pri pochybnostiach o vykonávaní inšpekcie práce na pracovisku</t>
  </si>
  <si>
    <t>A0001691</t>
  </si>
  <si>
    <t xml:space="preserve">Oznamovanie zistených prípadov nelegálnej práce a nelegálneho zamestnávania </t>
  </si>
  <si>
    <t>A0001688</t>
  </si>
  <si>
    <t xml:space="preserve">Navrhovanie opatrení na zlepšenie stavu v oblasti ochrany práce </t>
  </si>
  <si>
    <t>A0001711</t>
  </si>
  <si>
    <t xml:space="preserve">Spracovanie a vyhodnocovanie údajov o pracovných úrazoch na štatistické účely </t>
  </si>
  <si>
    <t>A0001734</t>
  </si>
  <si>
    <t xml:space="preserve">Zisťovanie, zhromažďovanie, spracúvanie a odovzdávanie informácií v oblasti ochrany práce pre informačný systém ochrany práce </t>
  </si>
  <si>
    <t>A0001702</t>
  </si>
  <si>
    <t>Plnenie úloh v súlade so zákonom o podmienkach uvedenia chemických látok a chemických zmesí na trh</t>
  </si>
  <si>
    <t>A0001726</t>
  </si>
  <si>
    <t>Vypracovanie koncepčných materiálov, programových materiálov a návrhov na zlepšenie stavu v oblasti ochrany práce</t>
  </si>
  <si>
    <t>A0001700</t>
  </si>
  <si>
    <t>Predkladanie správy o stave ochrany práce a o činnosti orgánov štátnej správy v oblasti inšpekcie práce</t>
  </si>
  <si>
    <t>A0001729</t>
  </si>
  <si>
    <t>Zabezpečovanie a usmerňovanie výskumnej činnosti v oblasti bezpečnosti a ochrany zdravia pri práci</t>
  </si>
  <si>
    <t>A0001694</t>
  </si>
  <si>
    <t xml:space="preserve">Podieľanie sa na odbornej výchove a vzdelávaní inšpektorov práce </t>
  </si>
  <si>
    <t>A0001696</t>
  </si>
  <si>
    <t xml:space="preserve">Poskytovanie informácií z vyšetrovania závažných priemyselných havárií </t>
  </si>
  <si>
    <t>A0001687</t>
  </si>
  <si>
    <t xml:space="preserve">Vydávanie vyjadrenia k bezpečnostnej správe </t>
  </si>
  <si>
    <t>A0001690</t>
  </si>
  <si>
    <t>Organizovanie a vykonávanie odborných skúšok na úseku inšpekcie práce</t>
  </si>
  <si>
    <t>A0001707</t>
  </si>
  <si>
    <t xml:space="preserve">Riadenie a koordinovanie inšpektorátov práce a zjednocovanie a racionalizovanie pracovných metód inšpektorov práce </t>
  </si>
  <si>
    <t>A0001724</t>
  </si>
  <si>
    <t xml:space="preserve">Vykonávanie dohľadu nad vydaním vyhlásenia o zhode na určených výrobkoch </t>
  </si>
  <si>
    <t>A0001725</t>
  </si>
  <si>
    <t xml:space="preserve">Vykonávanie štátneho dozoru v oblasti prevencie závažných priemyselných havárií </t>
  </si>
  <si>
    <t>A0001713</t>
  </si>
  <si>
    <t>Uloženie ochranného a nápravného opatrenia a podanie návrhu na začatie konania na úseku inšpekcie práce</t>
  </si>
  <si>
    <t>A0001695</t>
  </si>
  <si>
    <t xml:space="preserve">Poskytovanie informácií o pracovných podmienkach v Slovenskej republiky a v členských štátoch Európskej únie </t>
  </si>
  <si>
    <t>A0001717</t>
  </si>
  <si>
    <t>Vydávanie a odoberanie oprávnení a osvedčení na úseku inšpekcie práce</t>
  </si>
  <si>
    <t>A0001699</t>
  </si>
  <si>
    <t xml:space="preserve">Predkladanie správy o stave ochrany práce a o činnosti Národného inšpektorátu práce </t>
  </si>
  <si>
    <t>A0001697</t>
  </si>
  <si>
    <t xml:space="preserve">Predkladanie návrhov na odobratie oprávnenia alebo osvedčenia Národnému inšpektorátu práce </t>
  </si>
  <si>
    <t>A0001701</t>
  </si>
  <si>
    <t>Prejednávanie priestupkov na úseku inšpekcie práce</t>
  </si>
  <si>
    <t>A0002721</t>
  </si>
  <si>
    <t>Určovanie neodkladných ochranných opatrení a opatrení na odstránenie nedostatkov na úseku prírodných liečebných kúpeľov, prírodných liečivých zdrojov a prírodných minerálnych vôd</t>
  </si>
  <si>
    <t>U00184</t>
  </si>
  <si>
    <t>Prírodné liečebné kúpele, prírodné liečivé zdroje, prírodné minerálne vody</t>
  </si>
  <si>
    <t>Zákon č. 575/2001 Z.z. o organizácii činnosti vlády a organizácii ústrednej štátnej správy, § 19</t>
  </si>
  <si>
    <t>Ministerstvo zdravotníctva Slovenskej republiky</t>
  </si>
  <si>
    <t>A0002727</t>
  </si>
  <si>
    <t>Vydávanie stanovísk k činnostiam na dotknutých územiach podľa zákona o prírodných liečivých vodách</t>
  </si>
  <si>
    <t>A0002718</t>
  </si>
  <si>
    <t>Správa monitorovacieho systému prírodných liečivých zdrojov a prírodných minerálnych zdrojov</t>
  </si>
  <si>
    <t>A0002726</t>
  </si>
  <si>
    <t>Vydávanie povolení na využívanie prírodných liečivých zdrojov a prírodných minerálnych zdrojov, ich zmena a zrušenie a vydávanie povolení na úpravu vody</t>
  </si>
  <si>
    <t>A0002717</t>
  </si>
  <si>
    <t>Výkon dozoru a kontroly na úseku prírodných liečebných kúpeľov, prírodných liečivých zdrojov, prírodných minerálnych zdrojov a klimatických podmienok vhodných na liečenie</t>
  </si>
  <si>
    <t>A0002728</t>
  </si>
  <si>
    <t>Vydávanie a zrušenie poverení na výkon činnosti balneotechnika</t>
  </si>
  <si>
    <t>A0002722</t>
  </si>
  <si>
    <t>Vyberanie úhrad za odber z prírodných liečivých zdrojov a prírodných minerálnych zdrojov</t>
  </si>
  <si>
    <t>A0002724</t>
  </si>
  <si>
    <t>Vedenie zoznamu akreditovaných laboratórií</t>
  </si>
  <si>
    <t>A0002720</t>
  </si>
  <si>
    <t>Uznávanie prírodných liečivých vôd, prírodných minerálnych vôd a klimatických podmienok vhodných na liečenie a zrušenie uznania, oznamovanie uznania prírodných minerálnych vôd príslušným orgánom Európskej únie</t>
  </si>
  <si>
    <t>A0002725</t>
  </si>
  <si>
    <t>Vydávanie povolení na prevádzkovanie prírodných liečebných kúpeľov a kúpeľných liečební</t>
  </si>
  <si>
    <t>A0002723</t>
  </si>
  <si>
    <t>Vypracovanie návrhu na uznanie kúpeľného miesta, na zrušenie uznania a návrhu štatútu kúpeľného miesta, jeho zmena a zrušenie</t>
  </si>
  <si>
    <t>A0002719</t>
  </si>
  <si>
    <t>Ukladanie pokút za priestupky a správne delikty na úseku prírodných liečebných kúpeľov, prírodných liečivých zdrojov, prírodných minerálnych zdrojov a klimatických podmienok vhodných na liečenie</t>
  </si>
  <si>
    <t>A0001528</t>
  </si>
  <si>
    <t xml:space="preserve">Vykonávanie pátrania po nezvestných alebo hľadaných osobách a po veciach </t>
  </si>
  <si>
    <t>U00107</t>
  </si>
  <si>
    <t>Železničná polícia</t>
  </si>
  <si>
    <t>A0001527</t>
  </si>
  <si>
    <t xml:space="preserve">Odhaľovanie, objasňovanie a prejednávanie priestupkov a zisťovanie ich páchateľov </t>
  </si>
  <si>
    <t>A0001531</t>
  </si>
  <si>
    <t xml:space="preserve">Zabezpečovanie verejného poriadku </t>
  </si>
  <si>
    <t>A0001526</t>
  </si>
  <si>
    <t xml:space="preserve">Chránenie bezpečnosti a plynulosti železničnej dopravy, objektov a zariadení </t>
  </si>
  <si>
    <t>A0001525</t>
  </si>
  <si>
    <t>Dohliadanie na bezpečnosť a plynulosť cestnej premávky v obvode železničných dráh</t>
  </si>
  <si>
    <t>A0001530</t>
  </si>
  <si>
    <t xml:space="preserve">Zabezpečovanie ochrany objektov súvisiacich so železničnou dopravou </t>
  </si>
  <si>
    <t>A0001532</t>
  </si>
  <si>
    <t xml:space="preserve">Zisťovanie a objasňovanie príčin ohrozovania bezpečnosti a plynulosti železničnej dopravy </t>
  </si>
  <si>
    <t>A0001529</t>
  </si>
  <si>
    <t xml:space="preserve">Zabezpečovanie bezpečnosti železničnej prepravy jadrových materiálov, špeciálnych materiálov a zariadení </t>
  </si>
  <si>
    <t>A0002315</t>
  </si>
  <si>
    <t>Vedenie evidencie používateľov, výborov pre bezpečnosť a vedúcich projektov na úseku geneticky modifikovaných organizmov</t>
  </si>
  <si>
    <t>U00164</t>
  </si>
  <si>
    <t>Geneticky modifikované organizmy</t>
  </si>
  <si>
    <t>A0002313</t>
  </si>
  <si>
    <t>Prijímanie a posudzovanie obsahu ohlásení, upovedomení a žiadostí v oblasti geneticky modifikovaných organizmov</t>
  </si>
  <si>
    <t>A0002318</t>
  </si>
  <si>
    <t>Zverejňovanie v internetovej sieti a informovanie verejnosti na úseku geneticky modifikovaných organizmov</t>
  </si>
  <si>
    <t>A0002316</t>
  </si>
  <si>
    <t>Vydávanie súhlasov na úseku geneticky modifikovaných organizmov</t>
  </si>
  <si>
    <t>A0002317</t>
  </si>
  <si>
    <t>Vykonávanie ohlasovania, konzultovania, podávania a vypracovávania správ na úseku geneticky modifikovaných organizmov</t>
  </si>
  <si>
    <t>A0002314</t>
  </si>
  <si>
    <t>Vedenie evidencie geneticky modifikovaných organizmov a evidencie zavádzania do životného prostredia</t>
  </si>
  <si>
    <t>A0001988</t>
  </si>
  <si>
    <t xml:space="preserve">Vedenie prehľadu detí, ktorým treba sprostredkovať náhradnú rodinnú starostlivosť </t>
  </si>
  <si>
    <t>U00146</t>
  </si>
  <si>
    <t>Sociálnoprávna ochrana detí a sociálna kuratela</t>
  </si>
  <si>
    <t>A0001994</t>
  </si>
  <si>
    <t xml:space="preserve">Vykonávanie funkcie poručníka maloletého bez sprievodu </t>
  </si>
  <si>
    <t>A0002071</t>
  </si>
  <si>
    <t xml:space="preserve">Vypracovanie a realizovanie resocializačného programu resocializačného strediska </t>
  </si>
  <si>
    <t>A0002009</t>
  </si>
  <si>
    <t xml:space="preserve">Vypracovanie prehľadu o stave miest v detských domovoch a v detských domovoch pre maloletých bez sprievodu a o stave miest v krízových strediskách a v resocializačných strediskách </t>
  </si>
  <si>
    <t>A0002072</t>
  </si>
  <si>
    <t xml:space="preserve">Vypracovávanie individuálnych plánov na zvládnutie krízy </t>
  </si>
  <si>
    <t>A0001992</t>
  </si>
  <si>
    <t xml:space="preserve">Vykonávanie funkcie opatrovníka podľa zákona o rodine </t>
  </si>
  <si>
    <t>A0002019</t>
  </si>
  <si>
    <t>Prevádzkovanie a rozvíjanie jednotného prepojeného systému zhromažďovania, spracovávania a prenosu informácií v oblasti sociálnoprávnej ochrany detí a sociálnej kaurately, ako aj sledovania procesov v oblasti sprostredkovania náhradnej rodinnej starostlivosti</t>
  </si>
  <si>
    <t>A0002028</t>
  </si>
  <si>
    <t xml:space="preserve">Rozhodovanie v druhom stupni vo veciach, v ktorých v prvom stupni koná a rozhoduje detský domov a detský domov pre maloletých bez sprievodu </t>
  </si>
  <si>
    <t>A0002003</t>
  </si>
  <si>
    <t xml:space="preserve">Vykonávanie úkonov v záujme maloletého bez sprievodu vo vzťahu k zastupiteľskému úradu krajiny, v ktorej má maloletý bez sprievodu obvyklý pobyt </t>
  </si>
  <si>
    <t>A0002020</t>
  </si>
  <si>
    <t xml:space="preserve">Vykonávanie opatrení sociálnej kurately pre deti </t>
  </si>
  <si>
    <t>A0002001</t>
  </si>
  <si>
    <t xml:space="preserve">Vykonávanie prípravy fyzickej osoby na profesionálne vykonávanie náhradnej starostlivosti a na informačné poradenstvo </t>
  </si>
  <si>
    <t>A0002027</t>
  </si>
  <si>
    <t xml:space="preserve">Určovanie a zverejňovanie podrobných podmienok a postupov schvaľovania projektov na zabezpečenie vykonávania opatrení vo svojom územnom obvode, vyhlasovanie výziev na podávanie týchto projektov a schvaľovanie týchto projektov </t>
  </si>
  <si>
    <t>A0002025</t>
  </si>
  <si>
    <t xml:space="preserve">Vypracovávanie plánu sociálnej práce s rodinou dieťaťa, ktoré bolo umiestnené v zariadení na výkon rozhodnutí súdu </t>
  </si>
  <si>
    <t>A0002006</t>
  </si>
  <si>
    <t xml:space="preserve">Vypracovanie a zverejňovanie plánu vykonávania opatrení sociálnoprávnej ochrany detí a sociálnej kurately pre svoj územný obvod </t>
  </si>
  <si>
    <t>A0002007</t>
  </si>
  <si>
    <t xml:space="preserve">Vypracovanie návrhu priorít v oblasti vykonávania ústavnej starostlivosti, sprostredkovania náhradnej rodinnej starostlivosti a zabezpečenia vykonávania rozhodnutí súdu v zariadeniach za svoj územný obvod </t>
  </si>
  <si>
    <t>A0002015</t>
  </si>
  <si>
    <t xml:space="preserve">Zriaďovanie a zabezpečovanie tímu na prípravu fyzickej osoby, ktorá má záujem stať sa pestúnom alebo osvojiteľom </t>
  </si>
  <si>
    <t>A0002018</t>
  </si>
  <si>
    <t xml:space="preserve">Spracovávanie štatistických zisťovaní a administratívnych zdrojov z oblasti sociálnoprávnej ochrany detí a sociálnej kurately </t>
  </si>
  <si>
    <t>A0001997</t>
  </si>
  <si>
    <t xml:space="preserve">Vykonávanie potrebných opatrení na návrat a premiestnenie dieťaťa z cudziny </t>
  </si>
  <si>
    <t>A0002074</t>
  </si>
  <si>
    <t>Rozhodovanie o neposkytnutí príspevku na stravu a o neposkytnutí príspevku na uľahčenie osamostatnenia sa mladého dospelého</t>
  </si>
  <si>
    <t>A0002069</t>
  </si>
  <si>
    <t>Vypracovávanie individuálnych plánov rozvoja osobnosti dieťaťa</t>
  </si>
  <si>
    <t>A0002012</t>
  </si>
  <si>
    <t xml:space="preserve">Zabezpečovanie sústavnej ochrany života, zdravia a priaznivého vývinu dieťaťa </t>
  </si>
  <si>
    <t>A0001993</t>
  </si>
  <si>
    <t xml:space="preserve">Vykonávanie funkcie kolízneho opatrovníka podľa zákona o rodine </t>
  </si>
  <si>
    <t>A0002000</t>
  </si>
  <si>
    <t xml:space="preserve">Vykonávanie prípravy fyzickej osoby, ktorá má záujem stať sa pestúnom alebo osvojiteľom, na náhradnú rodinnú starostlivosť </t>
  </si>
  <si>
    <t>A0002021</t>
  </si>
  <si>
    <t xml:space="preserve">Vykonávanie sociálneho poradenstva na uľahčenie plnenia účelu náhradnej rodinnej starostlivosti </t>
  </si>
  <si>
    <t>A0002023</t>
  </si>
  <si>
    <t xml:space="preserve">Vykonávanie opatrení sociálnej kurately pre plnoleté fyzické osoby </t>
  </si>
  <si>
    <t>A0002008</t>
  </si>
  <si>
    <t>Vypracovanie a zverejňovanie plánu zabezpečenia v oblasti sprostredkovania náhradnej rodinnej starostlivosti, plánu zabezpečenia vykonávania rozhodnutí súdu o nariadení ústavnej starostlivosti, predbežného opatrenia a o uložení výchovného opatrenia</t>
  </si>
  <si>
    <t>A0002024</t>
  </si>
  <si>
    <t xml:space="preserve">Vypracovávanie plánu výchovného opatrenia </t>
  </si>
  <si>
    <t>A0001989</t>
  </si>
  <si>
    <t xml:space="preserve">Vedenie spisovej dokumentácie dieťaťa, plnoletej fyzickej osoby a rodiny, pre ktoré sa vykonávajú opatrenia sociálnoprávnej ochrany detí a sociálnej kurately, a evidencia spisových dokumentácií </t>
  </si>
  <si>
    <t>A0001999</t>
  </si>
  <si>
    <t xml:space="preserve">Vykonávanie prípravy dieťaťa na náhradnú rodinnú starostlivosť </t>
  </si>
  <si>
    <t>A0002004</t>
  </si>
  <si>
    <t xml:space="preserve">Vymáhanie nákladov spojených so zabezpečením návratu alebo premiestnenia dieťaťa </t>
  </si>
  <si>
    <t>A0001998</t>
  </si>
  <si>
    <t>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t>
  </si>
  <si>
    <t>A0001996</t>
  </si>
  <si>
    <t xml:space="preserve">Vykonávanie poradensko-psychologických služieb pre dieťa, plnoletú fyzickú osobu a rodinu, poradensko-psychologickej pomoci rodinám so špecifickým problémom a pri krízových situáciách </t>
  </si>
  <si>
    <t>A0002070</t>
  </si>
  <si>
    <t>Vypracovanie a realizovanie programu krízového strediska</t>
  </si>
  <si>
    <t>A0002010</t>
  </si>
  <si>
    <t>Zabezpečovanie medzinárodnej spolupráce v oblasti sociálnoprávnej ochrany detí a sociálnej kurately</t>
  </si>
  <si>
    <t>A0002067</t>
  </si>
  <si>
    <t xml:space="preserve">Poskytovanie starostlivosti, vykonávanie, utváranie podmienok a zabezpečovanie výkonu opatrení pre deti umiestnené do zariadenia na základe rozhodnutia súdu a mladých dospelých </t>
  </si>
  <si>
    <t>A0001991</t>
  </si>
  <si>
    <t>Vydávanie súhlasu na osvojenie maloletého dieťaťa do cudziny</t>
  </si>
  <si>
    <t>A0001990</t>
  </si>
  <si>
    <t>Vydávanie osvedčení podľa Dohovoru o právomoci, rozhodnom práve, uznávaní a výkone a spolupráci v oblasti rodičovských práv a povinností a opatrení na ochranu dieťaťa</t>
  </si>
  <si>
    <t>A0002066</t>
  </si>
  <si>
    <t>Koordinácia politiky ochrany práv detí</t>
  </si>
  <si>
    <t>A0002029</t>
  </si>
  <si>
    <t xml:space="preserve">Kontrolovanie dodržiavania podmienok zmluvy na vykonávanie opatrení sociálnoprávnej ochrany detí a sociálnej kurately, rozhodnutí súdu s akreditovaným subjektom </t>
  </si>
  <si>
    <t>A0002022</t>
  </si>
  <si>
    <t xml:space="preserve">Vykonávanie prípravy na vykonávanie náhradnej rodinnej starostlivosti fyzickej osobe, ktorá podala návrh na zverenie dieťaťa do náhradnej osobnej starostlivosti, alebo fyzickej osobe, ktorej bolo dieťa zverené do náhradnej osobnej starostlivosti </t>
  </si>
  <si>
    <t>A0001986</t>
  </si>
  <si>
    <t xml:space="preserve">Uzatváranie zmlúv o poskytnutí finančného príspevku s vyšším územným celkom, obcou, akreditovaným subjektom </t>
  </si>
  <si>
    <t>A0002014</t>
  </si>
  <si>
    <t xml:space="preserve">Zriaďovanie, kontrola a usmerňovanie detských domovov a detských domovov pre maloletých bez sprievodu </t>
  </si>
  <si>
    <t>A0001995</t>
  </si>
  <si>
    <t xml:space="preserve">Vykonávanie funkcie opatrovníka v trestnom konaní </t>
  </si>
  <si>
    <t>A0002005</t>
  </si>
  <si>
    <t xml:space="preserve">Vypracovanie návrhov priorít v oblasti vykonávania opatrení sociálnoprávnej ochrany detí a sociálnej kurately </t>
  </si>
  <si>
    <t>A0001987</t>
  </si>
  <si>
    <t>Vedenie a aktualizovanie zoznamu akreditovaných subjektov</t>
  </si>
  <si>
    <t>A0002002</t>
  </si>
  <si>
    <t>Vykonávanie úkonov na zabezpečenie návratu alebo premiestnenia dieťaťa na základe oznámenia diplomatickej misie Slovenskej republiky v zahraničí alebo Ministerstva zahraničných vecí Slovenskej republiky</t>
  </si>
  <si>
    <t>A0002016</t>
  </si>
  <si>
    <t xml:space="preserve">Posudzovanie dôvodov žiadosti orgánu sociálnoprávnej ochrany detí a sociálnej kurately o zmenu a schvaľovanie zmeny priorít </t>
  </si>
  <si>
    <t>A0002073</t>
  </si>
  <si>
    <t xml:space="preserve">Vypracovávanie indivudiálnych resocializačných plánov </t>
  </si>
  <si>
    <t>A0002068</t>
  </si>
  <si>
    <t>Poskytovanie starostlivosti, vykonávanie, utváranie podmienok a zabezpečovanie výkonu opatrení pre deti umiestnené na základe rozhodnutia súdu alebo po dohode s plnoletou fyzickou osobou alebo s rodinou</t>
  </si>
  <si>
    <t>A0002011</t>
  </si>
  <si>
    <t>Zabezpečovanie psychologickej pomoci dieťaťu, rodičom dieťaťa počas rozvodu a po rozvode</t>
  </si>
  <si>
    <t>A0001950</t>
  </si>
  <si>
    <t>Plnenie úloh v oblasti náhradnej starostlivosti</t>
  </si>
  <si>
    <t>A0001974</t>
  </si>
  <si>
    <t>Predkladanie spisovej dokumentácie dieťaťa orgánu určenému na vykonávanie medzinárodných dohovorov a právnych aktov Európskej únie na účely sprostredkovania medzištátneho osvojenia</t>
  </si>
  <si>
    <t>A0001960</t>
  </si>
  <si>
    <t>Podávanie návrhov na nariadenie ústavnej starostlivosti alebo zrušenie ústavnej starostlivosti na súd</t>
  </si>
  <si>
    <t>A0001961</t>
  </si>
  <si>
    <t>Podávanie návrhov na uloženie výchovného opatrenia alebo zrušenie výchovného opatrenia uloženého súdom na súd</t>
  </si>
  <si>
    <t>A0001942</t>
  </si>
  <si>
    <t xml:space="preserve">Vykonávanie alebo zabezpečenie vykonávania odborných metód práce na prispôsobenie sa novým situáciám a na pomoc deťom alebo plnoletým osobám, ktoré boli obeťami obchodovania </t>
  </si>
  <si>
    <t>A0001940</t>
  </si>
  <si>
    <t xml:space="preserve">Kontrolná činnosť v oblasti sociálnoprávnej ochrany detí a sociálnej kurately </t>
  </si>
  <si>
    <t>A0001969</t>
  </si>
  <si>
    <t xml:space="preserve">Poskytovanie finančných prostriedkov na zabezpečenie vykonávania rozhodnutia súdu v krízovom stredisku </t>
  </si>
  <si>
    <t>A0001951</t>
  </si>
  <si>
    <t xml:space="preserve">Plnenie úloh v oblasti sociálnoprávnej ochrany detí vo vzťahu k cudzine </t>
  </si>
  <si>
    <t>A0001978</t>
  </si>
  <si>
    <t>Rozhodovanie o uložení, zmene a o zrušení výchovných opatrení</t>
  </si>
  <si>
    <t>A0001970</t>
  </si>
  <si>
    <t xml:space="preserve">Poskytovanie finančných prostriedkov na zabezpečenie vykonávania rozhodnutia súdu v resocializačnom stredisku </t>
  </si>
  <si>
    <t>A0001965</t>
  </si>
  <si>
    <t xml:space="preserve">Podieľanie sa na realizácii záväzkov vyplývajúcich z uzatvorených medzinárodných zmlúv a medzinárodných dohovorov v oblasti sociálnoprávnej ochrany detí </t>
  </si>
  <si>
    <t>A0001968</t>
  </si>
  <si>
    <t xml:space="preserve">Poskytovanie finančných prostriedkov na zabezpečenie vykonávania rozhodnutia súdu v detskom domove </t>
  </si>
  <si>
    <t>A0001949</t>
  </si>
  <si>
    <t xml:space="preserve">Oznamovanie výšky priemerných bežných výdavkov na miesto v detských domovoch a detských domovoch pre maloletých bez sprievodu </t>
  </si>
  <si>
    <t>A0001979</t>
  </si>
  <si>
    <t xml:space="preserve">Rozhodovanie o zapísaní fyzickej osoby, ktorá má záujem stať sa pestúnom alebo osvojiteľom, do zoznamu žiadateľov a o vyradení zo zoznamu žiadateľov </t>
  </si>
  <si>
    <t>A0001985</t>
  </si>
  <si>
    <t xml:space="preserve">Sprostredkovanie odbornej pomoci deťom, rodinám a plnoletým fyzickým osobám v špecializovaných inštitúciách a účasti na programoch a aktivitách organizovaných obcou, vyšším územným celkom alebo akreditovaným subjektom </t>
  </si>
  <si>
    <t>A0001946</t>
  </si>
  <si>
    <t xml:space="preserve">Vykonávanie alebo zabezpečenie vykonávania výchovných skupinových programov, sociálnych skupinových programov alebo výchovno-rekreačných skupinových programov </t>
  </si>
  <si>
    <t>A0001944</t>
  </si>
  <si>
    <t xml:space="preserve">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t>
  </si>
  <si>
    <t>A0001943</t>
  </si>
  <si>
    <t xml:space="preserve">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t>
  </si>
  <si>
    <t>A0001984</t>
  </si>
  <si>
    <t xml:space="preserve">Sprostredkovanie a koordinovanie sprostredkovania nadviazania osobného vzťahu medzi dieťaťom a žiadateľom, zabezpečenie spolupráce s ostatnými určenými orgánmi sociálnoprávnej ochrany detí a sociálnej kurately a s akreditovanými subjektmi </t>
  </si>
  <si>
    <t>A0001963</t>
  </si>
  <si>
    <t xml:space="preserve">Podávanie vyhlásení podľa zákona o azyle </t>
  </si>
  <si>
    <t>A0001981</t>
  </si>
  <si>
    <t xml:space="preserve">Spisovanie a podávanie návrhov a podnetov vo veciach výchovy a výživy dieťaťa na súd </t>
  </si>
  <si>
    <t>A0001947</t>
  </si>
  <si>
    <t xml:space="preserve">Organizovanie a zabezpečovanie odbornej prípravy zamestnancov v oblasti sociálnoprávnej ochrany detí a sociálnej kurately a supervízie </t>
  </si>
  <si>
    <t>A0001977</t>
  </si>
  <si>
    <t>Rozhodovanie o udelení, predĺžení platnosti, zmene a zrušení akreditácie v oblasti sociálnoprávnej ochrany detí a sociálnej kurately</t>
  </si>
  <si>
    <t>A0001967</t>
  </si>
  <si>
    <t xml:space="preserve">Poskytovanie finančných prostriedkov na zabezpečenie vykonávania rozhodnutia súdu v detskom domove pre maloletých bez sprievodu </t>
  </si>
  <si>
    <t>A0001954</t>
  </si>
  <si>
    <t xml:space="preserve">Plnenie úloh vyplývajúcich z medzinárodných dohovorov a právnych aktov Európskej únie v oblasti sociálnoprávnej ochany detí a sociálnej kurately </t>
  </si>
  <si>
    <t>A0001955</t>
  </si>
  <si>
    <t>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t>
  </si>
  <si>
    <t>A0001973</t>
  </si>
  <si>
    <t xml:space="preserve">Predkladanie písomnej dokumentácie orgánu určenému na vykonávanie medzinárodných dohovorov a právnych aktov Európskej únie na zabezpečenie ochrany práv detí podľa medzinárodných dohovorov a právnych aktov Európskej únie </t>
  </si>
  <si>
    <t>A0001971</t>
  </si>
  <si>
    <t xml:space="preserve">Poskytovanie finančných prostriedkov na úhradu výdavkov na vykonávanie rozhodnutia súdu v pestúnskom zariadení </t>
  </si>
  <si>
    <t>A0001982</t>
  </si>
  <si>
    <t xml:space="preserve">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t>
  </si>
  <si>
    <t>A0001964</t>
  </si>
  <si>
    <t xml:space="preserve">Podieľanie sa na realizácii opatrení v oblasti rovnosti príležitostí a antidiskriminácie v oblasti sociálnoprávnej ochrany detí </t>
  </si>
  <si>
    <t>A0001976</t>
  </si>
  <si>
    <t xml:space="preserve">Rozhodovanie o resocializačnom príspevku </t>
  </si>
  <si>
    <t>A0001962</t>
  </si>
  <si>
    <t>Podávanie návrhov na vykonanie zásahu do rodičovských práv a povinností podľa zákona o rodine na súd</t>
  </si>
  <si>
    <t>A0001948</t>
  </si>
  <si>
    <t xml:space="preserve">Oznamovanie zastupiteľským úradom v cudzine o opatreniach prijatých v záujme bezpečného návratu alebo premiestnenia dieťaťa na územie Slovenskej republiky </t>
  </si>
  <si>
    <t>A0001975</t>
  </si>
  <si>
    <t>Rozhodovanie o dočasnom zverení dieťaťa do starostlivosti fyzickej osobe, ktorá má záujem stať sa pestúnom</t>
  </si>
  <si>
    <t>A0001959</t>
  </si>
  <si>
    <t>Podávanie návrhov na začatie konania o splnení podmienok osvojiteľnosti podľa zákona o rodine na súd</t>
  </si>
  <si>
    <t>A0001953</t>
  </si>
  <si>
    <t xml:space="preserve">Plnenie úloh ústredného orgánu podľa medzinárodných dohovorov a právnych aktov Európskej únie </t>
  </si>
  <si>
    <t>A0001957</t>
  </si>
  <si>
    <t>Podávanie návrhov na určenie otcovstva podľa zákona o rodine na súd</t>
  </si>
  <si>
    <t>A0001966</t>
  </si>
  <si>
    <t xml:space="preserve">Podieľanie sa na tvorbe a realizácii regionálnych projektov zameraných na prevenciu sociálnopatologických javov a prevenciu a elimináciu násilia páchaného na deťoch a plnoletých fyzických osobách </t>
  </si>
  <si>
    <t>A0001956</t>
  </si>
  <si>
    <t>Podávanie návrhov na vydanie predbežného opatrenia na účel zabezpečenia sústavnej ochrany života, zdravia a priaznivého psychického vývinu, fyzického vývinu a sociálneho vývinu dieťaťa na súd</t>
  </si>
  <si>
    <t>A0001980</t>
  </si>
  <si>
    <t xml:space="preserve">Schvaľovanie priorít a spôsobu ich organizačného zabezpečenia v oblasti vykonávania opatrení pre určené orgány sociálnoprávnej ochrany detí a sociálnej kurately a pre orgány sociálnoprávnej ochrany detí a sociálnej kurately </t>
  </si>
  <si>
    <t>A0001945</t>
  </si>
  <si>
    <t xml:space="preserve">Koordinovanie poskytovania pomoci a vykonávanie úkonov v záujme maloletých bez sprievodu </t>
  </si>
  <si>
    <t>A0001972</t>
  </si>
  <si>
    <t xml:space="preserve">Predkladanie dokladov zariadeniam, v ktorých sa vykonáva rozhodnutie súdu </t>
  </si>
  <si>
    <t>A0001941</t>
  </si>
  <si>
    <t xml:space="preserve">Vykonávanie alebo zabezpečenie vykonávania odborných metód mediácie </t>
  </si>
  <si>
    <t>A0001983</t>
  </si>
  <si>
    <t xml:space="preserve">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t>
  </si>
  <si>
    <t>A0001958</t>
  </si>
  <si>
    <t>Podávanie návrhov na zapretie otcovstva podľa zákona o rodine na súd</t>
  </si>
  <si>
    <t>A0001939</t>
  </si>
  <si>
    <t xml:space="preserve">Evidovanie žiadostí fyzických osôb, ktoré majú záujem stať sa pestúnom alebo osvojiteľom </t>
  </si>
  <si>
    <t>A0002013</t>
  </si>
  <si>
    <t xml:space="preserve">Zabezpečovanie vykonávania opatrení v oblasti sociálnoprávnej ochrany detí a sociálnej kurately prostredníctvom akreditovaného subjektu alebo v spolupráci s akreditovaným subjektom </t>
  </si>
  <si>
    <t>A0002017</t>
  </si>
  <si>
    <t xml:space="preserve">Plnenie úloh sociálnej kurately detí v trestnom konaní </t>
  </si>
  <si>
    <t>A0002026</t>
  </si>
  <si>
    <t xml:space="preserve">Vypracovávanie plánu sociálnej práce s plnoletou fyzickou osobou </t>
  </si>
  <si>
    <t>A0002470</t>
  </si>
  <si>
    <t>Dohliadanie na dodržiavanie povinností vyplývajúcich zo zákona o štátnom jazyku</t>
  </si>
  <si>
    <t>U00170</t>
  </si>
  <si>
    <t>Štátny jazyk</t>
  </si>
  <si>
    <t>A0002471</t>
  </si>
  <si>
    <t>Vyhlasovanie kodifikovanej podoby štátneho jazyka</t>
  </si>
  <si>
    <t>A0002472</t>
  </si>
  <si>
    <t>Vydávanie záväzných stanovísk pre stavebníkov z hľadiska súladu nápisu na pamätníku, pomníku a pamätnej tabuli so zákonom o štátnom jazyku</t>
  </si>
  <si>
    <t>A0002476</t>
  </si>
  <si>
    <t>Rozhodovanie v prvostupňovom správnom konaní v prípade neodstránenia protiprávneho stavu porušenia zákona o štátnom jazyku</t>
  </si>
  <si>
    <t>A0002477</t>
  </si>
  <si>
    <t>Vyjadrovanie sa k návrhom názvov častí obcí</t>
  </si>
  <si>
    <t>A0001655</t>
  </si>
  <si>
    <t>Vyžiadanie obvineného z cudziny</t>
  </si>
  <si>
    <t>U00120</t>
  </si>
  <si>
    <t>Právna úprava v oblasti ústavného práva, trestného práva, občianskeho práva, obchodného práva, rodinného práva, konkurzného práva a medzinárodného práva súkromného</t>
  </si>
  <si>
    <t>A0001651</t>
  </si>
  <si>
    <t>Vedenie zoznamu správcov na internetovej stránke ministerstva</t>
  </si>
  <si>
    <t>A0001650</t>
  </si>
  <si>
    <t>Vedenie registra mediátorov, registra mediačných centier a registra vzdelávacích inštitúcií</t>
  </si>
  <si>
    <t>A0001647</t>
  </si>
  <si>
    <t>Prevzatie odsúdeného na výkon trestu odňatia slobody z cudziny</t>
  </si>
  <si>
    <t>A0001654</t>
  </si>
  <si>
    <t>Vydávanie osvedčení o platnom práve v Slovenskej republike</t>
  </si>
  <si>
    <t>A0001653</t>
  </si>
  <si>
    <t>Vydanie obvineného do cudziny</t>
  </si>
  <si>
    <t>A0001649</t>
  </si>
  <si>
    <t xml:space="preserve">Agenda o upustení od výkonu trestu odňatia slobody alebo jeho zvyšku v súvislosti s vydaním odsúdeného do cudziny alebo jeho vyhostením </t>
  </si>
  <si>
    <t>A0001648</t>
  </si>
  <si>
    <t>Príprava agendy pre prezidenta republiky v konaní o udelení milosti, odložení a prerušení trestu</t>
  </si>
  <si>
    <t>A0001656</t>
  </si>
  <si>
    <t>Zisťovanie cudzieho práva a vzájomnosti cudzieho práva</t>
  </si>
  <si>
    <t>A0001652</t>
  </si>
  <si>
    <t>Vykonávanie dohľadu nad činnosťou správcov</t>
  </si>
  <si>
    <t>A0001646</t>
  </si>
  <si>
    <t>Odovzdanie odsúdeného na výkon trestu odňatia slobody do cudziny</t>
  </si>
  <si>
    <t>A0001686</t>
  </si>
  <si>
    <t>Bezpečnosť a ochrana zdravia pri práci</t>
  </si>
  <si>
    <t>U00136</t>
  </si>
  <si>
    <t>Bezpečnosť a ochrana zdravia pri práci</t>
  </si>
  <si>
    <t>A0002614</t>
  </si>
  <si>
    <t>Posudzovanie etických otázok vznikajúcich pri poskytovaní zdravotnej starostlivosti vrátane biomedicínskeho výskumu</t>
  </si>
  <si>
    <t>U00179</t>
  </si>
  <si>
    <t>Zdravotná starostlivosť</t>
  </si>
  <si>
    <t>A0002621</t>
  </si>
  <si>
    <t>Stanovenie a aktualizácia minimálnych požiadaviek na personálne zabezpečenie a materiálno-technické vybavenie jednotlivých druhov zdravotníckych zariadení</t>
  </si>
  <si>
    <t>A0002627</t>
  </si>
  <si>
    <t>Stanovenie minimálnych požiadaviek na priestorové, materiálno-technické a personálne vybavenie operačného strediska záchrannej zdravotnej služby, stanice záchrannej zdravotnej služby a ambulancie záchrannej zdravotnej služby</t>
  </si>
  <si>
    <t>A0002631</t>
  </si>
  <si>
    <t>Zabezpečovanie medzinárodnej spolupráce v oblasti poskytovania zdravotnej starostlivosti, tvorby a aktualizácie medzinárodnej klasifikácie chorôb</t>
  </si>
  <si>
    <t>A0002629</t>
  </si>
  <si>
    <t>Vykonávanie dozoru nad poskytovaním zdravotnej starostlivosti a ukladanie sankcií</t>
  </si>
  <si>
    <t>A0002623</t>
  </si>
  <si>
    <t>Vydávanie povolenia na poskytovanie zdravotnej starostlivosti</t>
  </si>
  <si>
    <t>A0002625</t>
  </si>
  <si>
    <t>Uverejnenie výroku právoplatného rozhodnutia o vydaní licencie, o dočasnom pozastavení a o zrušení licencie</t>
  </si>
  <si>
    <t>A0002628</t>
  </si>
  <si>
    <t>Stanovenie určujúcich znakov jednotlivých ambulancií záchrannej zdravotnej služby a metodiky hodnotenia činnosti záchrannej zdravotnej služby</t>
  </si>
  <si>
    <t>A0002622</t>
  </si>
  <si>
    <t>Stanovenie a aktualizácia podrobností o zabezpečovaní systému kvality zdravotníckych zariadení</t>
  </si>
  <si>
    <t>A0002626</t>
  </si>
  <si>
    <t>Určovanie sídla staníc záchrannej zdravotnej služby, označovanie operačného strediska, ambulancie, stanice záchrannej zdravotnej služby a ochranných odevov</t>
  </si>
  <si>
    <t>A0002624</t>
  </si>
  <si>
    <t>Vydávanie povolenia na prevádzkovanie ambulancie záchrannej zdravotnej služby a povolenie zmeny typu ambulancie</t>
  </si>
  <si>
    <t>A0002630</t>
  </si>
  <si>
    <t>Zriaďovanie zariadení na plnenie osobitných úloh v zdravotníctve, najmä štatisticko-informačné zariadenia a knižničné zariadenia</t>
  </si>
  <si>
    <t>A0002620</t>
  </si>
  <si>
    <t>Stanovenie a aktualizácia určujúcich znakov jednotlivých druhov zdravotníckych zariadení</t>
  </si>
  <si>
    <t>A0002618</t>
  </si>
  <si>
    <t>Spolupráca pri vypracúvaní súboru opatrení na kontrolu odberu orgánov, tkanív a buniek</t>
  </si>
  <si>
    <t>A0002619</t>
  </si>
  <si>
    <t>Jednotná príprava zdravotníctva na obranu štátu</t>
  </si>
  <si>
    <t>A0002615</t>
  </si>
  <si>
    <t>Vedenie a uchovávanie osobitnej zdravotnej dokumentácie</t>
  </si>
  <si>
    <t>A0002617</t>
  </si>
  <si>
    <t>Zabezpečenie projektov a služieb spojených s prevádzkou národného registra základných zdravotných údajov</t>
  </si>
  <si>
    <t>A0002616</t>
  </si>
  <si>
    <t>Vedenie a zverejňovanie zoznamu liečiv a liekov, zdravotníckych pomôcok a dietetických potravín</t>
  </si>
  <si>
    <t>A0001678</t>
  </si>
  <si>
    <t>Koordinovanie realizácie politík Európskej únie</t>
  </si>
  <si>
    <t>U00134</t>
  </si>
  <si>
    <t>Koordinácia realizácie politík  Európskej únie</t>
  </si>
  <si>
    <t>A0002585</t>
  </si>
  <si>
    <t>Udelenie oprávnenia na výkon kolektívnej správy podľa autorského zákona</t>
  </si>
  <si>
    <t>U00173</t>
  </si>
  <si>
    <t>Autorské právo a práva súvisiace s autorským právom</t>
  </si>
  <si>
    <t>A0002586</t>
  </si>
  <si>
    <t>Vykonávanie dohľadu nad výkonom kolektívnej správy podľa autorského zákona</t>
  </si>
  <si>
    <t>A0000262</t>
  </si>
  <si>
    <t>Spravovanie ústredného portálu verejnej správy</t>
  </si>
  <si>
    <t>U00191</t>
  </si>
  <si>
    <t>Koordinácia plnenia úloh v oblasti informatizácie spoločnosti</t>
  </si>
  <si>
    <t>A0002742</t>
  </si>
  <si>
    <t>Prevádzkovanie ústredného portálu verejnej správy</t>
  </si>
  <si>
    <t>A0002590</t>
  </si>
  <si>
    <t>Utváranie podmienok na zabezpečenie starostlivosti o tradičnú ľudovú kultúru a nehmotné kultúrne dedičstvo</t>
  </si>
  <si>
    <t>U00174</t>
  </si>
  <si>
    <t>Osvetová činnosť a ľudová umelecká výroba</t>
  </si>
  <si>
    <t>A0002587</t>
  </si>
  <si>
    <t>Podporovanie tvorby a verejnej prezentácie osvetovej činnosti</t>
  </si>
  <si>
    <t>A0001549</t>
  </si>
  <si>
    <t>Zabezpečovanie ochrany a obrany stavieb a budov</t>
  </si>
  <si>
    <t>U00110</t>
  </si>
  <si>
    <t>Riadenie a kontrola obrany Slovenskej republiky</t>
  </si>
  <si>
    <t>A0001550</t>
  </si>
  <si>
    <t>Zastupovanie štátu v konaní o náhradách za obmedzenie vlastníckeho alebo užívacieho práva</t>
  </si>
  <si>
    <t>A0001547</t>
  </si>
  <si>
    <t>Riadenie, koordinácia a kontrola priebehu mobilizácie ozbrojených síl</t>
  </si>
  <si>
    <t>A0001551</t>
  </si>
  <si>
    <t>Zastupovanie štátu v konaní o náhrade škody na úseku riadenia a kontroly obrany Slovenskej republiky</t>
  </si>
  <si>
    <t>A0001548</t>
  </si>
  <si>
    <t>Rozhodovanie v odvolacom konaní v oblasti obrany štátu</t>
  </si>
  <si>
    <t>A0001543</t>
  </si>
  <si>
    <t>Navrhovanie zásadných opatrení na prípravu na obranu štátu</t>
  </si>
  <si>
    <t>A0001541</t>
  </si>
  <si>
    <t>Navrhovanie území potrebných na zabezpečenie úloh obrany štátu</t>
  </si>
  <si>
    <t>A0001540</t>
  </si>
  <si>
    <t>Koordinovanie a kontrola výkonu štátnej správy pri príprave a zabezpečovaní obrany štátu</t>
  </si>
  <si>
    <t>A0001545</t>
  </si>
  <si>
    <t>Požadovanie podkladových materiálov potrebných na obranné plánovanie od ostatných orgánov štátnej správy</t>
  </si>
  <si>
    <t>A0001546</t>
  </si>
  <si>
    <t>Pripravovanie návrhov na nariadenie mobilizácie ozbrojených síl</t>
  </si>
  <si>
    <t>A0001544</t>
  </si>
  <si>
    <t>Podieľanie sa na vyhodnocovaní vojensko-politickej situácie</t>
  </si>
  <si>
    <t>A0001542</t>
  </si>
  <si>
    <t>Navrhovanie zaradenia stavieb a budov do kategórie osobitnej dôležitosti pre obranu štátu a spôsobu ich ochrany a obrany</t>
  </si>
  <si>
    <t>A0001677</t>
  </si>
  <si>
    <t>Poskytovanie oficiálnej rozvojovej pomoci</t>
  </si>
  <si>
    <t>U00133</t>
  </si>
  <si>
    <t>Oficiálna rozvojová pomoc</t>
  </si>
  <si>
    <t>A0002853</t>
  </si>
  <si>
    <t>Zabezpečovanie jednotnosti a správnosti merania</t>
  </si>
  <si>
    <t>U00199</t>
  </si>
  <si>
    <t>Metrológia</t>
  </si>
  <si>
    <t>Zákon č. 575/2001 Z.z. o organizácii činnosti vlády a organizácii ústrednej štátnej správy, § 301</t>
  </si>
  <si>
    <t>A0002854</t>
  </si>
  <si>
    <t>Zabezpečovanie tvorby slovenských technických noriem a predpisov pre oblasť metrológie</t>
  </si>
  <si>
    <t>A0002855</t>
  </si>
  <si>
    <t>Určovanie organizácie na zabezpečenie plnenia úloh metrologickej kontroly a úradného merania</t>
  </si>
  <si>
    <t>A0002849</t>
  </si>
  <si>
    <t>Metrologická kontrola vrátane overovania určených meradiel a vykonávania úradného merania</t>
  </si>
  <si>
    <t>A0002851</t>
  </si>
  <si>
    <t>Autorizácia na výkon overovania určených meradiel alebo vykonávanie úradného merania</t>
  </si>
  <si>
    <t>A0002848</t>
  </si>
  <si>
    <t>Výskum, vývoj, uchovávanie a medzinárodné porovnávanie národných etalónov jednotiek a ich stupníc a odovzdávanie ich hodnôt na iné etalóny a meradlá používané v národnom hospodárstve</t>
  </si>
  <si>
    <t>A0002852</t>
  </si>
  <si>
    <t>Registrácia na vykonávanie opravy alebo montáže určených meradiel alebo na balenie alebo dovoz označených spotrebiteľských balení</t>
  </si>
  <si>
    <t>A0002856</t>
  </si>
  <si>
    <t>Úkony spojené so zastupovaním Slovenskej republiky v medzinárodných metrologických organizáciách a zabezpečenie plnenia úloh vyplývajúcich z tohto členstva</t>
  </si>
  <si>
    <t>A0002847</t>
  </si>
  <si>
    <t>Výkon úloh metrologického dozoru a dohľadu</t>
  </si>
  <si>
    <t>A0002850</t>
  </si>
  <si>
    <t>Medzinárodná spolupráca v oblasti metrológie</t>
  </si>
  <si>
    <t>A0002772</t>
  </si>
  <si>
    <t>Sčítanie členov personálu zastupiteľských úradov Slovenskej republiky a ich rodinných príslušníkov zdržujúcich sa v mieste ich dislokácie pri sčítaní obyvateľov, domov a bytov</t>
  </si>
  <si>
    <t>U00194</t>
  </si>
  <si>
    <t>Štátna štatistika</t>
  </si>
  <si>
    <t>Zákon č. 575/2001 Z.z. o organizácii činnosti vlády a organizácii ústrednej štátnej správy, § 26</t>
  </si>
  <si>
    <t>A0002768</t>
  </si>
  <si>
    <t>Zabezpečenie organizačných, personálnych, programových a technických podmienok na spracovanie výsledkov volieb a referenda konaných podľa osobitných zákonov</t>
  </si>
  <si>
    <t>Štatistický úrad Slovenskej republiky</t>
  </si>
  <si>
    <t>A0002754</t>
  </si>
  <si>
    <t>Zostavovanie programu štatistických zisťovaní v súčinnosti s ministerstvami a štátnymi organizáciami</t>
  </si>
  <si>
    <t>A0002756</t>
  </si>
  <si>
    <t>Využívanie údajov z administratívnych zdrojov na účely štátnej štatistiky</t>
  </si>
  <si>
    <t>A0002760</t>
  </si>
  <si>
    <t>Poskytovanie štatistických informácií a vydávanie štatistických publikácií</t>
  </si>
  <si>
    <t>A0002771</t>
  </si>
  <si>
    <t>Sčítanie osôb vo výkone väzby a výkone trestu odňatia slobody pri sčítaní obyvateľov, domov a bytov</t>
  </si>
  <si>
    <t>A0002762</t>
  </si>
  <si>
    <t>Kontrola dodržiavania spravodajskej povinnosti v oblasti štátnej štatistiky a ukladanie pokút za jej porušenie</t>
  </si>
  <si>
    <t>A0002766</t>
  </si>
  <si>
    <t>Spracúvanie výsledkov sčítania obyvateľov, domov a bytov</t>
  </si>
  <si>
    <t>A0002769</t>
  </si>
  <si>
    <t>Vydávanie metodických pokynov na zabezpečenie a financovanie prípravy, priebehu a vykonania sčítania obyvateľov, domov a bytov a na ochranu zisťovaných a získaných údajov</t>
  </si>
  <si>
    <t>A0002758</t>
  </si>
  <si>
    <t>Určovanie metodiky vedenia systému národných účtov a zostavovanie národných účtov</t>
  </si>
  <si>
    <t>A0002764</t>
  </si>
  <si>
    <t>Organizovanie a vykonávanie reprezentatívnych výskumov verejnej mienky o sociálno-ekonomických otázkach</t>
  </si>
  <si>
    <t>A0002773</t>
  </si>
  <si>
    <t>Revízia vymedzenia základných sídelných jednotiek pre sčítanie obyvateľov, domov a bytov</t>
  </si>
  <si>
    <t>A0002759</t>
  </si>
  <si>
    <t>Vypracúvanie analýz vybraných charakteristík sociálno-ekonomického a ekologického vývoja Slovenskej republiky ako celku a jej jednotlivých častí a pravidelné informovanie verejnosti o sociálno-ekonomickom a demografickom vývoji</t>
  </si>
  <si>
    <t>A0002763</t>
  </si>
  <si>
    <t>Vytváranie, zverejňovanie a spravovanie štatistických klasifikácií, číselníkov a registrov v súčinnosti s ministerstvami a štátnymi organizáciami</t>
  </si>
  <si>
    <t>A0002757</t>
  </si>
  <si>
    <t>Zverejňovanie výsledkov štatistických zisťovaní za Slovenskú republiku a za jednotlivé územné celky a správne celky</t>
  </si>
  <si>
    <t>A0002765</t>
  </si>
  <si>
    <t>Zostavenie, vyhotovenie a distribúcia sčítacích tlačív na sčítanie obyvateľov, domov a bytov</t>
  </si>
  <si>
    <t>A0002755</t>
  </si>
  <si>
    <t>Zhromažďovanie a spracúvanie štatistických údajov</t>
  </si>
  <si>
    <t>A0002767</t>
  </si>
  <si>
    <t>Zverejňovanie výsledkov sčítania obyvateľov, domov a bytov</t>
  </si>
  <si>
    <t>A0002770</t>
  </si>
  <si>
    <t>Sčítanie hromadne ubytovaných príslušníkov ozbrojených síl Slovenskej republiky a sčítanie vo vojenských obvodoch pri sčítaní obyvateľov, domov a bytov</t>
  </si>
  <si>
    <t>A0002761</t>
  </si>
  <si>
    <t>Získavanie a zhromažďovanie zahraničných štatistických informácií na účely porovnávania stavu a vývoja ekonomiky Slovenskej republiky so zahraničím</t>
  </si>
  <si>
    <t>A0002774</t>
  </si>
  <si>
    <t>Aktualizácia mapových podkladov potrebných na ústrednú revíziu vymedzenia základných sídelných jednotiek a zakreslenie výsledkov ústrednej revízie základných sídelných jednotiek do mapovej dokumentácie</t>
  </si>
  <si>
    <t>A0002413</t>
  </si>
  <si>
    <t>Vykonávanie odbornej poradenskej, metodickej, konzultačnej a informačnej činnosti v oblasti celoživotného vzdelávania</t>
  </si>
  <si>
    <t>U00167</t>
  </si>
  <si>
    <t>Celoživotné vzdelávanie</t>
  </si>
  <si>
    <t>A0002411</t>
  </si>
  <si>
    <t>Kontrola úrovne poskytovanej akreditovanej vzdelávacej aktivity</t>
  </si>
  <si>
    <t>A0002414</t>
  </si>
  <si>
    <t>Koordinácia záležitostí Európskej únie v rezorte školstva</t>
  </si>
  <si>
    <t>A0002412</t>
  </si>
  <si>
    <t>Rozhodovanie o akreditácii vzdelávacieho zariadenia pre ďalšie vzdelávanie</t>
  </si>
  <si>
    <t>A0001657</t>
  </si>
  <si>
    <t>Vykonávanie dohľadu nad činnosťou Notárskej komory Slovenskej republiky a notárov</t>
  </si>
  <si>
    <t>U00121</t>
  </si>
  <si>
    <t>Štátny dohľad nad činnosťou Slovenskej komory exekútorov, nad činnosťou Notárskej komory Slovenskej republiky, v zákonom ustanovenom rozsahu nad činnosťou súdnych exekútorov a nad činnosťou notárov</t>
  </si>
  <si>
    <t>A0001658</t>
  </si>
  <si>
    <t>Vykonávanie dohľadu nad činnosťou komory a činnosťou exekútorov</t>
  </si>
  <si>
    <t>A0002858</t>
  </si>
  <si>
    <t>Oznamovanie autorizovaných osôb poverených plnením úloh notifikovaných orgánov Európskej komisii a ostatným členským štátom Európskej únie</t>
  </si>
  <si>
    <t>U00201</t>
  </si>
  <si>
    <t>Posudzovanie zhody</t>
  </si>
  <si>
    <t>A0002863</t>
  </si>
  <si>
    <t>Ukladanie povinností na odstránenie nedostatkov v činnosti autorizovanej osoby poverenej plnením úloh notifikovaných orgánov pôsobiacich v rámci Európskej únie</t>
  </si>
  <si>
    <t>A0002860</t>
  </si>
  <si>
    <t>Udeľovanie a odnímanie autorizácie na výkon posudzovania zhody</t>
  </si>
  <si>
    <t>A0002865</t>
  </si>
  <si>
    <t>Zabezpečovanie medzinárodnej výmeny informácií z oblasti posudzovania zhody</t>
  </si>
  <si>
    <t>A0002859</t>
  </si>
  <si>
    <t>Sprostredkovanie informácií o technických predpisoch z oblasti posudzovania zhody</t>
  </si>
  <si>
    <t>A0002864</t>
  </si>
  <si>
    <t>Zabezpečovanie jednotného uplatňovania technických požiadaviek posudzovania zhody a výkonu dohľadu</t>
  </si>
  <si>
    <t>A0002861</t>
  </si>
  <si>
    <t>Ukladanie pokút v oblasti posudzovania zhody</t>
  </si>
  <si>
    <t>A0002862</t>
  </si>
  <si>
    <t>Kontrola plnenia podmienok autorizácie na vykonávanie posudzovania zhody</t>
  </si>
  <si>
    <t>A0002686</t>
  </si>
  <si>
    <t>Plnenie úloh súvisiacich s verejným zdravotným poistením a zdravotnými poisťovňami</t>
  </si>
  <si>
    <t>U00182</t>
  </si>
  <si>
    <t>Verejné zdravotné poistenie</t>
  </si>
  <si>
    <t>A0002685</t>
  </si>
  <si>
    <t>Plnenie úloh súvisiacich so zabezpečením výkonu nariadenia Rady (Európske spoločenstvo) č. 883/2004 a č. 987/2009 v rezorte zdravotníctva</t>
  </si>
  <si>
    <t>A0001605</t>
  </si>
  <si>
    <t>Získavanie, sústreďovanie a vyhodnocovanie informácií o aktivitách, ktoré vznikajú v zahraničí a smerujú proti suverenite, zvrchovanosti, územnej celistvosti a obranyschopnosti Slovenskej republiky</t>
  </si>
  <si>
    <t>U00116</t>
  </si>
  <si>
    <t>Vojenské spravodajstvo</t>
  </si>
  <si>
    <t>A0001604</t>
  </si>
  <si>
    <t>Získavanie, sústreďovanie a vyhodnocovanie informácií o skutočnostiach spôsobilých vážne ohroziť alebo poškodiť vojensko-hospodárske záujmy Slovenskej republiky</t>
  </si>
  <si>
    <t>A0001606</t>
  </si>
  <si>
    <t>Získavanie, sústreďovanie a vyhodnocovanie informácií o aktivite cudzích spravodajských služieb</t>
  </si>
  <si>
    <t>Slovenská informačná služba</t>
  </si>
  <si>
    <t>A0001601</t>
  </si>
  <si>
    <t>Získavanie, sústreďovanie a vyhodnocovanie informácií vojenského spravodajstva</t>
  </si>
  <si>
    <t>A0001602</t>
  </si>
  <si>
    <t>Získavanie, sústreďovanie a vyhodnocovanie informácií o činnosti ohrozujúcej ústavné zriadenie, zvrchovanosť, územnú celistvosť a obranyschopnosť Slovenskej republiky</t>
  </si>
  <si>
    <t>A0001603</t>
  </si>
  <si>
    <t>Získavanie, sústreďovanie a vyhodnocovanie informácií o terorizme</t>
  </si>
  <si>
    <t>A0002180</t>
  </si>
  <si>
    <t>Ochrana akosti a množstva vôd a ich racionálneho využívania a rybárstva s výnimkou akvakultúry a morského rybolovu</t>
  </si>
  <si>
    <t>U00153</t>
  </si>
  <si>
    <t>A0001676</t>
  </si>
  <si>
    <t>Zabezpečovanie koordinácie prípravy a vnútroštátneho prerokúvania, uzatvárania, vyhlasovania a vykonávania medzinárodných zmlúv</t>
  </si>
  <si>
    <t>U00132</t>
  </si>
  <si>
    <t>Koordinácia prípravy a vnútroštátneho prerokúvania, uzatvárania, vyhlasovania, vykonávania a vypovedávania medzinárodných zmlúv</t>
  </si>
  <si>
    <t>A0002800</t>
  </si>
  <si>
    <t>Zabezpečovanie zriaďovania a aktualizácie geodetických základov a zriaďovania podrobného polohového bodového poľa pre obnovu katastrálneho operátu novým mapovaním</t>
  </si>
  <si>
    <t>U00195</t>
  </si>
  <si>
    <t>Geodézia a kartografia</t>
  </si>
  <si>
    <t>A0002797</t>
  </si>
  <si>
    <t xml:space="preserve">Zabezpečovanie tvorby a prevádzkovania permanentnej lokalizačnej služby </t>
  </si>
  <si>
    <t>A0002798</t>
  </si>
  <si>
    <t>Zabezpečovanie tvorby, aktualizácie a vydávania základných štátnych mapových diel, máp územneho a správneho členenia Slovenskej republiky</t>
  </si>
  <si>
    <t>A0002803</t>
  </si>
  <si>
    <t xml:space="preserve">Vydávanie preukazov na vstup a vjazd na cudzie nehnuteľnosti </t>
  </si>
  <si>
    <t>A0002802</t>
  </si>
  <si>
    <t>Vydávanie a zverejňovanie katalógu tried objektov</t>
  </si>
  <si>
    <t>A0002799</t>
  </si>
  <si>
    <t>Zabezpečovanie výkonu geodetických a kartografických činností pre vlastnú potrebu</t>
  </si>
  <si>
    <t>A0002801</t>
  </si>
  <si>
    <t>Zabezpečovanie medzinárodnej spolupráce v oblasti geodézie a kartografie mimo potrieb obrany štátu</t>
  </si>
  <si>
    <t>A0002793</t>
  </si>
  <si>
    <t>Vykonávanie štátneho dozoru v oblasti geodézie a kartografie</t>
  </si>
  <si>
    <t>A0002792</t>
  </si>
  <si>
    <t>Vydávanie rozhodnutia o uznaní odbornej kvalifikácie na autorizačné overovanie vybraných geodetických a kartografických činností</t>
  </si>
  <si>
    <t>A0002791</t>
  </si>
  <si>
    <t>Vydávanie a odnímanie osvedčenia o osobitnej odbornej spôsobilosti v oblasti geodézie a kartografie</t>
  </si>
  <si>
    <t>A0002783</t>
  </si>
  <si>
    <t xml:space="preserve">Evidovanie údajov podrobného polohového bodového pola </t>
  </si>
  <si>
    <t>A0002780</t>
  </si>
  <si>
    <t xml:space="preserve">Preberanie, zhodnocovanie, dokumentovanie, archivovanie a sprístupňovanie výsledkov vybraných geodetických a kartografických činností </t>
  </si>
  <si>
    <t>A0002779</t>
  </si>
  <si>
    <t xml:space="preserve">Poskytovanie údajov z katastrálneho operátu </t>
  </si>
  <si>
    <t>A0002789</t>
  </si>
  <si>
    <t>Určovanie kvalitatívnych podmienok na vykonávanie vybraných geodetických a kartografických činností</t>
  </si>
  <si>
    <t>A0002785</t>
  </si>
  <si>
    <t xml:space="preserve">Vydávanie súhlasu s návrhom geografických názvov pred ich štandardizáciou </t>
  </si>
  <si>
    <t>A0002790</t>
  </si>
  <si>
    <t>Určovanie záväzných geodetických systémov, ich realizácií a lokalizačných štandardov</t>
  </si>
  <si>
    <t>A0002796</t>
  </si>
  <si>
    <t>Zabezpečovanie tvorby a prevádzkovania informačného systému geodézie, kartografie a katastra a poskytovanie informácií a údajov z informačného systému geodézie, kartografie a katastra</t>
  </si>
  <si>
    <t>A0002782</t>
  </si>
  <si>
    <t>Riadenie a koordinovanie výskumu a vedecko-technického rozvoja a zhromažďovanie vedecko-technických informácií pre geodetické a kartografické činnosti</t>
  </si>
  <si>
    <t>A0002786</t>
  </si>
  <si>
    <t>Vydávanie súhlasu s návrhom názvov hradov a zámkov pred ich štandardizáciou</t>
  </si>
  <si>
    <t>A0002787</t>
  </si>
  <si>
    <t>Vydávanie súhlasu s návrhom názvov vôd, chránených území a krasových javov pred ich štandardizáciou</t>
  </si>
  <si>
    <t>A0002795</t>
  </si>
  <si>
    <t>Zabezpečovanie stabilizovania a vymeriavania geodetických bodov štátnej hranice a aktualizácie geodetickej časti hraničného dokumentárneho diela</t>
  </si>
  <si>
    <t>A0002788</t>
  </si>
  <si>
    <t xml:space="preserve">Úradné overovanie výsledkov vybraných geodetických a kartografických činností </t>
  </si>
  <si>
    <t>A0002781</t>
  </si>
  <si>
    <t>Prejednávanie priestupkov a porušenia poriadku na úseku geodézie a kartografie</t>
  </si>
  <si>
    <t>A0002794</t>
  </si>
  <si>
    <t>Zabezpečovanie a preberanie, zhodnocovanie, dokumentovanie, archivovanie a sprístupňovanie výsledkov vybraných geodetických a kartografických činností</t>
  </si>
  <si>
    <t>A0002784</t>
  </si>
  <si>
    <t>Štandardizovanie geografického názvoslovia</t>
  </si>
  <si>
    <t>A0001578</t>
  </si>
  <si>
    <t>Zabezpečovanie nedotknuteľnosti vzdušného priestoru Slovenskej republiky</t>
  </si>
  <si>
    <t>U00114</t>
  </si>
  <si>
    <t>Zabezpečenie nedotknuteľnosti vzdušného priestoru Slovenskej republiky</t>
  </si>
  <si>
    <t>A0001667</t>
  </si>
  <si>
    <t>Vydávanie Obchodného vestníka</t>
  </si>
  <si>
    <t>U00124</t>
  </si>
  <si>
    <t>Vydávanie Zbierky zákonov Slovenskej republiky a Obchodného vestníka</t>
  </si>
  <si>
    <t>A0001665</t>
  </si>
  <si>
    <t>Vydávanie zbierky zákonov</t>
  </si>
  <si>
    <t>A0001666</t>
  </si>
  <si>
    <t>Zabezpečovanie dostupnosti zbierky zákonov za určenú cenu</t>
  </si>
  <si>
    <t>A0001930</t>
  </si>
  <si>
    <t xml:space="preserve">Navštívenie oprávnenej osoby v byte a požadovanie potrebných informácií a vysvetlení </t>
  </si>
  <si>
    <t>U00145</t>
  </si>
  <si>
    <t>Pomoc v hmotnej núdzi</t>
  </si>
  <si>
    <t>A0001917</t>
  </si>
  <si>
    <t xml:space="preserve">Rozhodovanie o preddavkovom priznaní dávky a príspevkov </t>
  </si>
  <si>
    <t>A0001920</t>
  </si>
  <si>
    <t>Rozhodovanie o dodatočnom priznaní, zvýšení, znížení alebo doplatení príspevkov</t>
  </si>
  <si>
    <t>A0001929</t>
  </si>
  <si>
    <t xml:space="preserve">Vykonávanie poradenstva pri zabezpečení základných životných podmienok a pomoci v hmotnej núdzi </t>
  </si>
  <si>
    <t>A0001927</t>
  </si>
  <si>
    <t xml:space="preserve">Dohliadanie nad plnením povinností osobitného príjemcu </t>
  </si>
  <si>
    <t>A0001931</t>
  </si>
  <si>
    <t xml:space="preserve">Koordinovanie činnosti orgánov a organizácií pri zabezpečovaní základných životných podmienok a pomoci v hmotnej núdzi </t>
  </si>
  <si>
    <t>A0001915</t>
  </si>
  <si>
    <t xml:space="preserve">Rozhodovanie o dodatočnom priznaní, zvýšení, znížení alebo doplatení dávky a príspevkov </t>
  </si>
  <si>
    <t>A0001935</t>
  </si>
  <si>
    <t>Podávanie podnetu orgánom činným v trestnom konaní na začatie konania vo veci zneužívania dávky v hmotnej núdzi a príspevkov k dávke v hmotnej núdzi</t>
  </si>
  <si>
    <t>A0001919</t>
  </si>
  <si>
    <t>Rozhodovanie o zúčtovaní dávky a príspevkov</t>
  </si>
  <si>
    <t>A0001924</t>
  </si>
  <si>
    <t>Rozhodovanie o zastavení výplaty príspevkov</t>
  </si>
  <si>
    <t>A0001926</t>
  </si>
  <si>
    <t xml:space="preserve">Rozhodovanie o určovaní a uvoľňovaní osobitného príjemcu dávky a príspevkov </t>
  </si>
  <si>
    <t>A0001921</t>
  </si>
  <si>
    <t xml:space="preserve">Rozhodovanie o vrátení neprávom vyplatenej dávky a príspevkov </t>
  </si>
  <si>
    <t>A0001928</t>
  </si>
  <si>
    <t xml:space="preserve">Získavanie podkladov na rozhodovanie a sledovanie účelného využitia vyplatenej dávky a príspevkov priamo v prirodzenom prostredí občana v hmotnej núdzi </t>
  </si>
  <si>
    <t>A0001923</t>
  </si>
  <si>
    <t>Rozhodovanie o zániku nároku na príspevok na bývanie</t>
  </si>
  <si>
    <t>A0001925</t>
  </si>
  <si>
    <t>Rozhodovanie v odvolacom konaní na úseku pomoci v hmotnej núdzi</t>
  </si>
  <si>
    <t>A0001934</t>
  </si>
  <si>
    <t xml:space="preserve">Kontrola hospodárenia úradu s finančnými prostriedkami určenými na zabezpečenie základných životných podmienok a pomoc v hmotnej núdzi </t>
  </si>
  <si>
    <t>A0001932</t>
  </si>
  <si>
    <t xml:space="preserve">Koordinovanie činností úradov, obcí a ostatných organizácií podieľajúcich sa na zabezpečení základných životných podmienok a pomoci v hmotnej núdzi </t>
  </si>
  <si>
    <t>A0001936</t>
  </si>
  <si>
    <t xml:space="preserve">Vedenie evidencie občanov poberajúcich dávku a príspevky </t>
  </si>
  <si>
    <t>A0001918</t>
  </si>
  <si>
    <t>Rozhodovanie o zániku nároku na dávku a príspevky</t>
  </si>
  <si>
    <t>A0001933</t>
  </si>
  <si>
    <t>Ukladanie opatrení na odstránenie zistených nedostatkov pri kontrole výkonu štátnej správy</t>
  </si>
  <si>
    <t>A0001914</t>
  </si>
  <si>
    <t xml:space="preserve">Rozhodovanie o hmotnej núdzi, zabezpečovaní základných životných podmienok a priznávanie dávky a príspevkov </t>
  </si>
  <si>
    <t>A0001916</t>
  </si>
  <si>
    <t xml:space="preserve">Rozhodovanie o odňatí a zastavení výplaty dávky a príspevkov </t>
  </si>
  <si>
    <t>A0001922</t>
  </si>
  <si>
    <t xml:space="preserve">Rozhodovanie o zániku nároku na aktivačný príspevok </t>
  </si>
  <si>
    <t>A0002714</t>
  </si>
  <si>
    <t>Vydávanie potvrdení o rovnocennosti vzdelania a vydávanie rozhodnutí o uznaní špecializácie a certifikátov získaných mimo územia Slovenskej republiky</t>
  </si>
  <si>
    <t>U00183</t>
  </si>
  <si>
    <t>Ďalšie vzdelávanie zdravotníckych pracovníkov</t>
  </si>
  <si>
    <t>A0002712</t>
  </si>
  <si>
    <t>Stanovovanie minimálneho štandardu pre špecializačné programy sústavného vzdelávania a certifikačné programy zdravotníckych pracovníkov</t>
  </si>
  <si>
    <t>A0002716</t>
  </si>
  <si>
    <t>Plnenie úloh notifikačného orgánu vo veciach ďalšieho vzdelávania zdravotníckych pracovníkov</t>
  </si>
  <si>
    <t>A0002715</t>
  </si>
  <si>
    <t>Stanovenie odbornej spôsobilosti a rozsahu praxe na výkon zdravotníckeho povolania</t>
  </si>
  <si>
    <t>A0002708</t>
  </si>
  <si>
    <t>Akreditácia programov ďalšieho vzdelávania zdravotníckych pracovníkov</t>
  </si>
  <si>
    <t>A0002711</t>
  </si>
  <si>
    <t>Stanovovanie minimálneho štandardu pre kurzy prvej pomoci</t>
  </si>
  <si>
    <t>A0002713</t>
  </si>
  <si>
    <t>Stanovenie siete stredných zdravotných škôl, študijných odborov stredných zdravotných škôl, schvaľovanie učebnice a učebných pomôcok a kontrola odbornej zložky vzdelávania na stredných zdravotných školách</t>
  </si>
  <si>
    <t>A0002710</t>
  </si>
  <si>
    <t>Riadenie vzdelávania zdravotníckych zamestnancov</t>
  </si>
  <si>
    <t>A0002709</t>
  </si>
  <si>
    <t>Kontrola kvality ďalšieho vzdelávania zdravotníckych pracovníkov</t>
  </si>
  <si>
    <t>A0001662</t>
  </si>
  <si>
    <t>Prejednávanie priestupkov a ukladanie sankcií na úseku znaleckej činnosti, prekladateľskej činnosti a tlmočníckej činnosti</t>
  </si>
  <si>
    <t>U00123</t>
  </si>
  <si>
    <t>Znalecká činnosť, prekladateľská činnosť a tlmočnícka činnosť</t>
  </si>
  <si>
    <t>A0001663</t>
  </si>
  <si>
    <t>Vedenie zoznamu znalcov, tlmočníkov a prekladateľov</t>
  </si>
  <si>
    <t>A0001661</t>
  </si>
  <si>
    <t>Overovanie odbornej spôsobilosti a vydávanie osvedčení znalcom, tlmočníkom a prekladateľom</t>
  </si>
  <si>
    <t>A0001664</t>
  </si>
  <si>
    <t>Vykonávanie dohľadu nad znalcami, tlmočníkmi a prekladateľmi</t>
  </si>
  <si>
    <t>A0002332</t>
  </si>
  <si>
    <t>Zriaďovanie a zrušovanie Štátneho pedagogického ústavu a Štátneho inštitútu odborného vzdelávania</t>
  </si>
  <si>
    <t>U00165</t>
  </si>
  <si>
    <t>Materské školy, základné školy, stredné školy, základné umelecké školy, jazykové školy a školské zariadenia</t>
  </si>
  <si>
    <t>A0002324</t>
  </si>
  <si>
    <t>Spracovávanie normatívov priestorovej, materiálnej a prístrojovej vybavenosti škôl a školských zariadení</t>
  </si>
  <si>
    <t>A0002323</t>
  </si>
  <si>
    <t>Poverovanie krajských školských úradov na zriadenie školy, školského zariadenia alebo strediska praktického vyučovania</t>
  </si>
  <si>
    <t>A0002326</t>
  </si>
  <si>
    <t>Vydávanie a schvaľovanie tlačív, dokumentácie, učebníc a schvaľovacej doložky pre učebnice a učebné texty pre základné školy</t>
  </si>
  <si>
    <t>A0002327</t>
  </si>
  <si>
    <t>Vydávanie a zverejňovanie štátnych vzdelávacích programov pre základné školy</t>
  </si>
  <si>
    <t>A0002325</t>
  </si>
  <si>
    <t>Určovanie pravidiel na akreditáciu školy</t>
  </si>
  <si>
    <t>A0002331</t>
  </si>
  <si>
    <t>Vydávanie vzorového Pracovného poriadku pre pedagogických zamestnancov a ostatných zamestnancov škôl a školských zariadení</t>
  </si>
  <si>
    <t>A0002319</t>
  </si>
  <si>
    <t>Vydávanie a zverejňovanie štátnych vzdelávacích programov pre materské školy</t>
  </si>
  <si>
    <t>A0002329</t>
  </si>
  <si>
    <t>Určovanie predmetov, termínu a formy maturitnej skúšky</t>
  </si>
  <si>
    <t>A0002320</t>
  </si>
  <si>
    <t>Určovanie príslušného ročníka a vyučovacích predmetov, v ktorých sa má uskutočniť externé testovanie žiakov základnej školy</t>
  </si>
  <si>
    <t>A0002321</t>
  </si>
  <si>
    <t>Riadenie experimentálneho overovania v školách a školských zariadeniach</t>
  </si>
  <si>
    <t>A0002328</t>
  </si>
  <si>
    <t>Vykonávanie štátnej správy v druhom stupni vo veciach, v ktorých krajský školský úrad rozhoduje v prvom stupni</t>
  </si>
  <si>
    <t>A0002322</t>
  </si>
  <si>
    <t>Podávanie návrhov na odvolanie riaditeľa základnej školy</t>
  </si>
  <si>
    <t>A0002330</t>
  </si>
  <si>
    <t>Spracovávanie normatívov priestorovej, materiálnej a prístrojovej vybavenosti škôl</t>
  </si>
  <si>
    <t>A0001674</t>
  </si>
  <si>
    <t>Zabezpečovanie stykov s orgánmi a predstaviteľmi cudzích štátov v Slovenskej republiky a v zahraničí</t>
  </si>
  <si>
    <t>U00130</t>
  </si>
  <si>
    <t>Styky s orgánmi a predstaviteľmi cudzích štátov v Slovenskej republike a v zahraničí</t>
  </si>
  <si>
    <t>A0002526</t>
  </si>
  <si>
    <t xml:space="preserve">Usporadúvanie výstav </t>
  </si>
  <si>
    <t>U00171</t>
  </si>
  <si>
    <t>Ochrana pamiatkového fondu, kultúrne dedičstvo a knihovníctvo</t>
  </si>
  <si>
    <t>A0002499</t>
  </si>
  <si>
    <t>Spolupráca s občianskymi združeniami a nadáciami zriadenými na záchranu, využívanie a prezentáciu pamiatkového fondu</t>
  </si>
  <si>
    <t>A0002523</t>
  </si>
  <si>
    <t>Zabezpečovanie dočasnej odbornej úschovy hnuteľných kultúrnych pamiatok</t>
  </si>
  <si>
    <t>A0002520</t>
  </si>
  <si>
    <t>Vypracovanie návrhu na vyhlásenie pamiatkového územia</t>
  </si>
  <si>
    <t>A0002492</t>
  </si>
  <si>
    <t>Riadenie, kontrola a koordinácia činnosti v oblasti knižníc, historických knižničných dokumentov a historických knižničných fondov</t>
  </si>
  <si>
    <t>A0002498</t>
  </si>
  <si>
    <t xml:space="preserve">Sledovanie stavu využívania pamiatkového fondu a vykonávanie dohľadu nad zabezpečením ochrany pamiatkového fondu </t>
  </si>
  <si>
    <t>A0002494</t>
  </si>
  <si>
    <t>Riadenie a zaobchádzanie s kultúrnymi pamiatkami</t>
  </si>
  <si>
    <t>A0002508</t>
  </si>
  <si>
    <t xml:space="preserve">Vedenie osobitného archívu v oblasti ochrany pamiatkového fondu </t>
  </si>
  <si>
    <t>A0002517</t>
  </si>
  <si>
    <t>Vyhlasovanie a zrušovanie vyhlásenia knižničného dokumentu alebo knižničného fondu za historický knižničný dokument alebo historický knižničný fond</t>
  </si>
  <si>
    <t>A0002532</t>
  </si>
  <si>
    <t>Vydávanie povolení na dočasný vývoz zbierkových predmetov</t>
  </si>
  <si>
    <t>A0002504</t>
  </si>
  <si>
    <t xml:space="preserve">Ukladanie pokút v oblasti ochrany pamiatkového fondu </t>
  </si>
  <si>
    <t>A0002518</t>
  </si>
  <si>
    <t>Vykonávanie štátneho dohľadu, ako vlastníci kultúrnych pamiatok, právnické osoby a fyzické osoby dodržiavajú zákon o ochrane pamiatkového fondu a všeobecne záväzné právne predpisy</t>
  </si>
  <si>
    <t>A0002489</t>
  </si>
  <si>
    <t>Poskytovanie metodickej a odbornej pomoci obci pri evidovaní miestnych pamätihodností</t>
  </si>
  <si>
    <t>A0002487</t>
  </si>
  <si>
    <t>Vypracúvanie návrhu na zápis kultúrnej pamiatky do Zoznamu svetového dedičstva UNESCO</t>
  </si>
  <si>
    <t>A0002500</t>
  </si>
  <si>
    <t>Vedenie návratného konania o vrátení nezákonne vyvezenej kultúrnej pamiatky do zahraničia</t>
  </si>
  <si>
    <t>A0002486</t>
  </si>
  <si>
    <t>Rozhodovanie o prijatí predkupného práva štátu na kúpu kultúrnej pamiatky</t>
  </si>
  <si>
    <t>A0002528</t>
  </si>
  <si>
    <t>Vedenie registra predmetov múzejnej a galerijnej hodnoty</t>
  </si>
  <si>
    <t>A0002495</t>
  </si>
  <si>
    <t>Rozhodovanie o právach a povinnostiach fyzických osôb a právnických osôb na úseku ochrany pamiatkového fondu a vydávanie záväzných stanovísk a stanovísk</t>
  </si>
  <si>
    <t>A0002502</t>
  </si>
  <si>
    <t>Vydávanie súhlasu na trvalý vývoz dokumentu alebo súboru knižničných dokumentov, ktoré by mohli byť vyhlásené za Historické knižničné dokumenty alebo Historické knižničné fondy</t>
  </si>
  <si>
    <t>A0002533</t>
  </si>
  <si>
    <t>Vydávanie povolení na trvalý vývoz predmetov kultúrnej hodnoty</t>
  </si>
  <si>
    <t>A0002496</t>
  </si>
  <si>
    <t>Rozhodovanie v odvolacom konaní proti rozhodnutiam Pamiatkového úradu Slovenskej republiky</t>
  </si>
  <si>
    <t>A0002513</t>
  </si>
  <si>
    <t>Rozhodovanie o náleznom</t>
  </si>
  <si>
    <t>A0002479</t>
  </si>
  <si>
    <t xml:space="preserve">Hodnotenie podmienok a kvality vykonávaných pamiatkových výskumov </t>
  </si>
  <si>
    <t>A0002482</t>
  </si>
  <si>
    <t xml:space="preserve">Koordinovanie významných archeologických výskumov </t>
  </si>
  <si>
    <t>A0002483</t>
  </si>
  <si>
    <t>Ochraňovanie pamiatkového územia</t>
  </si>
  <si>
    <t>A0002484</t>
  </si>
  <si>
    <t>Vyhlasovanie kultúrnych pamiatok, pamiatkových území a ich ochranných pásiem a rozhodovanie o zmene alebo zrušení tohto vyhlásenia</t>
  </si>
  <si>
    <t>A0002485</t>
  </si>
  <si>
    <t>Vedenie Ústredného zoznamu pamiatkového fondu</t>
  </si>
  <si>
    <t>A0002478</t>
  </si>
  <si>
    <t>Dohliadanie na stav pamiatkového fondu a na dodržiavanie podmienok jeho ochrany</t>
  </si>
  <si>
    <t>A0002481</t>
  </si>
  <si>
    <t xml:space="preserve">Kontrola plnenia opatrení prijatých na odstránenie nedostatkov </t>
  </si>
  <si>
    <t>A0002480</t>
  </si>
  <si>
    <t>Iniciovanie súdneho konania o navrátenie predmetu kultúrnej hodnoty</t>
  </si>
  <si>
    <t>A0002510</t>
  </si>
  <si>
    <t>Vydávanie oprávnení právnickej osobe na vykonávanie archeologických výskumov</t>
  </si>
  <si>
    <t>A0002514</t>
  </si>
  <si>
    <t>Vedenie evidencie archeologických nálezísk</t>
  </si>
  <si>
    <t>A0002563</t>
  </si>
  <si>
    <t>Vykonávanie kontroly a štátneho odborného dohľadu na úseku múzeí, galérií a ochrany predmetov kultúrnej hodnoty</t>
  </si>
  <si>
    <t>A0002535</t>
  </si>
  <si>
    <t>Vedenie oznámení o dočasnom vývoze, spätnom dovoze a zmene podmienok dočasného vývozu predmetov kultúrnej hodnoty</t>
  </si>
  <si>
    <t>A0002527</t>
  </si>
  <si>
    <t>Vedenie registra múzeí a galérií Slovenskej republiky</t>
  </si>
  <si>
    <t>A0002493</t>
  </si>
  <si>
    <t>Riadenie a kontrola v oblasti ochrany pamiatkového fondu uskutočňované krajskými pamiatkovými úradmi</t>
  </si>
  <si>
    <t>A0002519</t>
  </si>
  <si>
    <t>Vykonávanie pamiatkového a archeologického výskumu</t>
  </si>
  <si>
    <t>A0002507</t>
  </si>
  <si>
    <t>Utváranie právnych a organizačných podmienok na zabezpečenie a rozvoj knižničného systému</t>
  </si>
  <si>
    <t>A0002488</t>
  </si>
  <si>
    <t>Podieľanie sa na medzinárodných projektoch ochrany a obnovy kultúrnych pamiatok a pamiatkových území</t>
  </si>
  <si>
    <t>A0002512</t>
  </si>
  <si>
    <t>Spravovanie archeologických nálezov a rozhodovanie o prevode vlastníctva alebo správy archeologických nálezov</t>
  </si>
  <si>
    <t>A0002521</t>
  </si>
  <si>
    <t>Vypracovanie podkladov na vyhlásenie veci za kultúrnu pamiatku</t>
  </si>
  <si>
    <t>A0002497</t>
  </si>
  <si>
    <t xml:space="preserve">Sledovanie dodržiavania zákona a prijímanie opatrení na odstránenie nedostatkov v oblasti ochrany pamiatkového fondu </t>
  </si>
  <si>
    <t>A0002525</t>
  </si>
  <si>
    <t>Zabezpečovanie výskumných a reštaurátorských prác</t>
  </si>
  <si>
    <t>A0002506</t>
  </si>
  <si>
    <t>Vytváranie podmienok na informatizáciu knižníc</t>
  </si>
  <si>
    <t>A0002515</t>
  </si>
  <si>
    <t>Vydávanie záväzných stanovísk k zrušeniu alebo zlúčeniu knižnice</t>
  </si>
  <si>
    <t>A0002501</t>
  </si>
  <si>
    <t>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t>
  </si>
  <si>
    <t>A0002490</t>
  </si>
  <si>
    <t xml:space="preserve">Poskytovanie odbornej a metodickej pomoci krajským pamiatkovým úradom </t>
  </si>
  <si>
    <t>A0002567</t>
  </si>
  <si>
    <t>Vyjadrovanie sa k spôsobu naloženia so zbierkovými predmetmi</t>
  </si>
  <si>
    <t>A0002509</t>
  </si>
  <si>
    <t>Vedenie zoznamu knižníc Slovenskej republiky a vykonávanie štatistickej evidencie knižníc</t>
  </si>
  <si>
    <t>A0002516</t>
  </si>
  <si>
    <t>Vyhľadávanie a obhliadka predmetu kultúrnej hodnoty</t>
  </si>
  <si>
    <t>A0002511</t>
  </si>
  <si>
    <t>Vydávanie osvedčenia fyzickej osobe na vykonávanie pamiatkového výskumu</t>
  </si>
  <si>
    <t>A0002534</t>
  </si>
  <si>
    <t>Vyžiadanie stanoviska k trvalému vývozu a k obhliadke predmetu kultúrnej hodnoty</t>
  </si>
  <si>
    <t>A0002524</t>
  </si>
  <si>
    <t xml:space="preserve">Zabezpečovanie rozvoja teórie a metodológie reštaurovania, budovanie študijných, vývojovo a analyticko-technologických pracovísk a laboratórií </t>
  </si>
  <si>
    <t>A0002530</t>
  </si>
  <si>
    <t>Staranie sa o ľudovú, umeleckú, remeselnú výrobu tak, aby toto odvetvie plnilo svoju kultúrnu a spoločenskú funkciu</t>
  </si>
  <si>
    <t>A0002531</t>
  </si>
  <si>
    <t>Vydávanie povolení na trvalý vývoz zbierkových predmetov</t>
  </si>
  <si>
    <t>A0002491</t>
  </si>
  <si>
    <t xml:space="preserve">Poskytovanie výpisov z Ústredného zoznamu pamiatkového fondu </t>
  </si>
  <si>
    <t>A0002522</t>
  </si>
  <si>
    <t>Vytváranie podmienok dotačného a viaczdrojového systému financovania záchrany a obnovy kultúrnych pamiatok</t>
  </si>
  <si>
    <t>A0002503</t>
  </si>
  <si>
    <t>Udeľovanie súhlasu na zlúčenie alebo zrušenie múzea a galérie alebo prevod zriaďovateľskej funkcie</t>
  </si>
  <si>
    <t>A0002505</t>
  </si>
  <si>
    <t xml:space="preserve">Ukladanie povinností prijímať opatrenia na odstránenie nedostatkov </t>
  </si>
  <si>
    <t>A0001823</t>
  </si>
  <si>
    <t>Vykonávanie dozoru nad zamestnávateľom v oblasti uzatvorenia zamestnávateľskej zmluvy a platenia a odvádzania príspevkov na doplnkové dôchodkové sporenie za zamestnanca</t>
  </si>
  <si>
    <t>U00141</t>
  </si>
  <si>
    <t>Doplnkové dôchodkové sporenie</t>
  </si>
  <si>
    <t>A0001518</t>
  </si>
  <si>
    <t>Rozhodovanie o využití majetku štátu pre potreby štátnej správy alebo Policajného zboru</t>
  </si>
  <si>
    <t>U00106</t>
  </si>
  <si>
    <t>Policajný zbor</t>
  </si>
  <si>
    <t>A0001512</t>
  </si>
  <si>
    <t>Hradenie nákladov spojených s preventívnou rehabilitáciou</t>
  </si>
  <si>
    <t>A0001513</t>
  </si>
  <si>
    <t>Hradenie nákladov špecifickej zdravotnej starostlivosti nad rozsah uhrádzaný na základe verejného zdravotného poistenia</t>
  </si>
  <si>
    <t>A0001522</t>
  </si>
  <si>
    <t>Zabezpečovanie úschovy zaistenej veci prostredníctvom právnickej osoby a fyzickej osoby</t>
  </si>
  <si>
    <t>A0001524</t>
  </si>
  <si>
    <t>Zriaďovanie policajných škôl a ďalších vzdelávacích ustanovizní na vykonávanie odborného vzdelávania policajtov</t>
  </si>
  <si>
    <t>A0001516</t>
  </si>
  <si>
    <t xml:space="preserve">Poskytovanie náhrady škody, ktorú osoba spôsobila v súvislosti s pomocou poskytnutou Policajnému zboru alebo policajtom </t>
  </si>
  <si>
    <t>A0001514</t>
  </si>
  <si>
    <t>Navrhovanie systemizácie služobných úradov</t>
  </si>
  <si>
    <t>A0001521</t>
  </si>
  <si>
    <t>Vysielanie policajtov na plnenie úloh Policajného zboru aj mimo územia Slovenskej republiky</t>
  </si>
  <si>
    <t>A0001515</t>
  </si>
  <si>
    <t>Oznámenie o zlikvidovaní nepravdivých údajov</t>
  </si>
  <si>
    <t>A0001523</t>
  </si>
  <si>
    <t>Zriaďovanie lekárskej posudkovej činnosti</t>
  </si>
  <si>
    <t>A0001517</t>
  </si>
  <si>
    <t>Prevádzkovanie informačných systémov Policajného zboru</t>
  </si>
  <si>
    <t>A0001519</t>
  </si>
  <si>
    <t>Stanovovanie požiadaviek na fyzickú zdatnosť telesne spôsobilého občana</t>
  </si>
  <si>
    <t>A0001520</t>
  </si>
  <si>
    <t>Určovanie kúpeľnorehabilitačných ústavov alebo zdravotníckych zariadení</t>
  </si>
  <si>
    <t>A0002079</t>
  </si>
  <si>
    <t>Vykonávanie dozoru nad vykonávaním nemocenského poistenia, dôchodkového poistenia, úrazového poistenia, garančného poistenia, poistenia v nezamestnanosti a starobného dôchodkového sporenia</t>
  </si>
  <si>
    <t>U00148</t>
  </si>
  <si>
    <t>Výkon štátneho dozoru nad vykonávaním sociálneho poistenia a výkon dohľadu nad poskytovaním sociálnych služieb</t>
  </si>
  <si>
    <t>A0002077</t>
  </si>
  <si>
    <t>Dozeranie na hospodárenie Sociálnej poisťovne podľa rozpočtu</t>
  </si>
  <si>
    <t>A0002078</t>
  </si>
  <si>
    <t>Podávanie návrhov na odvolanie generálneho riaditeľa Sociálnej poisťovne</t>
  </si>
  <si>
    <t>A0002735</t>
  </si>
  <si>
    <t>Úlohy spojené s odborným, organizačným a technickým zabezpečovaním činnosti vlády</t>
  </si>
  <si>
    <t>U00187</t>
  </si>
  <si>
    <t>Odborné, organizačné a technické zabezpečovanie činnosti vlády Slovenskej republiky</t>
  </si>
  <si>
    <t>Zákon č. 575/2001 Z.z. o organizácii činnosti vlády a organizácii ústrednej štátnej správy, § 1b</t>
  </si>
  <si>
    <t>A0001599</t>
  </si>
  <si>
    <t>Zabezpečovanie riadenia letov štátnych lietadiel vo vyhradenom priestore so zákazom alebo s obmedzením letov civilných lietadiel</t>
  </si>
  <si>
    <t>U00115</t>
  </si>
  <si>
    <t>Koordinácia vojenskej letovej premávky s civilnou letovou premávkou</t>
  </si>
  <si>
    <t>A0001597</t>
  </si>
  <si>
    <t>Vydávanie súhlasu na zriadenie, zmenu alebo zrušenie vojenských leteckých pozemných zariadení</t>
  </si>
  <si>
    <t>A0001583</t>
  </si>
  <si>
    <t>Overovanie typovej spôsobilosti štátnych lietadiel, vydávanie typového osvedčenia a dávanie súhlasu na zmenu konštrukcie a výstroja štátneho lietadla v prevádzke</t>
  </si>
  <si>
    <t>A0001593</t>
  </si>
  <si>
    <t>Vedenie registra štátnych lietadiel</t>
  </si>
  <si>
    <t>A0001582</t>
  </si>
  <si>
    <t>Vymenúvanie a zabezpečovanie činnosti odbornej komisie</t>
  </si>
  <si>
    <t>A0001586</t>
  </si>
  <si>
    <t>Posudzovanie odbornej spôsobilosti personálu štátnych lietadiel</t>
  </si>
  <si>
    <t>A0001600</t>
  </si>
  <si>
    <t>Plnenie úloh vyplývajúcich z medzinárodných zmlúv a dohôd na úseku letovej premávky</t>
  </si>
  <si>
    <t>A0001592</t>
  </si>
  <si>
    <t xml:space="preserve">Určovanie podmienok na vykonávanie letov lietadiel spôsobilých lietať bez pilota </t>
  </si>
  <si>
    <t>A0001598</t>
  </si>
  <si>
    <t xml:space="preserve">Vyhlasovanie zákazu alebo obmedzenia letov </t>
  </si>
  <si>
    <t>A0001580</t>
  </si>
  <si>
    <t>Kontrola dokladov a činnosti členov leteckého personálu štátnych lietadiel</t>
  </si>
  <si>
    <t>A0001584</t>
  </si>
  <si>
    <t>Podieľanie sa na rozpoznávaní a riešení krízových situácií v civilnom letectve</t>
  </si>
  <si>
    <t>A0001587</t>
  </si>
  <si>
    <t>Prevádzkovanie letísk a leteckých pozemných zariadení</t>
  </si>
  <si>
    <t>A0001585</t>
  </si>
  <si>
    <t>Poskytovanie súčinnosti pri vytváraní systému spolupráce civilných, vojenských a bezpečnostných orgánov</t>
  </si>
  <si>
    <t>A0001588</t>
  </si>
  <si>
    <t>Spolupráca na ochrane civilného letectva pred činmi protiprávneho zasahovania</t>
  </si>
  <si>
    <t>A0001581</t>
  </si>
  <si>
    <t>Kontrola dokladov a podmienok zachovania letovej spôsobilosti štátnych lietadiel</t>
  </si>
  <si>
    <t>A0001590</t>
  </si>
  <si>
    <t>Spolupráca s leteckým úradom pri posudzovaní vplyvu na bezpečnosť vykonávania letov civilných lietadiel</t>
  </si>
  <si>
    <t>A0001594</t>
  </si>
  <si>
    <t>Vydávanie osvedčenia letovej spôsobilosti štátneho lietadla</t>
  </si>
  <si>
    <t>A0001589</t>
  </si>
  <si>
    <t>Spolupráca na vytvorení systému spolupráce civilných a vojenských zložiek</t>
  </si>
  <si>
    <t>A0001579</t>
  </si>
  <si>
    <t>Dávanie súhlasu na vyhlásenie zákazu alebo obmedzenia vykonávania letov civilných lietadiel v určenej časti vzdušného priestoru</t>
  </si>
  <si>
    <t>A0001596</t>
  </si>
  <si>
    <t>Vydávanie súhlasu na vydanie povolenia na civilnú leteckú prevádzku na vojenskom letisku</t>
  </si>
  <si>
    <t>A0001595</t>
  </si>
  <si>
    <t>Vydávanie preukazov odbornej spôsobilosti posádok štátnych lietadiel</t>
  </si>
  <si>
    <t>A0001591</t>
  </si>
  <si>
    <t>Stanovovanie požiadaviek pre poskytovateľa riadenia letovej prevádzky v oblasti civilného letectva</t>
  </si>
  <si>
    <t>A0002898</t>
  </si>
  <si>
    <t>Vykonávanie odborných skúšok patentových zástupcov, vydávanie osvedčenia o úspešnom absolvovaní odborných skúšok patentových zástupcov</t>
  </si>
  <si>
    <t>U00204</t>
  </si>
  <si>
    <t>Priemyselné vlastníctvo</t>
  </si>
  <si>
    <t>Zákon č. 575/2001 Z.z. o organizácii činnosti vlády a organizácii ústrednej štátnej správy, § 32</t>
  </si>
  <si>
    <t>Úrad priemyselného vlastníctva Slovenskej republiky</t>
  </si>
  <si>
    <t>A0002897</t>
  </si>
  <si>
    <t>Rozhodovanie o riadnych a mimoriadnych opravných prostriedkoch proti rozhodnutiam úradu, ktoré boli vydané v prvostupňovom konaní</t>
  </si>
  <si>
    <t>A0002893</t>
  </si>
  <si>
    <t>Prijatie a odoslanie dizajnu Európskej únie</t>
  </si>
  <si>
    <t>A0002896</t>
  </si>
  <si>
    <t>Podanie námietok proti zverejnenému označeniu pôvodu a zemepisnému označeniu v Úradnom vestníku Európskej únie</t>
  </si>
  <si>
    <t>A0002891</t>
  </si>
  <si>
    <t>Prijatie a zaslanie európskej patentovej prihlášky</t>
  </si>
  <si>
    <t>A0002886</t>
  </si>
  <si>
    <t>Rozhodovanie o ochranných známkach</t>
  </si>
  <si>
    <t>A0002894</t>
  </si>
  <si>
    <t>Výber a vrátenie správnych poplatkov na úseku priemyselného vlastníctva</t>
  </si>
  <si>
    <t>A0002885</t>
  </si>
  <si>
    <t>Rozhodovanie o úžitkových vzoroch</t>
  </si>
  <si>
    <t>A0002884</t>
  </si>
  <si>
    <t>Rozhodovanie o patentoch a dodatkových ochranných osvedčeniach</t>
  </si>
  <si>
    <t>A0002892</t>
  </si>
  <si>
    <t>Prijatie a odoslanie ochrannej známky Európskej únie</t>
  </si>
  <si>
    <t>A0002890</t>
  </si>
  <si>
    <t>Rozhodovanie o medzinárodnej prihláške podanej na základe Zmluvy o patentovej spolupráci</t>
  </si>
  <si>
    <t>A0002895</t>
  </si>
  <si>
    <t>Výber a vrátenie udržiavacích poplatkov na úseku priemyselného vlastníctva</t>
  </si>
  <si>
    <t>A0002888</t>
  </si>
  <si>
    <t>Rozhodovanie o označeniach pôvodu výrobkov a zemepisných označeniach výrobkov</t>
  </si>
  <si>
    <t>A0002887</t>
  </si>
  <si>
    <t>Rozhodovanie o dizajnoch</t>
  </si>
  <si>
    <t>A0002889</t>
  </si>
  <si>
    <t>Rozhodovanie o topografiách polovodičových výrobkov</t>
  </si>
  <si>
    <t>A0001538</t>
  </si>
  <si>
    <t>Zriaďovanie skúšobnej komisie odbornej spôsobilosti príslušníka hasičského zboru</t>
  </si>
  <si>
    <t>U00108</t>
  </si>
  <si>
    <t>Hasičský a záchranný zbor</t>
  </si>
  <si>
    <t>A0001535</t>
  </si>
  <si>
    <t>Určovanie druhov a foriem prehlbovania kvalifikácie hasičského zboru</t>
  </si>
  <si>
    <t>A0001537</t>
  </si>
  <si>
    <t>Zriaďovanie alebo zrušovanie zariadenia zboru i mimo svojho sídla</t>
  </si>
  <si>
    <t>A0001534</t>
  </si>
  <si>
    <t>Upravovanie rozsahu a obsahu vedomostí a zručností pre určené funkcie v zbore</t>
  </si>
  <si>
    <t>A0001536</t>
  </si>
  <si>
    <t>Určovanie materiálneho vybavenia a technického zabezpečenia zboru</t>
  </si>
  <si>
    <t>A0001533</t>
  </si>
  <si>
    <t>Pripravovanie návrhu počtu príslušníkov v štátnej službe a návrh objemu finančných prostriedkov na služobné príjmy príslušníkov v štátnej službe na úseku Hasičského a záchranného zboru</t>
  </si>
  <si>
    <t>A0002448</t>
  </si>
  <si>
    <t>Utváranie podmienok na rozvoj športu</t>
  </si>
  <si>
    <t>U00169</t>
  </si>
  <si>
    <t>Štátna starostlivosť o mládež a šport</t>
  </si>
  <si>
    <t>A0002452</t>
  </si>
  <si>
    <t>Realizovanie programu boja proti násiliu a neviazanosti divákov počas športových podujatí</t>
  </si>
  <si>
    <t>A0002434</t>
  </si>
  <si>
    <t>Podporovanie športových aktivít zdravotne postihnutých občanov</t>
  </si>
  <si>
    <t>A0002443</t>
  </si>
  <si>
    <t>Riadenie výkonu štátnej správy v oblasti telesnej kultúry</t>
  </si>
  <si>
    <t>A0002451</t>
  </si>
  <si>
    <t>Zabezpečovanie starostlivosti o športové talenty</t>
  </si>
  <si>
    <t>A0002429</t>
  </si>
  <si>
    <t>Organizovanie štátnej politiky v oblasti športu</t>
  </si>
  <si>
    <t>A0002431</t>
  </si>
  <si>
    <t>Podporovanie činností v oblasti práce s mládežou</t>
  </si>
  <si>
    <t>A0002444</t>
  </si>
  <si>
    <t>Rozhodovanie o akreditácii vzdelávacieho zariadenia pre prácu s mládežou</t>
  </si>
  <si>
    <t>A0002430</t>
  </si>
  <si>
    <t>Podporovanie činností občianskych združení, právnických osôb a fyzických osôb pôsobiacich v oblasti telesnej kultúry</t>
  </si>
  <si>
    <t>A0002450</t>
  </si>
  <si>
    <t>Vydávanie potvrdenia o akreditácii v oblasti telesnej kultúry</t>
  </si>
  <si>
    <t>A0002437</t>
  </si>
  <si>
    <t>Podporovanie významných podujatí mládeže</t>
  </si>
  <si>
    <t>A0002435</t>
  </si>
  <si>
    <t>Podporovanie výchovy a vzdelávania v oblasti športu</t>
  </si>
  <si>
    <t>A0002445</t>
  </si>
  <si>
    <t>Určovanie hlavných úloh a projektov konkretizujúcich štátny program rozvoja telesnej kultúry</t>
  </si>
  <si>
    <t>A0002432</t>
  </si>
  <si>
    <t>Podporovanie organizovania medzinárodných športových podujatí</t>
  </si>
  <si>
    <t>A0002436</t>
  </si>
  <si>
    <t>Podporovanie významných medzinárodných športových podujatí</t>
  </si>
  <si>
    <t>A0002446</t>
  </si>
  <si>
    <t>Určovanie hlavných úloh a projektov vyplývajúcich z koncepcie v oblasti štátnej starostlivosti o deti a mládež</t>
  </si>
  <si>
    <t>A0002449</t>
  </si>
  <si>
    <t>Utváranie podmienok na športovú reprezentáciu Slovenskej republiky</t>
  </si>
  <si>
    <t>A0002433</t>
  </si>
  <si>
    <t>Podporovanie prípravy programov samosprávy v oblasti rozvoja práce s mládežou</t>
  </si>
  <si>
    <t>A0002441</t>
  </si>
  <si>
    <t>Riadenie výkonu štátnej správy v oblasti práce s mládežou</t>
  </si>
  <si>
    <t>A0002438</t>
  </si>
  <si>
    <t>Poskytovanie súčinnosti pri budovaní športovej infraštruktúry osobitného významu</t>
  </si>
  <si>
    <t>A0002442</t>
  </si>
  <si>
    <t>Riadenie výkonu štátnej správy v oblasti športu</t>
  </si>
  <si>
    <t>A0002440</t>
  </si>
  <si>
    <t>Realizovanie Národného programu športu</t>
  </si>
  <si>
    <t>A0002447</t>
  </si>
  <si>
    <t>Utváranie podmienok na rozvoj práce s mládežou</t>
  </si>
  <si>
    <t>A0002439</t>
  </si>
  <si>
    <t>Realizovanie antidopingového programu</t>
  </si>
  <si>
    <t>A0001552</t>
  </si>
  <si>
    <t>Riadenie a kontrola ozbrojených síl</t>
  </si>
  <si>
    <t>U00111</t>
  </si>
  <si>
    <t>Výstavba, riadenie a kontrola ozbrojených síl Slovenskej republiky</t>
  </si>
  <si>
    <t>A0002743</t>
  </si>
  <si>
    <t>Koordinácia plnenia úloh v oblasti ľudských práv, práv národnostných menšín, rovnakého zaobchádzania a rodovej rovnosti</t>
  </si>
  <si>
    <t>U00192</t>
  </si>
  <si>
    <t>Zákon č. 575/2001 Z.z. o organizácii činnosti vlády a organizácii ústrednej štátnej správy, § 8 a 9</t>
  </si>
  <si>
    <t>A0001659</t>
  </si>
  <si>
    <t>Kontrola dodržiavania podmienok organizovania a priebehu dražieb</t>
  </si>
  <si>
    <t>U00122</t>
  </si>
  <si>
    <t>Kontrola nad dodržiavaním podmienok organizovania a priebehu dobrovoľných dražieb</t>
  </si>
  <si>
    <t>A0001660</t>
  </si>
  <si>
    <t>Uverejňovanie zoznamu dražobníkov na internetovej stránke ministerstva</t>
  </si>
  <si>
    <t>A0002899</t>
  </si>
  <si>
    <t>Sprístupňovanie údajov o patentoch, úžitkových vzoroch, dodatkových ochranných osvedčeniach, ochranných známkach, dizajnoch, označeniach pôvodu výrobkov a zemepisných označeniach výrobkov, topografiách polovodičových výrobkov</t>
  </si>
  <si>
    <t>U00205</t>
  </si>
  <si>
    <t>Vedenie ústredného fondu patentovej literatúry a zabezpečovanie výmeny a sprístupňovania informácií v oblasti priemyselných práv</t>
  </si>
  <si>
    <t>A0002900</t>
  </si>
  <si>
    <t>Výmena údajov o patentoch, úžitkových vzoroch, dodatkových ochranných osvedčeniach, ochranných známkach, dizajnoch, označeniach pôvodu výrobkov a zemepisných označeniach výrobkov, topografiách polovodičových výrobkov</t>
  </si>
  <si>
    <t>A0001670</t>
  </si>
  <si>
    <t>Zahraničná politika a vzťahy Slovenskej republiky k ostatným štátom a medzinárodným organizáciám</t>
  </si>
  <si>
    <t>U00127</t>
  </si>
  <si>
    <t>Zahraničná politika a vzťahy Slovenskej republiky k ostatným štátom a medzinárodným organizáciám</t>
  </si>
  <si>
    <t>A0001675</t>
  </si>
  <si>
    <t>Zabezpečovanie hospodárenia a nakladania s majetkom Slovenskej republiky v zahraničí</t>
  </si>
  <si>
    <t>U00131</t>
  </si>
  <si>
    <t>Hospodárenie a nakladanie s majetkom Slovenskej republiky v zahraničí, ktorý má vo svojej správe Ministerstvo zahraničných vecí Slovenskej republiky</t>
  </si>
  <si>
    <t>A0002211</t>
  </si>
  <si>
    <t>Uzatváranie dohôd v oblasti emisných kvót</t>
  </si>
  <si>
    <t>U00155</t>
  </si>
  <si>
    <t>Obchod s emisnými kvótami</t>
  </si>
  <si>
    <t>Zákon č. 572/2004 Z.z. o obchodovaní s emisnými kvótami</t>
  </si>
  <si>
    <t>A0002208</t>
  </si>
  <si>
    <t>Spravovanie nepridelených priznaných jednotiek</t>
  </si>
  <si>
    <t>A0002209</t>
  </si>
  <si>
    <t>Spravovanie registra kvót skleníkových plynov</t>
  </si>
  <si>
    <t>A0002214</t>
  </si>
  <si>
    <t>Vypracúvanie a vydávanie národného plánu prideľovania kvót pre skleníkové plyny</t>
  </si>
  <si>
    <t>A0002210</t>
  </si>
  <si>
    <t>Uverejňovanie plánovaného používania jednotiek certifikovaného zníženia emisií (CER) a jednotiek zníženia emisií (ERU) v pláne</t>
  </si>
  <si>
    <t>A0002212</t>
  </si>
  <si>
    <t>Vydávanie oprávnení, overovanie odbornej spôsobilosti a vedenie registra oprávnených overovateľov</t>
  </si>
  <si>
    <t>A0002213</t>
  </si>
  <si>
    <t>Vykonávanie hlavného štátneho dozoru vo veciach obchodovania s kvótami</t>
  </si>
  <si>
    <t>A0002206</t>
  </si>
  <si>
    <t>Podávanie správ vo veciach obchodovania s kvótami skleníkových plynov</t>
  </si>
  <si>
    <t>A0002207</t>
  </si>
  <si>
    <t>Prideľovanie, obmedzovanie a predávanie kvót skleníkových plynov</t>
  </si>
  <si>
    <t>A0001494</t>
  </si>
  <si>
    <t>Rozhodovanie o uznaní odbornej praxe a odbornej kvalifikácie</t>
  </si>
  <si>
    <t>U00103</t>
  </si>
  <si>
    <t>Živnostenské podnikanie</t>
  </si>
  <si>
    <t>A0001501</t>
  </si>
  <si>
    <t>Zabezpečovanie zasielania údajov a sprístupnenie oprávneným subjektom údaje o podnikateľoch zapísaných v živnostenskom registri</t>
  </si>
  <si>
    <t>A0001498</t>
  </si>
  <si>
    <t>Zabezpečovanie zvyšovania odbornosti zamestnancov obvodných úradov  v živnostenskom podnikaní</t>
  </si>
  <si>
    <t>A0001496</t>
  </si>
  <si>
    <t>Spolupráca s ústrednými orgánmi a s inými právnickými osobami vo veciach živnostenského podnikania a zabezpečovania jednotného uplatňovania právnych predpisov</t>
  </si>
  <si>
    <t>A0001495</t>
  </si>
  <si>
    <t>Spolupráca so Slovenskou živnostenskou komorou</t>
  </si>
  <si>
    <t>A0001499</t>
  </si>
  <si>
    <t>Riadenie a kontrola výkonu štátnej správy na úseku živnostenského podnikania</t>
  </si>
  <si>
    <t>A0001500</t>
  </si>
  <si>
    <t>Zabezpečovanie prevádzky živnostenského registra</t>
  </si>
  <si>
    <t>A0001497</t>
  </si>
  <si>
    <t>Zabezpečovanie jednotného informačného systému v živnostenskom podnikaní, vedenie zoznamu, z ktorého sú poskytované jednorazové údaje pre kontrolné, inšpekčné, dozorné a vyhľadávacie orgány v rozsahu ich vecnej pôsobnosti</t>
  </si>
  <si>
    <t>A0001503</t>
  </si>
  <si>
    <t>Zabezpečovanie komparácie predpisov upravujúcich problematiku živnostenského podnikania v pôsobnosti členských štátov Európskej únie a podieľanie sa na aproximácii a implementácii dotknutých predpisov Európskej únie</t>
  </si>
  <si>
    <t>A0001502</t>
  </si>
  <si>
    <t>Osvedčovanie hodnovernosti podpisu, funkcie osoby a pravosti pečate alebo odtlačku pečiatky na listinách vydávaných na úseku živnostenského podnikania (APOSTILLE)</t>
  </si>
  <si>
    <t>A0002217</t>
  </si>
  <si>
    <t>Informovanie o zariadeniach na zhodnocovanie odpadov a zariadeniach na zneškodňovanie odpadov</t>
  </si>
  <si>
    <t>U00157</t>
  </si>
  <si>
    <t>Odpadové hospodárstvo</t>
  </si>
  <si>
    <t>A0002227</t>
  </si>
  <si>
    <t>Vedenie registra odborne spôsobilých osôb, osôb, ktorým bola udelená autorizácia a registra oprávnených osôb</t>
  </si>
  <si>
    <t>A0002223</t>
  </si>
  <si>
    <t>Udeľovanie, predlžovanie, zmena a zrušovanie autorizácií v oblasti odpadového hospodárstva</t>
  </si>
  <si>
    <t>A0002228</t>
  </si>
  <si>
    <t>Vedenie súhrnnej evidencie obalov</t>
  </si>
  <si>
    <t>A0002231</t>
  </si>
  <si>
    <t xml:space="preserve">Zabezpečovanie činnosti ohniskového bodu pri preprave odpadov cez štátnu hranicu </t>
  </si>
  <si>
    <t>A0002233</t>
  </si>
  <si>
    <t>Zabezpečovanie poskytovania informácií z oblasti odpadového hospodárstva medzinárodným inštitúciám</t>
  </si>
  <si>
    <t>A0002218</t>
  </si>
  <si>
    <t>Oznamovanie programu týkajúceho sa polychlórovaných bifenylov a kontaminovaných zariadení a zoznamu kontaminovaných zariadení Európskej komisii</t>
  </si>
  <si>
    <t>A0002224</t>
  </si>
  <si>
    <t>Vedenie a aktualizovanie zoznamu kontaminovaných zariadení a Registra výrobcov elektrozariadení</t>
  </si>
  <si>
    <t>A0002220</t>
  </si>
  <si>
    <t>Riadenie a kontrola výkonu štátnej správy v odpadovom hospodárstve</t>
  </si>
  <si>
    <t>A0002226</t>
  </si>
  <si>
    <t>Vedenie evidencie výrobcov elektrozariadení</t>
  </si>
  <si>
    <t>A0002232</t>
  </si>
  <si>
    <t>Zabezpečovanie odbornej prípravy v oblasti odpadového hospodárstva</t>
  </si>
  <si>
    <t>A0002234</t>
  </si>
  <si>
    <t>Zabezpečovanie vykonávania skúšok odbornej spôsobilosti a skúšok oprávnených osôb</t>
  </si>
  <si>
    <t>A0002216</t>
  </si>
  <si>
    <t>Podávanie námietok, vydávanie povolení a určovanie podmienok pri dovoze, vývoze a tranzite odpadov</t>
  </si>
  <si>
    <t>A0002221</t>
  </si>
  <si>
    <t>Schvaľovanie programov v oblasti odpadového hospodárstva</t>
  </si>
  <si>
    <t>A0002225</t>
  </si>
  <si>
    <t>Vedenie evidencie o preprave odpadov cez štátnu hranicu</t>
  </si>
  <si>
    <t>A0002219</t>
  </si>
  <si>
    <t>Riadenie a kontrola výkonu štátnej správy a vykonávanie štátneho dozoru v oblasti obalov a odpadov z obalov</t>
  </si>
  <si>
    <t>A0002222</t>
  </si>
  <si>
    <t>Udeľovanie súhlasu v oblasti odpadového hospodárstva</t>
  </si>
  <si>
    <t>A0002230</t>
  </si>
  <si>
    <t>Vypracúvanie, vydávanie, aktualizovanie a zverejňovanie Programu odpadového hospodárstva Slovenskej republiky</t>
  </si>
  <si>
    <t>A0002229</t>
  </si>
  <si>
    <t>Vykonávanie štátneho dozoru v odpadovom hospodárstve</t>
  </si>
  <si>
    <t>A0002739</t>
  </si>
  <si>
    <t>Vykonávanie kontroly vybavovania petícií a sťažností v štátnej správe</t>
  </si>
  <si>
    <t>U00190</t>
  </si>
  <si>
    <t>Kontrola vybavovania petícií a sťažností</t>
  </si>
  <si>
    <t>A0001668</t>
  </si>
  <si>
    <t>Zabezpečovanie zastupovania Slovenskej republiky na Európskom súde pre ľudské práva a zastupovanie Slovenskej republiky v konaní pred Súdnym dvorom Európskych spoločenstiev a Súdom prvého stupňa Európskych spoločenstiev</t>
  </si>
  <si>
    <t>U00125</t>
  </si>
  <si>
    <t>Zastupovanie Slovenskej republiky v konaní pred Súdnym dvorom Európskej únie</t>
  </si>
  <si>
    <t>A0001684</t>
  </si>
  <si>
    <t>Určovanie sprostredkovateľa v kolektívnom spore a určovanie rozhodcu v kolektívnom spore</t>
  </si>
  <si>
    <t>U00135</t>
  </si>
  <si>
    <t>Pracovnoprávne vzťahy, štátnozamestnanecké vzťahy a právne vzťahy pri výkone práce vo verejnom záujme a právne vzťahy volených funkcionárov orgánov územnej samosprávy</t>
  </si>
  <si>
    <t>A0001680</t>
  </si>
  <si>
    <t>Rozširovanie záväznosti kolektívnej zmluvy vyššieho stupňa</t>
  </si>
  <si>
    <t>A0001679</t>
  </si>
  <si>
    <t>Poskytovanie rovnopisu kolektívnej zmluvy vyššieho stupňa</t>
  </si>
  <si>
    <t>A0001683</t>
  </si>
  <si>
    <t>Vedenie zoznamu rozhodcov a sprostredkovateľov, ktorí riešia kolektívne spory</t>
  </si>
  <si>
    <t>A0001681</t>
  </si>
  <si>
    <t>Určovanie rozhodcu, ktorý rieši kolektívne spory</t>
  </si>
  <si>
    <t>A0001685</t>
  </si>
  <si>
    <t>Vydávanie opatrení v oblasti sumy stravného a sumy základných náhrad za používanie cestných motorových vozidiel</t>
  </si>
  <si>
    <t>A0001682</t>
  </si>
  <si>
    <t>Ustanovenie výšky odmeny sprostredkovateľovi a rozhodcovi, ktorý rieši kolektívne spory</t>
  </si>
  <si>
    <t>A0002594</t>
  </si>
  <si>
    <t>Kontaktovanie sa s registrovanými cirkvami a náboženskými spoločnosťami</t>
  </si>
  <si>
    <t>U00176</t>
  </si>
  <si>
    <t>Vzťahy s cirkvami a náboženskými spoločnosťami</t>
  </si>
  <si>
    <t>A0002600</t>
  </si>
  <si>
    <t>Zabezpečovanie postupu cirkví a náboženských spoločností pri zúčtovaní finančných vzťahov so štátnym rozpočtom</t>
  </si>
  <si>
    <t>A0002593</t>
  </si>
  <si>
    <t>Financovanie geodetických prác súvisiacich s plnením zákona o zmiernení niektorých majetkových krívd spôsobených cirkvám a náboženským spoločnostiam</t>
  </si>
  <si>
    <t>A0002597</t>
  </si>
  <si>
    <t>Vykonávanie dohľadu nad efektívnym a hospodárnym využitím finančných prostriedkov zo štátneho rozpočtu v oblasti vzťahov s cirkvami a náboženskými spoločnosťami</t>
  </si>
  <si>
    <t>A0002596</t>
  </si>
  <si>
    <t>Vedenie registra cirkví a náboženských spoločností</t>
  </si>
  <si>
    <t>A0002595</t>
  </si>
  <si>
    <t>Spolupráca s cirkevnými a náboženskými subjektmi v oblasti vzťahov so Slovákmi žijúcimi v zahraničí</t>
  </si>
  <si>
    <t>A0002598</t>
  </si>
  <si>
    <t>Vypracúvanie analytických, koncepčných a informačných materiálov a odborných stanovísk v oblasti vzťahov s cirkvami</t>
  </si>
  <si>
    <t>A0002599</t>
  </si>
  <si>
    <t>Vytváranie predpokladov na usporiadanie majetkovoprávnych vzťahov štátu a cirkví a náboženských spoločností</t>
  </si>
  <si>
    <t>A0002601</t>
  </si>
  <si>
    <t>Zabezpečovanie prípravy návrhu rozpočtu a kompletizovanie návrhov cirkví a náboženských spoločností pre štátny rozpočet</t>
  </si>
  <si>
    <t>A0001607</t>
  </si>
  <si>
    <t>Kontrola plnenia povinností zamestnávateľov v čase vojny a vojnového stavu v oblasti alternatívnej služby</t>
  </si>
  <si>
    <t>U00117</t>
  </si>
  <si>
    <t>Alternatívna služba</t>
  </si>
  <si>
    <t>A0001608</t>
  </si>
  <si>
    <t>Koordinovanie činnosti územných vojenských správ v oblasti alternatívnej služby</t>
  </si>
  <si>
    <t>A0002838</t>
  </si>
  <si>
    <t>Informovanie susedných štátov a inštitúcií o nezákonnom zmocnení sa jadrových materiálov, rádioaktívnych žiaričov, nehodách a haváriách na jadrových zariadeniach</t>
  </si>
  <si>
    <t>U00197</t>
  </si>
  <si>
    <t>Jadrový dozor</t>
  </si>
  <si>
    <t>Zákon č. 575/2001 Z.z. o organizácii činnosti vlády a organizácii ústrednej štátnej správy, § 29</t>
  </si>
  <si>
    <t>Úrad jadrového dozoru Slovenskej republiky</t>
  </si>
  <si>
    <t>A0002835</t>
  </si>
  <si>
    <t>Vydávanie súhlasu v súvislosti s jadrovým zariadením</t>
  </si>
  <si>
    <t>A0002836</t>
  </si>
  <si>
    <t>Vykonávanie pôsobnosti stavebného úradu na stavby jadrových zariadení</t>
  </si>
  <si>
    <t>A0002830</t>
  </si>
  <si>
    <t>Schvaľovanie v oblasti jadrovej bezpečnosti, jadrovej energie a jadrových zariadení</t>
  </si>
  <si>
    <t>A0002832</t>
  </si>
  <si>
    <t>Ukladanie sankcií na úseku jadrového dozoru</t>
  </si>
  <si>
    <t>A0002833</t>
  </si>
  <si>
    <t>Určovanie držiteľov povolenia na nakladanie s jadrovým palivom</t>
  </si>
  <si>
    <t>A0002821</t>
  </si>
  <si>
    <t>Informovanie verejnosti v oblasti jadrovej bezpečnosti a jadrových zariadení</t>
  </si>
  <si>
    <t>A0002831</t>
  </si>
  <si>
    <t>Ukladanie limitov a obmedzení v nakladaní s jadrovým palivom a prevádzkou jadrových zariadení</t>
  </si>
  <si>
    <t>A0002826</t>
  </si>
  <si>
    <t>Posudzovanie programu prípravy zamestnancov v oblasti jadrového dozoru</t>
  </si>
  <si>
    <t>A0002824</t>
  </si>
  <si>
    <t>Posudzovanie návrhu stratégie jadrovej energetiky</t>
  </si>
  <si>
    <t>A0002823</t>
  </si>
  <si>
    <t>Overovanie odbornej spôsobilosti držiteľov povolení v oblasti jadrového dozoru</t>
  </si>
  <si>
    <t>A0002829</t>
  </si>
  <si>
    <t>Rozhodovanie v súvislostiach s jadrovým zariadením</t>
  </si>
  <si>
    <t>A0002825</t>
  </si>
  <si>
    <t>Posudzovanie plánov a poriadkov v oblasti jadrovej bezpečnosti</t>
  </si>
  <si>
    <t>A0002827</t>
  </si>
  <si>
    <t>Posudzovanie technického vybavenia špecializovaného zariadenia</t>
  </si>
  <si>
    <t>A0002834</t>
  </si>
  <si>
    <t>Vedenie štátneho systému evidencie jadrových materiálov, špeciálnych materiálov a zariadení</t>
  </si>
  <si>
    <t>A0002822</t>
  </si>
  <si>
    <t>Kontrola plnenia povinností v oblasti jadrového dozoru</t>
  </si>
  <si>
    <t>A0002837</t>
  </si>
  <si>
    <t>Vykonávanie štátneho dozoru v oblasti jadrovej energie a jadrovej bezpečnosti</t>
  </si>
  <si>
    <t>A0002828</t>
  </si>
  <si>
    <t>Predkladanie správy o jadrovej bezpečnosti</t>
  </si>
  <si>
    <t>A0002839</t>
  </si>
  <si>
    <t>Zabezpečovanie medzinárodnej spolupráce v oblasti jadrového dozoru</t>
  </si>
  <si>
    <t>A0001780</t>
  </si>
  <si>
    <t xml:space="preserve">Vedenie centrálnej evidencie vydaných povolení na zamestnanie cudzincom </t>
  </si>
  <si>
    <t>U00138</t>
  </si>
  <si>
    <t>Stratégia zamestnanosti, koordinácia jej tvorby a politika trhu práce</t>
  </si>
  <si>
    <t>A0001781</t>
  </si>
  <si>
    <t xml:space="preserve">Vedenie evidencie údajov o nástupe do zamestnania a o skončení zamestnania cudzinca </t>
  </si>
  <si>
    <t>A0001799</t>
  </si>
  <si>
    <t xml:space="preserve">Zabezpečovanie tvorby, prevádzky a rozvoja jednotného informačného systému v oblasti sociálnych vecí a služieb zamestnanosti </t>
  </si>
  <si>
    <t>A0001778</t>
  </si>
  <si>
    <t xml:space="preserve">Určovanie územných obvodov úradov práce, sociálnych vecí a rodiny </t>
  </si>
  <si>
    <t>A0001774</t>
  </si>
  <si>
    <t>Určovanie minimálneho obsahu, rozsahu a periodicity zberu a spracovania údajov v oblasti služieb zamestnanosti</t>
  </si>
  <si>
    <t>A0001804</t>
  </si>
  <si>
    <t xml:space="preserve">Zverejňovanie štatistických informácií o stave, vývoji a štruktúre nezamestnanosti a o stave, vývoji a štruktúre uplatňovaných aktívnych opatrení na trhu práce </t>
  </si>
  <si>
    <t>A0001771</t>
  </si>
  <si>
    <t xml:space="preserve">Udeľovanie predchádzajúceho súhlasu zamestnávateľovi na skončenie pracovného pomeru výpoveďou občanovi so zdravotným postihnutím </t>
  </si>
  <si>
    <t>A0001762</t>
  </si>
  <si>
    <t xml:space="preserve">Rozhodovanie o zaradení, nezaradení a vyradení uchádzačov o zamestnanie do evidencie uchádzačov o zamestnanie </t>
  </si>
  <si>
    <t>A0001765</t>
  </si>
  <si>
    <t xml:space="preserve">Schvaľovanie zriadenia a zrušenia pracoviska úradu práce, sociálnych vecí a rodiny a Ústredia práce, sociálnych vecí a rodiny </t>
  </si>
  <si>
    <t>A0001787</t>
  </si>
  <si>
    <t xml:space="preserve">Vydávanie potvrdení o dĺžke vedenia v evidencii uchádzačov o zamestnanie </t>
  </si>
  <si>
    <t>A0001782</t>
  </si>
  <si>
    <t xml:space="preserve">Vedenie evidencie uchádzačov a záujemcov o zamestnanie </t>
  </si>
  <si>
    <t>A0001791</t>
  </si>
  <si>
    <t xml:space="preserve">Vypracovávanie a realizovanie projektov v oblasti zamestnanosti </t>
  </si>
  <si>
    <t>A0001786</t>
  </si>
  <si>
    <t xml:space="preserve">Vedenie osobitnej evidencie uchádzačov a záujemcov o zamestnanie so zdravotným postihnutím </t>
  </si>
  <si>
    <t>A0001792</t>
  </si>
  <si>
    <t xml:space="preserve">Vypracovávanie analýz a prognóz vývoja na trhu práce </t>
  </si>
  <si>
    <t>A0001802</t>
  </si>
  <si>
    <t xml:space="preserve">Získavanie a posudzovanie podkladov na účely poskytovania dotácií </t>
  </si>
  <si>
    <t>A0001763</t>
  </si>
  <si>
    <t xml:space="preserve">Rozpočtovanie, spravovanie a prerozdeľovanie finančných prostriedkov zo štátneho rozpočtu </t>
  </si>
  <si>
    <t>A0001773</t>
  </si>
  <si>
    <t xml:space="preserve">Uplatňovanie aktívnych opatrení na trhu práce </t>
  </si>
  <si>
    <t>A0001779</t>
  </si>
  <si>
    <t xml:space="preserve">Vedenie centrálnej evidencie údajov o nástupe do zamestnania a o skončení zamestnania občana členského štátu Európskej únie a jeho rodinných príslušníkov a o nástupe do zamestnania a o skončení zamestnania cudzinca </t>
  </si>
  <si>
    <t>A0001803</t>
  </si>
  <si>
    <t xml:space="preserve">Zriaďovanie špeciálnych organizačných útvarov na integráciu občanov so zdravotným postihnutím </t>
  </si>
  <si>
    <t>A0001772</t>
  </si>
  <si>
    <t xml:space="preserve">Uhrádzanie nákladov na zdravotný výkon </t>
  </si>
  <si>
    <t>A0001740</t>
  </si>
  <si>
    <t xml:space="preserve">Nahlasovanie voľných pracovných miest s možnosťou ich obsadenia cudzincami </t>
  </si>
  <si>
    <t>A0001741</t>
  </si>
  <si>
    <t xml:space="preserve">Označovanie miest nevhodných pre občanov so zdravotným postihnutím v evidencii voľných pracovných miest </t>
  </si>
  <si>
    <t>A0001736</t>
  </si>
  <si>
    <t xml:space="preserve">Informovanie o ponuke voľných pracovných miest </t>
  </si>
  <si>
    <t>A0001746</t>
  </si>
  <si>
    <t xml:space="preserve">Poskytovanie informácií občanom o možnostiach zamestnania v zahraničí </t>
  </si>
  <si>
    <t>A0001750</t>
  </si>
  <si>
    <t xml:space="preserve">Predkladanie návrhov na zriadenie zariadení na plnenie úloh služieb zamestnanosti </t>
  </si>
  <si>
    <t>A0001748</t>
  </si>
  <si>
    <t>Poskytovanie odborných poradenských služieb na úseku stratégie zamestnanosti</t>
  </si>
  <si>
    <t>A0001737</t>
  </si>
  <si>
    <t xml:space="preserve">Informovanie uchádzača o zamestnanie o jeho práve na rovnaké zaobchádzanie v prístupe k zamestnaniu </t>
  </si>
  <si>
    <t>A0001738</t>
  </si>
  <si>
    <t xml:space="preserve">Kontrola a oznamovanie zistených prípadov nelegálnej práce a nelegálneho zamestnávania </t>
  </si>
  <si>
    <t>A0001744</t>
  </si>
  <si>
    <t xml:space="preserve">Plnenie úloh v oblasti tvorby a uplatňovania národnej sústavy povolaní </t>
  </si>
  <si>
    <t>A0001745</t>
  </si>
  <si>
    <t xml:space="preserve">Poskytovanie informácií cudzincovi o možnostiach zamestnania </t>
  </si>
  <si>
    <t>A0001754</t>
  </si>
  <si>
    <t xml:space="preserve">Priznávanie, zrušovanie, zmena, pozastavenie postavenia chránenej dielne a chráneného pracoviska </t>
  </si>
  <si>
    <t>A0001758</t>
  </si>
  <si>
    <t xml:space="preserve">Riadenie, kontrola a koordinovanie činnosti úradov v oblasti služieb zamestnanosti </t>
  </si>
  <si>
    <t>A0001739</t>
  </si>
  <si>
    <t xml:space="preserve">Kontrola dodržiavania povinného podielu zamestnávania občanov so zdravotným postihnutím </t>
  </si>
  <si>
    <t>A0001759</t>
  </si>
  <si>
    <t xml:space="preserve">Rozhodovanie o povinnosti zamestnávateľa zaplatiť odvod za neplnenie povinného podielu zamestnávania občanov so zdravotným postihnutím </t>
  </si>
  <si>
    <t>A0001747</t>
  </si>
  <si>
    <t xml:space="preserve">Poskytovanie informačných a poradenských služieb na úseku stratégie zamestnanosti </t>
  </si>
  <si>
    <t>A0001749</t>
  </si>
  <si>
    <t>Poskytovanie údajov o uchádzačoch o zamestnanie obci a súdu</t>
  </si>
  <si>
    <t>A0001742</t>
  </si>
  <si>
    <t xml:space="preserve">Oznamovanie počtu udelených povolení na zamestnanie cudzincom </t>
  </si>
  <si>
    <t>A0001752</t>
  </si>
  <si>
    <t xml:space="preserve">Prejednávanie priestupkov v oblasti služieb zamestnanosti </t>
  </si>
  <si>
    <t>A0001755</t>
  </si>
  <si>
    <t xml:space="preserve">Realizovanie záväzkov vyplývajúcich z uzatvorených medzinárodných zmlúv v oblasti sociálnych vecí a zamestnanosti </t>
  </si>
  <si>
    <t>A0001757</t>
  </si>
  <si>
    <t xml:space="preserve">Riadenie činnosti pracovísk zriadených vo svojom územnom obvode </t>
  </si>
  <si>
    <t>A0001753</t>
  </si>
  <si>
    <t xml:space="preserve">Prijímanie žiadostí o sprostredkovanie zamestnania v členských štátoch Európskej únie </t>
  </si>
  <si>
    <t>A0001751</t>
  </si>
  <si>
    <t xml:space="preserve">Predkladanie návrhov projektov na schválenie </t>
  </si>
  <si>
    <t>A0001756</t>
  </si>
  <si>
    <t xml:space="preserve">Riadenie a metodické usmerňovanie činnosti úradov práce, sociálnych vecí a rodiny </t>
  </si>
  <si>
    <t>A0001743</t>
  </si>
  <si>
    <t xml:space="preserve">Oznamovanie voľných pracovných miest s možnosťou ich obsadenia cudzincom </t>
  </si>
  <si>
    <t>A0001767</t>
  </si>
  <si>
    <t>Schvaľovanie vnútornej štruktúry Ústredia práce, sociálnych vecí a rodiny</t>
  </si>
  <si>
    <t>A0001795</t>
  </si>
  <si>
    <t>Vytváranie partnerstiev v oblasti služieb zamestnanosti</t>
  </si>
  <si>
    <t>A0001760</t>
  </si>
  <si>
    <t>Rozhodovanie o priznaní, nepriznaní, odňatí, zvýšení, znížení, doplatení, zastavení výplaty a vrátení dávky počas vzdelávania a prípravy pre trh práce a počas prípravy na pracovné uplatnenie občana so zdravotným postihnutím</t>
  </si>
  <si>
    <t>A0001788</t>
  </si>
  <si>
    <t>Vydávanie, zmena, pozastavenie, zrušenie a vydávanie duplikátov povolení na činnosť agentúr dočasného zamestnávania a agentúr podporovaného zamestnávania</t>
  </si>
  <si>
    <t>A0001768</t>
  </si>
  <si>
    <t>Sledovanie využívania pracovných miest, na ktoré bol poskytnutý príspevok podľa zákona o službách zamestnanosti</t>
  </si>
  <si>
    <t>A0001785</t>
  </si>
  <si>
    <t xml:space="preserve">Vedenie evidencie zamestnávateľov </t>
  </si>
  <si>
    <t>A0001776</t>
  </si>
  <si>
    <t>Určovanie postupu a podrobnejších podmienok udeľovania povolenia na zamestnanie cudzincovi alebo osobe bez štátnej príslušnosti</t>
  </si>
  <si>
    <t>A0001766</t>
  </si>
  <si>
    <t xml:space="preserve">Schvaľovanie vnútornej štruktúry úradov práce, sociálnych vecí a rodiny </t>
  </si>
  <si>
    <t>A0001775</t>
  </si>
  <si>
    <t xml:space="preserve">Určovanie minimálneho rozsahu služieb zamestnanosti poskytovaných úradom práce, sociálnych vecí a rodiny </t>
  </si>
  <si>
    <t>A0001777</t>
  </si>
  <si>
    <t>Určovanie úloh v oblasti politiky trhu práce vyplývajúcich zo stratégie zamestnanosti</t>
  </si>
  <si>
    <t>A0001805</t>
  </si>
  <si>
    <t xml:space="preserve">Zverejňovanie zoznamu osôb, voči ktorým sú evidované pohľadávky </t>
  </si>
  <si>
    <t>A0001783</t>
  </si>
  <si>
    <t xml:space="preserve">Vedenie evidencie voľných pracovných miest </t>
  </si>
  <si>
    <t>A0001797</t>
  </si>
  <si>
    <t xml:space="preserve">Zabezpečovanie činností týkajúcich sa znevýhodneného uchádzača o zamestnanie </t>
  </si>
  <si>
    <t>A0001794</t>
  </si>
  <si>
    <t xml:space="preserve">Vytváranie a aktualizácia národnej sústavy povolaní </t>
  </si>
  <si>
    <t>A0001784</t>
  </si>
  <si>
    <t xml:space="preserve">Vedenie evidencie vydaných povolení na zamestnanie cudzincom </t>
  </si>
  <si>
    <t>A0001793</t>
  </si>
  <si>
    <t xml:space="preserve">Vypracúvanie návrhov priorít služieb zamestnanosti </t>
  </si>
  <si>
    <t>A0001789</t>
  </si>
  <si>
    <t xml:space="preserve">Vykonávanie sprostredkovania zamestnania pre občanov Slovenskej republiky v členských štátoch Európskej únie </t>
  </si>
  <si>
    <t>A0001798</t>
  </si>
  <si>
    <t xml:space="preserve">Zabezpečovanie lekárskej posudkovej činnosti v oblasti služieb zamestnanosti </t>
  </si>
  <si>
    <t>A0001790</t>
  </si>
  <si>
    <t>Vypracovávanie a realizácia celoštátnych projektov v oblasti služieb zamestnanosti</t>
  </si>
  <si>
    <t>A0001796</t>
  </si>
  <si>
    <t xml:space="preserve">Zabezpečovanie činností a vydávanie posudkov odborného konzília posudkových lekárov </t>
  </si>
  <si>
    <t>A0001801</t>
  </si>
  <si>
    <t xml:space="preserve">Zasielanie žiadosti o zamestnanie v členskom štáte Európskej únie Európskemu úradu pre koordináciu </t>
  </si>
  <si>
    <t>A0001800</t>
  </si>
  <si>
    <t xml:space="preserve">Zabezpečovanie úloh spojených s hromadným prepúšťaním </t>
  </si>
  <si>
    <t>A0001761</t>
  </si>
  <si>
    <t xml:space="preserve">Rozhodovanie o ukladaní pokút v oblasti služieb zamestnanosti </t>
  </si>
  <si>
    <t>A0001769</t>
  </si>
  <si>
    <t xml:space="preserve">Sprostredkovanie zamestnania </t>
  </si>
  <si>
    <t>A0001770</t>
  </si>
  <si>
    <t xml:space="preserve">Udeľovanie povolenia na zamestnanie cudzincovi </t>
  </si>
  <si>
    <t>A0001764</t>
  </si>
  <si>
    <t xml:space="preserve">Schvaľovanie celoštátnych programov vzdelávania a prípravy pre trh práce </t>
  </si>
  <si>
    <t>A0002286</t>
  </si>
  <si>
    <t>Zabezpečovanie prevodu správy alebo vlastníctva geologického diela alebo geologického objektu financovaného zo štátneho rozpočtu</t>
  </si>
  <si>
    <t>U00162</t>
  </si>
  <si>
    <t>Geologický výskum a prieskum</t>
  </si>
  <si>
    <t>A0002291</t>
  </si>
  <si>
    <t>Zabezpečovanie zisťovania starých banských diel, geologických diel a geologických objektov</t>
  </si>
  <si>
    <t>A0002287</t>
  </si>
  <si>
    <t>Zabezpečovanie súhrnnej evidencie stavu a zmien zásob výhradných ložísk</t>
  </si>
  <si>
    <t>A0002289</t>
  </si>
  <si>
    <t>Zabezpečovanie vydávania tematických štátnych mapových diel s tematickým obsahom geologickej mapy</t>
  </si>
  <si>
    <t>A0002290</t>
  </si>
  <si>
    <t xml:space="preserve">Zabezpečovanie výkonu štátnej geologickej služby </t>
  </si>
  <si>
    <t>A0002288</t>
  </si>
  <si>
    <t>Zabezpečovanie systematického geologického výskumu a prieskumu</t>
  </si>
  <si>
    <t>A0002278</t>
  </si>
  <si>
    <t>Vydávanie a vedenie registra geologických oprávnení</t>
  </si>
  <si>
    <t>A0002283</t>
  </si>
  <si>
    <t>Vykonávanie štátneho geologického dozoru, ukladanie pokút a sankcií</t>
  </si>
  <si>
    <t>A0002276</t>
  </si>
  <si>
    <t>Rozhodovanie o udelení súhlasu na zmluvný prevod prieskumného územia</t>
  </si>
  <si>
    <t>A0002274</t>
  </si>
  <si>
    <t>Posudzovanie a schvaľovanie záverečných správ v oblasti využitia nerastného bohatstva</t>
  </si>
  <si>
    <t>A0002280</t>
  </si>
  <si>
    <t>Vydávanie rozhodnutí o určení, zmene alebo zrušení prieskumného územia</t>
  </si>
  <si>
    <t>A0002275</t>
  </si>
  <si>
    <t>Overovanie odbornej spôsobilosti a rozhodovanie o splnení podmienok žiadateľa na vykonávanie geologických prác</t>
  </si>
  <si>
    <t>A0002285</t>
  </si>
  <si>
    <t>Zabezpečovanie a koordinovanie úloh medzinárodnej spolupráce v oblasti geologického výskumu a geologického prieskumu</t>
  </si>
  <si>
    <t>A0002279</t>
  </si>
  <si>
    <t>Vydávanie osvedčení v oblasti využitia nerastného bohatstva</t>
  </si>
  <si>
    <t>A0002273</t>
  </si>
  <si>
    <t>Poskytovanie informácií o vykonávaní ložiskového geologického prieskumu</t>
  </si>
  <si>
    <t>A0002284</t>
  </si>
  <si>
    <t>Vykonávanie výberového konania na určenie držiteľov osobitných prieskumných území</t>
  </si>
  <si>
    <t>A0002282</t>
  </si>
  <si>
    <t>Vyjadrovanie sa k návrhom na odpis zásob výhradného ložiska</t>
  </si>
  <si>
    <t>A0002281</t>
  </si>
  <si>
    <t>Vydávanie rozhodnutí o uznávaní dokladov a osvedčení o odbornej kvalifikácii na vykonávanie geologických prác</t>
  </si>
  <si>
    <t>A0002277</t>
  </si>
  <si>
    <t>Určovanie podmienok sprístupňovania výsledkov geologických prác financovaných zo štátneho rozpočtu</t>
  </si>
  <si>
    <t>A0002407</t>
  </si>
  <si>
    <t>Vypracovávanie a aktualizovanie metodiky na určovanie dotácií zo štátneho rozpočtu</t>
  </si>
  <si>
    <t>U00166</t>
  </si>
  <si>
    <t>Vysoké školy</t>
  </si>
  <si>
    <t>A0002399</t>
  </si>
  <si>
    <t>Vedenie registra zamestnancov v oblasti školstva</t>
  </si>
  <si>
    <t>A0002405</t>
  </si>
  <si>
    <t>Vymenovanie osoby pre výkon kompetencie štatutárneho orgánu verejnej vysokej školy</t>
  </si>
  <si>
    <t>A0002392</t>
  </si>
  <si>
    <t>Rozhodovanie o obmedzení medziročného nárastu počtu študentov v dennej forme štúdia</t>
  </si>
  <si>
    <t>A0002395</t>
  </si>
  <si>
    <t>Rozhodovanie o vyjadrení Akreditačnej komisie</t>
  </si>
  <si>
    <t>A0002406</t>
  </si>
  <si>
    <t>Vypracovávanie a aktualizovanie dlhodobého zámeru vo vzdelávacej, výskumnej, vývojovej, umeleckej a ďalšej tvorivej činnosti pre oblasť vysokých škôl</t>
  </si>
  <si>
    <t>A0002393</t>
  </si>
  <si>
    <t>Uznávanie dokladov o vzdelaní vydaných zahraničnými vysokými školami alebo inými na to oprávnenými orgánmi</t>
  </si>
  <si>
    <t>A0002394</t>
  </si>
  <si>
    <t>Rozhodovanie o uznaní odbornej kvalifikácie v oblasti pedagogiky</t>
  </si>
  <si>
    <t>A0002408</t>
  </si>
  <si>
    <t>Vypracovávanie výročnej správy o stave vysokého školstva</t>
  </si>
  <si>
    <t>A0002409</t>
  </si>
  <si>
    <t>Zabezpečovanie činnosti Akreditačnej komisie a orgánov reprezentácie vysokých škôl</t>
  </si>
  <si>
    <t>A0002403</t>
  </si>
  <si>
    <t>Vykonávanie funkcie kontaktného miesta v oblasti regulovaných povolaní</t>
  </si>
  <si>
    <t>A0002401</t>
  </si>
  <si>
    <t>Vydávanie zoznamu vysokých škôl pôsobiacich na území Slovenskej republiky</t>
  </si>
  <si>
    <t>A0002404</t>
  </si>
  <si>
    <t>Vykonávanie funkcie národného koordinátora pre uznávanie odbornej kvalifikácie</t>
  </si>
  <si>
    <t>A0002390</t>
  </si>
  <si>
    <t>Navrhovanie zmeny názvu a začlenenia súkromnej vysokej školy</t>
  </si>
  <si>
    <t>A0002398</t>
  </si>
  <si>
    <t>Vedenie centrálneho registra študentov</t>
  </si>
  <si>
    <t>A0002397</t>
  </si>
  <si>
    <t>Udeľovanie oprávnenia na pôsobenie zahraničných vysokých škôl</t>
  </si>
  <si>
    <t>A0002388</t>
  </si>
  <si>
    <t>Navrhovanie na vymenovanie členov Akreditačnej komisie</t>
  </si>
  <si>
    <t>A0002391</t>
  </si>
  <si>
    <t>Realizovanie úloh odvolacieho orgánu na úseku vysokých škôl</t>
  </si>
  <si>
    <t>A0002396</t>
  </si>
  <si>
    <t>Spravovanie sústavy študijných odborov</t>
  </si>
  <si>
    <t>A0002389</t>
  </si>
  <si>
    <t>Navrhovanie na vymenovanie profesorov, rektorov a na odvolanie rektorov a poverovanie do vymenovania nového rektora</t>
  </si>
  <si>
    <t>A0002410</t>
  </si>
  <si>
    <t>Zabezpečovanie skúšok spôsobilosti a adaptačného obdobia pedagogických zamestnancov</t>
  </si>
  <si>
    <t>A0002402</t>
  </si>
  <si>
    <t>Vyhodnocovanie dlhodobých zámerov vysokých škôl</t>
  </si>
  <si>
    <t>A0002400</t>
  </si>
  <si>
    <t>Vydávanie stanoviska k žiadosti o uznanie dokladu o vzdelaní vydaného zahraničnou vysokou školou</t>
  </si>
  <si>
    <t>A0002610</t>
  </si>
  <si>
    <t>Služba verejnosti v oblasti televízneho vysielania</t>
  </si>
  <si>
    <t>U00177</t>
  </si>
  <si>
    <t>Médiá a audiovízia</t>
  </si>
  <si>
    <t>Rozhlas a televízia Slovenska</t>
  </si>
  <si>
    <t>A0002611</t>
  </si>
  <si>
    <t>Služba verejnosti v oblasti rozhlasového vysielania</t>
  </si>
  <si>
    <t>A0002609</t>
  </si>
  <si>
    <t>Služba verejnosti v oblasti spravodajstva</t>
  </si>
  <si>
    <t>Tlačová agentúra Slovenskej republiky</t>
  </si>
  <si>
    <t>A0002612</t>
  </si>
  <si>
    <t>Štátna regulácia v oblasti vysielania a retransmisie</t>
  </si>
  <si>
    <t>Rada pre vysielanie a retransmisiu</t>
  </si>
  <si>
    <t>A0002602</t>
  </si>
  <si>
    <t>Vykonávanie štátneho dohľadu a rozhodovanie v oblasti povinných výtlačkov periodických a neperiodických publikácií a rozmnoženín audiovizuálnych diel</t>
  </si>
  <si>
    <t>A0002607</t>
  </si>
  <si>
    <t>Uchovávanie, ochrana a obnova audiovizuálneho dedičstva, spracovávanie a zveľaďovanie audiovizuálneho dedičstva, spracovávanie a šírenie poznatkov z oblasti audiovizuálnej kultúry</t>
  </si>
  <si>
    <t>A0002608</t>
  </si>
  <si>
    <t>Vykonávanie štátneho dohľadu vrátane prvostupňového rozhodovania v správnom konaní v oblasti periodickej tlače</t>
  </si>
  <si>
    <t>A0002605</t>
  </si>
  <si>
    <t>Evidovanie slovenských audiovizuálnych diel, slovenských zvukových záznamov umeleckých výkonov, slovenských multimediálnych diel a osôb pôsobiacich v audiovízii, vedenie registra nezávislých producentov v audiovízii</t>
  </si>
  <si>
    <t>A0002604</t>
  </si>
  <si>
    <t>Evidovanie poskytovateľov obsahových služieb s ohlasovacou povinnosťou</t>
  </si>
  <si>
    <t>A0002603</t>
  </si>
  <si>
    <t>Vykonávanie štátneho dohľadu a rozhodovanie v oblasti audiovízie</t>
  </si>
  <si>
    <t>A0002118</t>
  </si>
  <si>
    <t>Vykonávanie hlavného štátneho vodoochranárskeho dozoru</t>
  </si>
  <si>
    <t>U00150</t>
  </si>
  <si>
    <t>Vodné hospodárstvo</t>
  </si>
  <si>
    <t>A0002122</t>
  </si>
  <si>
    <t>Zisťovanie výskytu a hodnotenie stavu povrchových a podzemných vôd a určovanie environmentálnych cieľov</t>
  </si>
  <si>
    <t>A0002119</t>
  </si>
  <si>
    <t>Vypracúvanie a aktualizácia programu znižovania znečisťovania vôd škodlivými látkami a obzvlášť škodlivými látkami</t>
  </si>
  <si>
    <t>A0002114</t>
  </si>
  <si>
    <t>Prehodnocovanie oblastí vo veciach vodného hospodárstva</t>
  </si>
  <si>
    <t>A0002113</t>
  </si>
  <si>
    <t>Plnenie a zabezpečovanie koordinácie úloh vyplývajúcich z členstva Slovenskej republiky v Európskej únii</t>
  </si>
  <si>
    <t>A0002120</t>
  </si>
  <si>
    <t>Zabezpečovanie evidencie vodných tokov a ich povodí</t>
  </si>
  <si>
    <t>A0002121</t>
  </si>
  <si>
    <t>Zabezpečovanie odborného technicko-bezpečnostného dohľadu nad vodnými stavbami</t>
  </si>
  <si>
    <t>A0002116</t>
  </si>
  <si>
    <t>Vydávanie vyjadrení k investičnej činnosti v oblasti vodného hospodárstva</t>
  </si>
  <si>
    <t>A0002115</t>
  </si>
  <si>
    <t>Rozhodovanie o prevedení správy drobného vodného toku do správy inej štátnej organizácie</t>
  </si>
  <si>
    <t>A0002117</t>
  </si>
  <si>
    <t>Vykonávanie a riadenie výkonu štátnej vodnej správy</t>
  </si>
  <si>
    <t>A0002265</t>
  </si>
  <si>
    <t>Schvaľovanie plánu kontroly vo veciach prevencie závažných priemyselných havárií</t>
  </si>
  <si>
    <t>U00159</t>
  </si>
  <si>
    <t>Prevencia závažných priemyselných havárií</t>
  </si>
  <si>
    <t>Zákon č. 261/2002 Z.z. o prevencii závažných priemyselných havárií a o zmene a doplnení niektorých zákonov</t>
  </si>
  <si>
    <t>A0002259</t>
  </si>
  <si>
    <t>Vydávanie vyjadrení k bezpečnostnej správe vo veciach prevencie závažných priemyselných havárií</t>
  </si>
  <si>
    <t>A0002264</t>
  </si>
  <si>
    <t>Riadenie a vykonávanie štátneho dozoru vo veciach prevencie závažných priemyselných havárií</t>
  </si>
  <si>
    <t>A0002261</t>
  </si>
  <si>
    <t>Plnenie a koordinovanie úloh vyplývajúcich z členstva v Európskej únii v oblasti prevencie závažných priemyselných havárií a podávanie správ v oblasti prevencie závažných priemyselných havárií</t>
  </si>
  <si>
    <t>A0002266</t>
  </si>
  <si>
    <t>Spracúvanie ročnej súhrnnej správy o závažných priemyselných haváriách</t>
  </si>
  <si>
    <t>A0002267</t>
  </si>
  <si>
    <t>Zabezpečenie havarijných technikov a špecialistov na prevenciu závažných priemyselných havárií</t>
  </si>
  <si>
    <t>A0002263</t>
  </si>
  <si>
    <t>Prevádzkovanie informačného systému v oblasti environmentálnych rizík</t>
  </si>
  <si>
    <t>A0002260</t>
  </si>
  <si>
    <t>Evidovanie, vyhodnocovanie a vedenie registra komplexných správ o závažných priemyselných haváriách</t>
  </si>
  <si>
    <t>A0002268</t>
  </si>
  <si>
    <t>Zverejňovanie údajov v oblasti kontroly znečisťovania životného prostredia</t>
  </si>
  <si>
    <t>A0002262</t>
  </si>
  <si>
    <t>Preskúmavanie rozhodnutí vydaných inšpekciou a obvodnými úradmi životného prostredia</t>
  </si>
  <si>
    <t>A0002951</t>
  </si>
  <si>
    <t>Vedenie zoznamu platiteľov poistného</t>
  </si>
  <si>
    <t>U00210</t>
  </si>
  <si>
    <t>Dohľad nad verejným zdravotným poistením</t>
  </si>
  <si>
    <t>Zákon č. 581/2004 Z.z o zdravotných poisťovniach, dohľade nad zdravotnou starostlivosťou a o zmene a doplnení niektorých zákonov</t>
  </si>
  <si>
    <t>Úrad pre dohľad nad zdravotnou starostlivosťou</t>
  </si>
  <si>
    <t>A0002952</t>
  </si>
  <si>
    <t>Vedenie zoznamu zdravotných poisťovní</t>
  </si>
  <si>
    <t>A0002954</t>
  </si>
  <si>
    <t>Zúčastňovanie sa pri prerozdelení poistného</t>
  </si>
  <si>
    <t>A0002950</t>
  </si>
  <si>
    <t>Vedenie zoznamu lekárov a poskytovateľov zdravotnej starostlivosti</t>
  </si>
  <si>
    <t>A0002947</t>
  </si>
  <si>
    <t>Určovanie spôsobu a formy vykazovania poistného</t>
  </si>
  <si>
    <t>A0002946</t>
  </si>
  <si>
    <t>Určovanie formy a náležitosti preukazu poistenca</t>
  </si>
  <si>
    <t>A0002944</t>
  </si>
  <si>
    <t>Odvádzanie preddavku na poistné, ktorého platiteľom je štát</t>
  </si>
  <si>
    <t>A0002948</t>
  </si>
  <si>
    <t>Vedenie centrálneho registra poistencov</t>
  </si>
  <si>
    <t>A0002953</t>
  </si>
  <si>
    <t>Vykonávanie dohľadu nad verejným zdravotným poistením</t>
  </si>
  <si>
    <t>A0002945</t>
  </si>
  <si>
    <t>Poskytovanie informácií o prihláškach zdravotnej poisťovni</t>
  </si>
  <si>
    <t>A0002949</t>
  </si>
  <si>
    <t>Vedenie registra podaných prihlášok na verejné zdravotné poistenie</t>
  </si>
  <si>
    <t>A0001030</t>
  </si>
  <si>
    <t>Vydávanie a rušenie rozhodnutí o registrácii veterinárnych liekov</t>
  </si>
  <si>
    <t>U00070</t>
  </si>
  <si>
    <t>Veterinárska farmácia</t>
  </si>
  <si>
    <t>Zákon č. 140/1998 Z.z o liekoch a zdravotníckych pomôckach</t>
  </si>
  <si>
    <t>A0001024</t>
  </si>
  <si>
    <t>Riadenie a odborné usmerňovanie výkonu štátnej správy v oblasti veterinárskej farmácie</t>
  </si>
  <si>
    <t>A0001031</t>
  </si>
  <si>
    <t xml:space="preserve">Vydávanie povolení na výrobu a veľkodistribúciu veterinárnych liekov </t>
  </si>
  <si>
    <t>A0001033</t>
  </si>
  <si>
    <t xml:space="preserve">Vykonávanie posudkovej činnosti pri registrácii veterinárnych liekov a pri schvaľovaní veterinárnych zdravotníckych pomôcok </t>
  </si>
  <si>
    <t>A0001027</t>
  </si>
  <si>
    <t xml:space="preserve">Schvaľovanie veterinárnych prípravkov a veterinárnych zdravotníckych pomôcok </t>
  </si>
  <si>
    <t>A0001034</t>
  </si>
  <si>
    <t xml:space="preserve">Vykonávanie štátneho dozoru a kontroly pri výrobe veterinárnych liekov a veterinárnych zdravotníckych pomôcok </t>
  </si>
  <si>
    <t>A0001023</t>
  </si>
  <si>
    <t xml:space="preserve">Povoľovanie klinického skúšania veterinárnych liekov </t>
  </si>
  <si>
    <t>A0001026</t>
  </si>
  <si>
    <t>Rozhodovanie o opravných prostriedkoch v oblasti veterinárskej farmácie</t>
  </si>
  <si>
    <t>A0001032</t>
  </si>
  <si>
    <t xml:space="preserve">Vykonávanie kontroly reklamy veterinárnych liekov </t>
  </si>
  <si>
    <t>A0001029</t>
  </si>
  <si>
    <t xml:space="preserve">Vedenie zoznamu registrovaných veterinárnych liekov, schválených veterinárnych prípravkov a schválených veterinárnych zdravotníckych pomôcok </t>
  </si>
  <si>
    <t>A0001028</t>
  </si>
  <si>
    <t xml:space="preserve">Ukladanie pokút v oblasti veterinárskej farmácie </t>
  </si>
  <si>
    <t>A0001025</t>
  </si>
  <si>
    <t>Riadenie a vykonávanie štátneho dozoru a vydávanie záväzných opatrení na odstránenie nedostatkov v oblasti veterinárskej farmácie</t>
  </si>
  <si>
    <t>A0001022</t>
  </si>
  <si>
    <t xml:space="preserve">Nariaďovanie pozastavenia alebo stiahnutia veterinárneho lieku z obehu alebo veterinárnej zdravotníckej pomôcky z obehu alebo z prevádzky </t>
  </si>
  <si>
    <t>A0002911</t>
  </si>
  <si>
    <t>Akreditácia certifikačných autorít pôsobiacich na území Slovenskej republiky</t>
  </si>
  <si>
    <t>U00207</t>
  </si>
  <si>
    <t>Ochrana utajovaných skutočností, šifrová služba a elektronický podpis</t>
  </si>
  <si>
    <t>Zákon č. 575/2001 Z.z. o organizácii činnosti vlády a organizácii ústrednej štátnej správy, § 34</t>
  </si>
  <si>
    <t xml:space="preserve">Národný bezpečnostný úrad </t>
  </si>
  <si>
    <t>A0002912</t>
  </si>
  <si>
    <t>Certifikácia produktov pre elektronický podpis</t>
  </si>
  <si>
    <t>A0002910</t>
  </si>
  <si>
    <t>Ochrana utajovaných skutočností</t>
  </si>
  <si>
    <t>A0002922</t>
  </si>
  <si>
    <t xml:space="preserve">Vykonávanie dozoru nad uplatňovaním zákonov a právnych predpisov </t>
  </si>
  <si>
    <t>U00208</t>
  </si>
  <si>
    <t>Ochrana práv a zákonom chránených záujmov fyzických osôb, právnických osôb a štátu</t>
  </si>
  <si>
    <t>Zákon č. 460/1992 Zb. Ústava Slovenskej republiky, hlava 8</t>
  </si>
  <si>
    <t>Generálna prokuratúra Slovenskej republiky</t>
  </si>
  <si>
    <t>A0002930</t>
  </si>
  <si>
    <t>Vydávanie odpisu z registra trestov</t>
  </si>
  <si>
    <t>A0002929</t>
  </si>
  <si>
    <t>Vedenie registra trestov</t>
  </si>
  <si>
    <t>A0002923</t>
  </si>
  <si>
    <t>Vykonávanie pôsobnosti v občianskom súdnom konaní</t>
  </si>
  <si>
    <t>A0002921</t>
  </si>
  <si>
    <t xml:space="preserve">Riadenie, organizovanie a kontrola činnosti vojenských obvodných prokuratúr </t>
  </si>
  <si>
    <t>A0002926</t>
  </si>
  <si>
    <t>Zabezpečovanie práv poškodeného</t>
  </si>
  <si>
    <t>A0002927</t>
  </si>
  <si>
    <t>Zastupovanie štátu v konaní pred súdmi</t>
  </si>
  <si>
    <t>A0002915</t>
  </si>
  <si>
    <t>Podávanie obžaloby</t>
  </si>
  <si>
    <t>A0002925</t>
  </si>
  <si>
    <t>Vykonávanie previerky v orgánoch verejnej správy</t>
  </si>
  <si>
    <t>A0002920</t>
  </si>
  <si>
    <t>Riadenie, organizovanie a kontrola činnosti prokuratúr</t>
  </si>
  <si>
    <t>A0002924</t>
  </si>
  <si>
    <t>Vykonávanie previerky v miestach, kde sa vykonáva väzba</t>
  </si>
  <si>
    <t>A0002919</t>
  </si>
  <si>
    <t xml:space="preserve">Riadenie, organizovanie a kontrola činnosti okresných prokuratúr </t>
  </si>
  <si>
    <t>A0002932</t>
  </si>
  <si>
    <t>Vydávanie pokynov na označenie záznamu v SIRENE</t>
  </si>
  <si>
    <t>A0002913</t>
  </si>
  <si>
    <t>Podielanie sa na odstraňovaní príčin a podmienok trestnej činnosti, na prevencii a na potláčaní kriminality</t>
  </si>
  <si>
    <t>A0002918</t>
  </si>
  <si>
    <t>Pripravovanie a realizovanie preventívnych opatrení zameraných na predchádzanie porušovaniu zákonov</t>
  </si>
  <si>
    <t>A0002914</t>
  </si>
  <si>
    <t>Podávanie návrhov, upozornení a protestov</t>
  </si>
  <si>
    <t>A0002931</t>
  </si>
  <si>
    <t>Vyžiadanie informácií o odsúdení</t>
  </si>
  <si>
    <t>A0002917</t>
  </si>
  <si>
    <t xml:space="preserve">Prijímanie a preverovanie oznámení o skutočnostiach nasvedčujúcich tomu, že bol spáchaný trestný čin </t>
  </si>
  <si>
    <t>A0002928</t>
  </si>
  <si>
    <t>Prijímanie a získavanie informácií o právoplatných odsúdeniach</t>
  </si>
  <si>
    <t>A0002916</t>
  </si>
  <si>
    <t>Preskúmanie zákonnosti postupov a rozhodnutí orgánov verejnej správy</t>
  </si>
  <si>
    <t>A0002731</t>
  </si>
  <si>
    <t>Stanovenie postupu pri podávaní žiadosti o zaradenie lieku a stanovenie maximálnej úradne určenej ceny vrátane vybavenia žiadosti</t>
  </si>
  <si>
    <t>U00185</t>
  </si>
  <si>
    <t>Cenová politika v oblasti cien výrobkov, služieb a výkonov v zdravotníctve a v oblasti cien nájmu nebytových priestorov v zdravotníckych zariadeniach</t>
  </si>
  <si>
    <t>A0002729</t>
  </si>
  <si>
    <t>A0002730</t>
  </si>
  <si>
    <t>Stanovenie rozsahu regulácie cien v oblasti zdravotníctva</t>
  </si>
  <si>
    <t>A0002955</t>
  </si>
  <si>
    <t>Prevádzkovanie informačného systému pre dohľad nad zdravotnou starostlivosťou</t>
  </si>
  <si>
    <t>U00211</t>
  </si>
  <si>
    <t>Dohľad nad poskytovaním zdravotnej starostlivosti</t>
  </si>
  <si>
    <t>A0002956</t>
  </si>
  <si>
    <t>Uhrádzanie nákladov na zdravotnú starostlivosť poskytnutú poistencovi</t>
  </si>
  <si>
    <t>A0002958</t>
  </si>
  <si>
    <t>Vedenie zoznamu osôb oprávnených na výkon dohľadu</t>
  </si>
  <si>
    <t>A0002959</t>
  </si>
  <si>
    <t>Vykonávanie dohľadu nad poskytovaním zdravotnej starostlivosti</t>
  </si>
  <si>
    <t>A0002957</t>
  </si>
  <si>
    <t>A0003077</t>
  </si>
  <si>
    <t>Zabezpečenie vnútorných revízií súdov a sudcov</t>
  </si>
  <si>
    <t>U00219</t>
  </si>
  <si>
    <t>Činnosť Súdnej rady Slovenskej republiky</t>
  </si>
  <si>
    <t>Zákon č. 185/2002 Z.z. o Súdnej rade Slovenskej republiky</t>
  </si>
  <si>
    <t>Kancelária Súdnej rady Slovenskej republiky</t>
  </si>
  <si>
    <t>A0003078</t>
  </si>
  <si>
    <t>Vyhodnocovanie majetkových priznaní sudcov</t>
  </si>
  <si>
    <t>A0003070</t>
  </si>
  <si>
    <t>Koordinovanie činností sudcovských rád</t>
  </si>
  <si>
    <t>A0003075</t>
  </si>
  <si>
    <t>Schvaľovanie zásad v oblasti súdov, sudcov a súdnictva</t>
  </si>
  <si>
    <t>A0003073</t>
  </si>
  <si>
    <t>Schvaľovanie organizačného poriadku, rokovacieho poriadku a štatútu Súdnej rady Slovenskej republiky</t>
  </si>
  <si>
    <t>A0003072</t>
  </si>
  <si>
    <t>Prerokovanie správ o čerpaní rozpočtu súdov</t>
  </si>
  <si>
    <t>A0003074</t>
  </si>
  <si>
    <t>Vyjadrovanie sa k rozpočtu súdov</t>
  </si>
  <si>
    <t>A0003071</t>
  </si>
  <si>
    <t>Navrhovanie, volenie a odvolávanie sudcov, predsedov, členov rád, senátov, zborov, komisií</t>
  </si>
  <si>
    <t>A0003076</t>
  </si>
  <si>
    <t>Určovanie obsahovej náplne vzdelávania sudcov</t>
  </si>
  <si>
    <t>A0002671</t>
  </si>
  <si>
    <t>Riadenie celoštátnych programov na ochranu, zachovanie a navrátenie zdravia</t>
  </si>
  <si>
    <t>U00181</t>
  </si>
  <si>
    <t>Ochrana  zdravia</t>
  </si>
  <si>
    <t>A0002684</t>
  </si>
  <si>
    <t xml:space="preserve">Vykonávanie metodickej, poradenskej a štatistickej činnosti v systéme lekárskych knižníc </t>
  </si>
  <si>
    <t>A0002678</t>
  </si>
  <si>
    <t xml:space="preserve">Spolupráca s OECD, WHO, Eurostatom a s ostatnými medzinárodnými organizáciami </t>
  </si>
  <si>
    <t>A0002682</t>
  </si>
  <si>
    <t>Riadenie a koordinácia výkonu štátnej správy v oblasti knižníc z oblasti lekárskych vied a zdravotníctva a určovanie hlavných smerov tejto činnosti</t>
  </si>
  <si>
    <t>A0002680</t>
  </si>
  <si>
    <t xml:space="preserve">Vedenie demografických údajov pre zdravotníctvo </t>
  </si>
  <si>
    <t>A0002679</t>
  </si>
  <si>
    <t xml:space="preserve">Zabezpečenie služieb spojených s edíciou informácií zdravotníckej štatistiky, analytických publikácií, zdravotníckych ročeniek, lekárskej knižnice a iných zdravotníckych publikácií </t>
  </si>
  <si>
    <t>A0002683</t>
  </si>
  <si>
    <t xml:space="preserve">Zhromažďovanie, spracúvanie a sprístupňovanie vedeckých a odborných knižničných dokumentov z lekárskych vied a zdravotníctva a poskytovanie knižnično-informačných služieb podporujúcich rozvoj vedy, techniky, kultúry a vzdelávania </t>
  </si>
  <si>
    <t>A0002681</t>
  </si>
  <si>
    <t xml:space="preserve">Poskytovanie štatistických informácií pre prognostickú činnosť v zdravotníctve </t>
  </si>
  <si>
    <t>A0002674</t>
  </si>
  <si>
    <t>Stanovenie limitov a hodnôt prípustnej záťaže fyzikálnymi, chemickými a biologickými faktormi, ako aj limitov ožiarenia a podmienok na nakladanie s rádioaktívnymi odpadmi z hľadiska ich možného vplyvu na verejné zdravie v súlade so súčasnými poznatkami vedy</t>
  </si>
  <si>
    <t>A0002673</t>
  </si>
  <si>
    <t>Plnenie úloh odvolacieho orgánu vo veciach, v ktorých v prvom stupni rozhoduje úrad verejného zdravotníctva</t>
  </si>
  <si>
    <t>A0002676</t>
  </si>
  <si>
    <t>Schvaľovanie, zriaďovanie národných referenčných centier a vedenie registra národných referenčných centier</t>
  </si>
  <si>
    <t>A0002672</t>
  </si>
  <si>
    <t>Koordinácia spolupráce ústredných orgánov štátnej správy a medzinárodnej spolupráce na úseku verejného zdravia</t>
  </si>
  <si>
    <t>A0002675</t>
  </si>
  <si>
    <t>Tvorba podmienok na integráciu a koordináciu informačných systémov o verejnom zdraví</t>
  </si>
  <si>
    <t>A0002677</t>
  </si>
  <si>
    <t>Riadenie integrácie informačných systémov zdravotníctva a ich prevádzky</t>
  </si>
  <si>
    <t>A0003065</t>
  </si>
  <si>
    <t>Zabezpečovanie výkonu ústavných právomocí prezidenta s konštitutívnym charakterom a ich koordinácia</t>
  </si>
  <si>
    <t>U00217</t>
  </si>
  <si>
    <t>Výkon funkcie prezidenta, politická a verejná činnosť prezidenta</t>
  </si>
  <si>
    <t>Zákon č. 16/1993 Z.z. o Kancelárii prezidenta Slovenskej republiky</t>
  </si>
  <si>
    <t>Kancelária prezidenta Slovenskej republiky</t>
  </si>
  <si>
    <t>A0003064</t>
  </si>
  <si>
    <t>Zabezpečovanie vecí súvisiacich s výkonom funkcie prezidenta</t>
  </si>
  <si>
    <t>A0003066</t>
  </si>
  <si>
    <t>Udeľovanie milostí a amnestií</t>
  </si>
  <si>
    <t>A0003061</t>
  </si>
  <si>
    <t>Koordinovanie a spolupráca pri plnení štátnych záležitostí z oblasti dvojstranných a mnohostranných zahraničnopolitických vzťahov s nadväznosťou na tvorbu štátnej politiky</t>
  </si>
  <si>
    <t>U00216</t>
  </si>
  <si>
    <t>Činnosť Národnej rady Slovenskej republiky, jej výborov, osobitných kontrolných výborov a komisií vrátane parlamentnej dokumentácie a tlačovej služby</t>
  </si>
  <si>
    <t>Zákon č. 350/1996 Z.z. o rokovacom poriadku Národnej rady Slovenskej republiky</t>
  </si>
  <si>
    <t>Kancelária Národnej rady Slovenskej republiky</t>
  </si>
  <si>
    <t>A0003058</t>
  </si>
  <si>
    <t>Tvorba Ústavy Slovenskej republiky</t>
  </si>
  <si>
    <t>A0003056</t>
  </si>
  <si>
    <t>Plnenie odborných, organizačných a technických úloh spojených so zabezpečovaním činnosti Národnej rady Slovenskej republiky</t>
  </si>
  <si>
    <t>A0003060</t>
  </si>
  <si>
    <t>Zabezpečovanie archivácie materiálov a písomností Národnej rady Slovenskej republiky</t>
  </si>
  <si>
    <t>A0003062</t>
  </si>
  <si>
    <t>Koordinovanie a spolupráca pri tvorbe zahraničnej politiky a zahraničnopolitických koncepcií vo vzťahu ku konkrétnemu teritóriu (spravidla k viacerým štátom)</t>
  </si>
  <si>
    <t>A0003059</t>
  </si>
  <si>
    <t>Zabezpečenie legislatívneho procesu a tvorby zákonov</t>
  </si>
  <si>
    <t>A0003063</t>
  </si>
  <si>
    <t>Plnenie osobitných úloh vo vzťahu k inštitúciám Európskej únie a v rámci medziparlamentnej spolupráce</t>
  </si>
  <si>
    <t>A0003057</t>
  </si>
  <si>
    <t>Vybavovanie petícií</t>
  </si>
  <si>
    <t>A0002655</t>
  </si>
  <si>
    <t xml:space="preserve">Vykonávanie štátneho dozoru na úseku farmácie a drogových prekurzorov </t>
  </si>
  <si>
    <t>U00180</t>
  </si>
  <si>
    <t>Humánna farmácia</t>
  </si>
  <si>
    <t>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t>
  </si>
  <si>
    <t>A0002656</t>
  </si>
  <si>
    <t xml:space="preserve">Vydávanie posudkov na povolenie na zaobchádzanie s humánnymi liekmi a so zdravotníckymi pomôckami </t>
  </si>
  <si>
    <t>A0002662</t>
  </si>
  <si>
    <t xml:space="preserve">Vypracúvanie Slovenského liekopisu a Slovenského farmaceutického kódexu </t>
  </si>
  <si>
    <t>A0002651</t>
  </si>
  <si>
    <t>Vyhodnocovanie efektívnosti preskripčných opatrení a prijímanie príslušných opatrení</t>
  </si>
  <si>
    <t>A0002647</t>
  </si>
  <si>
    <t xml:space="preserve">Riadenie a výkon štátneho dozoru, vydávanie záväzného opatrenia na odstránenie nedostatkov zistených pri výkone štátneho dozoru a samosprávy na úseku farmácie </t>
  </si>
  <si>
    <t>A0002649</t>
  </si>
  <si>
    <t>Vydávanie povolenia na poskytovanie lekárenskej starostlivosti v nemocničných lekárňach</t>
  </si>
  <si>
    <t>A0002654</t>
  </si>
  <si>
    <t>Vydávanie rozhodnutí o schválení mimoriadnych dovozov</t>
  </si>
  <si>
    <t>A0002652</t>
  </si>
  <si>
    <t>Vydávanie povolení na zaobchádzanie s liekmi a zdravotníckymi pomôckami</t>
  </si>
  <si>
    <t>A0002658</t>
  </si>
  <si>
    <t xml:space="preserve">Povoľovanie klinického skúšania liekov a zdravotníckych pomôcok </t>
  </si>
  <si>
    <t>A0002648</t>
  </si>
  <si>
    <t>Riadenie, vykonávanie a kontrola výkonu štátnej správy na úseku farmácie</t>
  </si>
  <si>
    <t>A0002661</t>
  </si>
  <si>
    <t>Vykonávanie inšpekcie dodržiavania zásad správnej praxe a ukladanie pokút na úseku humánnej farmácie</t>
  </si>
  <si>
    <t>A0002657</t>
  </si>
  <si>
    <t xml:space="preserve">Vydávanie rozhodnutí o registrácii humánnych liekov </t>
  </si>
  <si>
    <t>A0002650</t>
  </si>
  <si>
    <t>Zabezpečovanie údajov o spotrebe liekov v rámci Slovenskej republiky na všetkých úrovniach poskytovania zdravotnej starostlivosti</t>
  </si>
  <si>
    <t>A0002659</t>
  </si>
  <si>
    <t>Kontrola reklamy v oblasti humánnej farmácie</t>
  </si>
  <si>
    <t>A0002660</t>
  </si>
  <si>
    <t xml:space="preserve">Vedenie evidencie výrobcov a zoznamu registrovaných liekov a schválených zdravotníckych pomôcok </t>
  </si>
  <si>
    <t>A0002646</t>
  </si>
  <si>
    <t>Povoľovanie očkovacích kampaní</t>
  </si>
  <si>
    <t>A0002653</t>
  </si>
  <si>
    <t>Vydávanie povolení na zaobchádzanie s omamnými a psychotropnými látkami</t>
  </si>
  <si>
    <t>A0003042</t>
  </si>
  <si>
    <t>Prijímanie opatrení na zabezpečenie podmienok prístupu do siete pre cezhraničné výmeny elektrickej energie a podmienok prístupu do prepravných sietí pre zemný plyn</t>
  </si>
  <si>
    <t>U00215</t>
  </si>
  <si>
    <t>Regulácia v sieťových odvetviach</t>
  </si>
  <si>
    <t>Zákon č. 276/2001 Z.z. o regulácii v sieťových odvetviach a o zmene a doplnení niektorých zákonov</t>
  </si>
  <si>
    <t>A0003041</t>
  </si>
  <si>
    <t>Sledovanie úrovne transparentnosti trhu a efektivity hospodárskej súťaže na trhu s tovarom a so službami, ktorých dodanie alebo poskytovanie je predmetom regulácie</t>
  </si>
  <si>
    <t>A0003028</t>
  </si>
  <si>
    <t>Ustanovenie pravidiel a postupov na zverejňovanie informácií o cenách tovarov a služieb a o podmienkach dodávky tovarov alebo poskytovania služieb</t>
  </si>
  <si>
    <t>A0003008</t>
  </si>
  <si>
    <t>Riešenie podnetov účastníkov trhu s elektrinou, plynom, teplom a vodou</t>
  </si>
  <si>
    <t>A0003023</t>
  </si>
  <si>
    <t>Ukladanie opatrení pri nedodržaní povinností v oblasti regulácie</t>
  </si>
  <si>
    <t>A0003029</t>
  </si>
  <si>
    <t>Ustanovenie spôsobov overovania hospodárnosti sústavy tepelných zariadení, ukazovateľov energetickej účinnosti zariadení na výrobu tepla, distribúciu tepla, normatívnych ukazovateľov spotreby tepla</t>
  </si>
  <si>
    <t>A0003007</t>
  </si>
  <si>
    <t>Poskytovanie informácií v oblasti regulácie sieťových odvetví</t>
  </si>
  <si>
    <t>A0003019</t>
  </si>
  <si>
    <t>Sledovanie a vyhodnocovanie prijatých opatrení na riešenie predchádzania vzniku preťaženia národnej sústavy a siete</t>
  </si>
  <si>
    <t>A0003022</t>
  </si>
  <si>
    <t>Ukladanie opatrení na nápravu a odstránenie nedostatkov v sieťových odvetviach</t>
  </si>
  <si>
    <t>A0003015</t>
  </si>
  <si>
    <t>Schvaľovanie pravidiel rozdeľovania príjmov z uvoľnenej prerušiteľnej kapacity pri preprave plynu a určovanie primeranej ceny za uvoľnenú prerušiteľnú kapacitu</t>
  </si>
  <si>
    <t>A0003030</t>
  </si>
  <si>
    <t>Ustanovenie teploty teplej úžitkovej vody na odbernom mieste a pravidiel rozpočítania množstva dodaného tepla</t>
  </si>
  <si>
    <t>A0003009</t>
  </si>
  <si>
    <t>Rozhodovanie o rezervácii kapacity zásobníka a akumulácii plynu pre prevádzkovateľa siete</t>
  </si>
  <si>
    <t>A0003027</t>
  </si>
  <si>
    <t>Ustanovenie ekonomicky oprávnených nákladov vyvolaných odpojením odberateľa od sústavy tepelných zariadení</t>
  </si>
  <si>
    <t>A0003006</t>
  </si>
  <si>
    <t>Schvaľovanie osobitného režimu prepravy elektriny distribučnou sústavou</t>
  </si>
  <si>
    <t>A0003021</t>
  </si>
  <si>
    <t>Udeľovanie výnimky z povinností prístupu do energetickej sústavy a siete</t>
  </si>
  <si>
    <t>A0003005</t>
  </si>
  <si>
    <t>Navrhovanie rozsahu cenovej regulácie v sieťových odvetviach a spôsobu jej vykonania</t>
  </si>
  <si>
    <t>A0003025</t>
  </si>
  <si>
    <t>Určovanie alebo schvaľovanie spôsobov, postupov a podmienok v oblasti regulácie sieťových odvetví v rozsahu ustanovenom v zákone o regulácii</t>
  </si>
  <si>
    <t>A0003033</t>
  </si>
  <si>
    <t>Vykonávanie kontroly v oblasti regulácie sieťových odvetví</t>
  </si>
  <si>
    <t>A0003016</t>
  </si>
  <si>
    <t>Schvaľovanie prevádzkového poriadku prevádzkovateľa sústavy a siete a prevádzkovateľa zásobníka plynu</t>
  </si>
  <si>
    <t>A0003024</t>
  </si>
  <si>
    <t>Ukladanie pokút v oblasti regulácie sieťových odvetví</t>
  </si>
  <si>
    <t>A0003026</t>
  </si>
  <si>
    <t>Určovanie kritérií a rozhodovanie o výbere dodávateľa poslednej inštancie</t>
  </si>
  <si>
    <t>A0003004</t>
  </si>
  <si>
    <t>Vykonávanie cenovej regulácie v sieťových odvetviach</t>
  </si>
  <si>
    <t>A0003010</t>
  </si>
  <si>
    <t>Rozhodovanie o vydaní, zmene a o odňatí povolenia na vykonávanie regulovaných činností</t>
  </si>
  <si>
    <t>A0003012</t>
  </si>
  <si>
    <t>Rozhodovanie v sporoch o povinnosti zabezpečiť prístup do sústavy, siete, zásobníka a k akumulácii plynu a v sporoch pri poskytovaní systémových a podporných služieb</t>
  </si>
  <si>
    <t>A0003020</t>
  </si>
  <si>
    <t>Sledovanie dodržiavania povinností prevádzkovateľa energetickej sústavy a siete</t>
  </si>
  <si>
    <t>A0003013</t>
  </si>
  <si>
    <t>Schvaľovanie dispečerského poriadku prevádzkovateľa prenosovej sústavy</t>
  </si>
  <si>
    <t>A0003011</t>
  </si>
  <si>
    <t>Rozhodovanie o vyňatí regulovaného subjektu alebo regulovanej činnosti z regulácie</t>
  </si>
  <si>
    <t>A0003018</t>
  </si>
  <si>
    <t>Schvaľovanie výšky poplatkov za nevyvážený vstup do siete a odber zo siete a poplatky za poskytovanie informácií</t>
  </si>
  <si>
    <t>A0003014</t>
  </si>
  <si>
    <t>Schvaľovanie pravidiel rozvrhovania aktív a pasív, nákladov a výnosov a pravidiel odpisovania</t>
  </si>
  <si>
    <t>A0003031</t>
  </si>
  <si>
    <t>Vydávanie potvrdení o pôvode elektriny vyrobenej z obnoviteľných zdrojov energie, potvrdení o pôvode elektriny vyrobenej vysokoúčinnou kombinovanou výrobou, potvrdení o pôvode biometánu a vedenie ich evidencie</t>
  </si>
  <si>
    <t>A0003017</t>
  </si>
  <si>
    <t>Schvaľovanie pravidiel predaja elektriny formou aukcie a vykonávanie dohľadu nad priebehom aukcií výrobcu elektriny, dodávateľa elektriny a obchodníka s elektrinou</t>
  </si>
  <si>
    <t>A0003032</t>
  </si>
  <si>
    <t>Vydávanie potvrdení o splnení oznamovacej povinnosti v oblasti regulácie sieťových odvetví</t>
  </si>
  <si>
    <t>A0003044</t>
  </si>
  <si>
    <t>Rozhodovanie o výnimke z povinnosti zabezpečiť prístup tretích strán do nových prepojovacích vedení, o vyňatí z regulácie pre nové prepojovacie vedenia a o výnimke z použitia príjmov vyplývajúcich z pridelenia nových prepojovacích vedení</t>
  </si>
  <si>
    <t>A0003047</t>
  </si>
  <si>
    <t xml:space="preserve">Vydávanie súhlasu na výstavbu priameho plynovodu </t>
  </si>
  <si>
    <t>A0003038</t>
  </si>
  <si>
    <t>Rozhodovanie o udelení dočasnej výnimky z povinnosti zabezpečiť prístup tretích strán do sústavy, siete a do zásobníka a určenie pravidiel a postupov riadenia a prideľovania kapacity významných plynárenských zariadení</t>
  </si>
  <si>
    <t>A0003037</t>
  </si>
  <si>
    <t>Vydávanie súhlasu na výstavbu priameho vedenia</t>
  </si>
  <si>
    <t>A0003055</t>
  </si>
  <si>
    <t>Evidovanie ročných účtovných závierok</t>
  </si>
  <si>
    <t>A0003050</t>
  </si>
  <si>
    <t>Sledovanie stavu a zmeny zásob plynu uskladneného v zásobníku plynu</t>
  </si>
  <si>
    <t>A0003053</t>
  </si>
  <si>
    <t>Rozhodovanie o sporoch o prístupe do prenosovej sústavy pre cezhraničné výmeny elektriny</t>
  </si>
  <si>
    <t>A0003051</t>
  </si>
  <si>
    <t>Uverejňovanie správy o činnosti a hospodárení Úradu pre reguláciu sieťových odvetví a predkladanie Národnej rade Slovenskej republiky</t>
  </si>
  <si>
    <t>A0003036</t>
  </si>
  <si>
    <t>Zabezpečovanie hospodárskej súťaže v sieťových odvetviach</t>
  </si>
  <si>
    <t>A0003043</t>
  </si>
  <si>
    <t>Rozhodovanie o regulácii iného tovaru a služby v prípade mimoriadnej trhovej situácie</t>
  </si>
  <si>
    <t>A0003054</t>
  </si>
  <si>
    <t>Sledovanie dodržiavania štandardov kvality</t>
  </si>
  <si>
    <t>A0003045</t>
  </si>
  <si>
    <t>Poskytovanie informácií o pridelených kapacitách spojovacích vedení</t>
  </si>
  <si>
    <t>A0003039</t>
  </si>
  <si>
    <t>Rozhodovanie vo veciach porušenia povinností vyplývajúcich zo zákona o regulácii</t>
  </si>
  <si>
    <t>A0003049</t>
  </si>
  <si>
    <t>Sledovanie dodržiavania povinností regulovaných subjektov viesť oddelenú evidenciu na účely účtovníctva</t>
  </si>
  <si>
    <t>A0003052</t>
  </si>
  <si>
    <t>Uverejňovanie vyhodnotenia podielu výroby elektriny z obnoviteľných zdrojov energie za predchádzajúci kalendárny rok a prepočet predpokladanej výšky podpory výroby elektriny z obnoviteľných zdrojov energie pre nasledujúci kalendárny rok</t>
  </si>
  <si>
    <t>A0003046</t>
  </si>
  <si>
    <t>Vedenie a zverejňovanie zoznamu držiteľov povolení na vykonávanie regulovaných činností</t>
  </si>
  <si>
    <t>A0003035</t>
  </si>
  <si>
    <t>Zabezpečovanie fungovania trhu s tovarom a so službami v sieťových odvetviach</t>
  </si>
  <si>
    <t>A0003034</t>
  </si>
  <si>
    <t>Vypracovanie a zverejnenie správ o dodržiavaní pravidiel fungovania trhu s elektrinou a plynom</t>
  </si>
  <si>
    <t>A0003040</t>
  </si>
  <si>
    <t>Vypracovanie pravidiel fungovania trhu s elektrinou a plynom, sledovanie ich dodržiavania a prijímanie opatrení na ich dodržiavanie</t>
  </si>
  <si>
    <t>A0003048</t>
  </si>
  <si>
    <t>Organizovanie výberového konania na nové energetické zariadenie</t>
  </si>
  <si>
    <t>A0003092</t>
  </si>
  <si>
    <t>Získavanie, sústreďovanie a vyhodnocovanie informácií o činnosti smerujúcej proti bezpečnosti Slovenskej republiky</t>
  </si>
  <si>
    <t>U00222</t>
  </si>
  <si>
    <t>Ochrana ústavného zriadenia, vnútorného poriadku a bezpečnosti štátu</t>
  </si>
  <si>
    <t>Zákon č. 46/1993 Z.z. o Slovenskej informačnej službe</t>
  </si>
  <si>
    <t>A0003093</t>
  </si>
  <si>
    <t>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t>
  </si>
  <si>
    <t>A0002960</t>
  </si>
  <si>
    <t>Dozorná činnosť na úseku ochrany osobných údajov</t>
  </si>
  <si>
    <t>U00212</t>
  </si>
  <si>
    <t>Ochrana osobných údajov</t>
  </si>
  <si>
    <t>Zákon č. 428/2002 Z.z. o ochrane osobných údajov</t>
  </si>
  <si>
    <t>Úrad na ochranu osobných údajov</t>
  </si>
  <si>
    <t>A0002969</t>
  </si>
  <si>
    <t>Spolupráca s národnými dozornými autoritami na úseku ochrany osobných údajov</t>
  </si>
  <si>
    <t>A0002961</t>
  </si>
  <si>
    <t>Ukladanie sankcií na úseku ochrany osobných údajov</t>
  </si>
  <si>
    <t>A0002966</t>
  </si>
  <si>
    <t>Správa o stave ochrany osobných údajov</t>
  </si>
  <si>
    <t>A0002965</t>
  </si>
  <si>
    <t>Vydávanie stanovísk k ochrane osobných údajov</t>
  </si>
  <si>
    <t>A0002963</t>
  </si>
  <si>
    <t>Evidencia zodpovedných osôb na úseku ochrany osobných údajov</t>
  </si>
  <si>
    <t>A0002962</t>
  </si>
  <si>
    <t xml:space="preserve">Registrácia informačných systémov, v ktorých sa spracúvajú osobné údaje </t>
  </si>
  <si>
    <t>A0002968</t>
  </si>
  <si>
    <t>Spolupráca s inštitúciami Európskej únie na úseku ochrany osobných údajov</t>
  </si>
  <si>
    <t>A0002970</t>
  </si>
  <si>
    <t>Spolupráca s Radou Európy a OECD na úseku ochrany osobných údajov</t>
  </si>
  <si>
    <t>A0002964</t>
  </si>
  <si>
    <t xml:space="preserve">Vydávanie záväzných stanovísk a rozhodnutí k cezhraničnému toku osobných údajov </t>
  </si>
  <si>
    <t>A0002967</t>
  </si>
  <si>
    <t>Vyjadrovanie sa k návrhom právnych predpisov a k návrhom ostatných všeobecne záväzných právnych predpisov, v ktorých sa upravuje spracúvanie osobných údajov</t>
  </si>
  <si>
    <t>A0003085</t>
  </si>
  <si>
    <t>Rozhodovanie o priznaní postavenia účastníka protikomunistického odboja</t>
  </si>
  <si>
    <t>U00221</t>
  </si>
  <si>
    <t>Sprístupnenie dokumentov, ktoré vznikli činnosťou bezpečnostných zložiek štátu v období od 18. apríla 1939 do 31. decembra 1989</t>
  </si>
  <si>
    <t>Zákon č. 553/2002 Z.z. o pamäti národa</t>
  </si>
  <si>
    <t>Ústav pamäti národa</t>
  </si>
  <si>
    <t>A0003086</t>
  </si>
  <si>
    <t>Sprístupňovanie dokumentov prenasledovaným osobám a verejnosti</t>
  </si>
  <si>
    <t>A0003088</t>
  </si>
  <si>
    <t>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t>
  </si>
  <si>
    <t>A0003083</t>
  </si>
  <si>
    <t>Podávanie podnetov na trestné stíhanie a poskytovanie informácií verejnej moci</t>
  </si>
  <si>
    <t>A0003090</t>
  </si>
  <si>
    <t>Zhromažďovanie a spracovávanie informačných dokumentov vzťahujúcich sa na dobu neslobody</t>
  </si>
  <si>
    <t>A0003089</t>
  </si>
  <si>
    <t>Vykonávanie úplného a nestranného hodnotenia doby neslobody</t>
  </si>
  <si>
    <t>A0003091</t>
  </si>
  <si>
    <t>Zverejňovanie údajov o prenasledovateľoch</t>
  </si>
  <si>
    <t>A0003082</t>
  </si>
  <si>
    <t>Analyzovanie príčin a spôsob straty slobody, prejavy fašistického a komunistického režimu a ich ideológií, účasť domácich a zahraničných osôb na nich</t>
  </si>
  <si>
    <t>A0003087</t>
  </si>
  <si>
    <t>Vydávanie a šírenie publikácií o dobe neslobody 1939 – 1989</t>
  </si>
  <si>
    <t>A0003084</t>
  </si>
  <si>
    <t>Propagovanie myšlienky slobody a obrany demokracie pred režimami podobnými nacizmu a komunizmu</t>
  </si>
  <si>
    <t>A0002733</t>
  </si>
  <si>
    <t>Príprava medzinárodných zmlúv so štátmi a medzinárodnými organizáciami v oblasti zákazu biologických zbraní</t>
  </si>
  <si>
    <t>U00186</t>
  </si>
  <si>
    <t>Kontrola zákazu biologických zbraní</t>
  </si>
  <si>
    <t>A0002734</t>
  </si>
  <si>
    <t>Vypracovanie metodických a koncepčných postupov ochrany pred bioterorizmom</t>
  </si>
  <si>
    <t>A0002732</t>
  </si>
  <si>
    <t>Plnenie úloh z Dohovoru o zákaze vývoja, výroby a hromadenia zásob biologických zbraní a o ich zničení</t>
  </si>
  <si>
    <t>A0002904</t>
  </si>
  <si>
    <t>Vykonávanie majetkovej správy štátnych hmotných rezerv</t>
  </si>
  <si>
    <t>U00206</t>
  </si>
  <si>
    <t>Štátne hmotné rezervy a koordinácia a metodické usmerňovanie opatrení na riešenie stavu ropnej núdze</t>
  </si>
  <si>
    <t>Zákon č. 575/2001 Z.z. o organizácii činnosti vlády a organizácii ústrednej štátnej správy, § 33</t>
  </si>
  <si>
    <t>Správa štátnych hmotných rezerv Slovenskej republiky</t>
  </si>
  <si>
    <t>A0002909</t>
  </si>
  <si>
    <t>Spolupráca s Európskou úniou a Medzinárodnou energetickou agentúrou pri predchádzaní a riešení stavu ropnej núdze</t>
  </si>
  <si>
    <t>A0002903</t>
  </si>
  <si>
    <t>Tvorba, dopĺňanie, financovanie, hospodárenie, ochrana a kontrola štátnych hmotných rezerv podľa osobitostí jednotlivých kategórií</t>
  </si>
  <si>
    <t>A0002901</t>
  </si>
  <si>
    <t>Koordinovanie činností ústredných a ostatných štátnych orgánov v oblasti štátnych hmotných rezerv</t>
  </si>
  <si>
    <t>A0002906</t>
  </si>
  <si>
    <t>Zabezpečovanie pripravenosti štátnych hmotných rezerv na ich použitie na určené ciele</t>
  </si>
  <si>
    <t>A0002907</t>
  </si>
  <si>
    <t>Zhromažďovanie údajov o disponibilných zdrojoch štátnych hmotných rezerv</t>
  </si>
  <si>
    <t>A0002905</t>
  </si>
  <si>
    <t>Zabezpečovanie analytickej a operatívnej evidencie zásob štátnych hmotných rezerv</t>
  </si>
  <si>
    <t>A0002902</t>
  </si>
  <si>
    <t>Rozmiestňovanie štátnych hmotných rezerv</t>
  </si>
  <si>
    <t>A0002908</t>
  </si>
  <si>
    <t>Zabezpečovanie styku so zahraničím na účelné a efektívne riešenie štátnych hmotných rezerv</t>
  </si>
  <si>
    <t>A0003080</t>
  </si>
  <si>
    <t>Sprístupňovanie informácií o činnosti kancelárie verejného ochrancu práv</t>
  </si>
  <si>
    <t>U00220</t>
  </si>
  <si>
    <t>Ochrana základných práv a slobôd</t>
  </si>
  <si>
    <t>Zákon č. 460/1992 Zb. Ústava Slovenskej republiky, článok 151a</t>
  </si>
  <si>
    <t>Kancelária verejného ochrancu práv</t>
  </si>
  <si>
    <t>A0003081</t>
  </si>
  <si>
    <t>Prijímanie a vybavovanie podnetov na porušenie základných práv a slobôd</t>
  </si>
  <si>
    <t>A0003079</t>
  </si>
  <si>
    <t>Preskúmanie podnetov na porušenie základných práv a slobôd</t>
  </si>
  <si>
    <t>A0003069</t>
  </si>
  <si>
    <t>Vykonávanie odbornej činnosti v oblasti súdnej správy a správy registrov</t>
  </si>
  <si>
    <t>U00218</t>
  </si>
  <si>
    <t>Činnosť Ústavného súdu Slovenskej republiky</t>
  </si>
  <si>
    <t>Zákon č. 38/1993 Z.z. o organizácii Ústavného súdu Slovenskej republiky</t>
  </si>
  <si>
    <t>Kancelária Ústavného súdu Slovenskej republiky</t>
  </si>
  <si>
    <t>A0003068</t>
  </si>
  <si>
    <t>Spracúvanie a koordinovanie masmediálnej politiky Ústavného súdu Slovenskej republiky</t>
  </si>
  <si>
    <t>A0003067</t>
  </si>
  <si>
    <t xml:space="preserve">Pripravovanie, vypracúvanie, analyzovanie podkladov na rozhodovanie Ústavného súdu Slovenskej republiky </t>
  </si>
  <si>
    <t>A0002940</t>
  </si>
  <si>
    <t>Vypracovanie stanoviska k návrhu štátneho rozpočtu a k návrhu štátneho záverečného účtu</t>
  </si>
  <si>
    <t>U00209</t>
  </si>
  <si>
    <t>Kontrolná činnosť Najvyššieho kontrolného úradu Slovenskej republiky</t>
  </si>
  <si>
    <t>Zákon č. 460/1992 Zb. Ústava Slovenskej republiky, hlava 3</t>
  </si>
  <si>
    <t>Najvyšší kontrolný úrad Slovenskej republiky</t>
  </si>
  <si>
    <t>A0002943</t>
  </si>
  <si>
    <t>Zastupovanie Slovenskej republiky v medzinárodných organizáciách združujúcich najvyššie kontrolné inštitúcie členských štátov Európskej únie</t>
  </si>
  <si>
    <t>A0002937</t>
  </si>
  <si>
    <t>Predkladanie správy o výsledkoch kontrolnej činnosti Národnej rade Slovenskej republiky</t>
  </si>
  <si>
    <t>A0002942</t>
  </si>
  <si>
    <t>Spolupráca s najvyššími kontrolnými inštitúciami v zahraničí v súlade s medzinárodnými zmluvami, ktorými je Slovenská republika viazaná</t>
  </si>
  <si>
    <t>A0002934</t>
  </si>
  <si>
    <t>Kontrola hospodárenia s prostriedkami rozpočtov, ktoré schvaľuje Národná rada Slovenskej republiky alebo vláda Slovenskej republiky</t>
  </si>
  <si>
    <t>A0002936</t>
  </si>
  <si>
    <t>Kontrola spôsobu vyrubovania a vymáhania daní, ciel, odvodov, poplatkov a pokút</t>
  </si>
  <si>
    <t>A0002939</t>
  </si>
  <si>
    <t>Ukladanie poriadkových pokút za marenie výkonu kontroly</t>
  </si>
  <si>
    <t>A0002933</t>
  </si>
  <si>
    <t>Kontrola hospodárenia s majetkom, majetkovými právami, finančnými prostriedkami, záväzkami a pohľadávkami štátu, územnej samosprávy a ostatných subjektov ustanovených zákonom</t>
  </si>
  <si>
    <t>A0002935</t>
  </si>
  <si>
    <t>Kontrola prostriedkov poskytnutých z Európskej únie a zo zahraničia</t>
  </si>
  <si>
    <t>A0002938</t>
  </si>
  <si>
    <t>Prispôsobenie a uplatňovanie medzinárodných štandardov kontrolnej činnosti</t>
  </si>
  <si>
    <t>A0002941</t>
  </si>
  <si>
    <t>Zverejňovanie informácií získaných z kontrolnej činnosti</t>
  </si>
  <si>
    <t>Grand Total</t>
  </si>
  <si>
    <t>Dotknutí</t>
  </si>
  <si>
    <t>Okruh ŽS</t>
  </si>
  <si>
    <t>Životná situácia (ŽS)</t>
  </si>
  <si>
    <t>Počet ZS</t>
  </si>
  <si>
    <t>Administratívny a ekonomický chod podniku</t>
  </si>
  <si>
    <t>Bývanie</t>
  </si>
  <si>
    <t>Cestovanie</t>
  </si>
  <si>
    <t>Doprava</t>
  </si>
  <si>
    <t>Duševné vlastníctvo</t>
  </si>
  <si>
    <t xml:space="preserve">Financie </t>
  </si>
  <si>
    <t>Kultúra</t>
  </si>
  <si>
    <t>Občan a štát</t>
  </si>
  <si>
    <t>Obrana a bezpečnosť</t>
  </si>
  <si>
    <t xml:space="preserve">Armáda </t>
  </si>
  <si>
    <t>Civilná ochrana</t>
  </si>
  <si>
    <t xml:space="preserve">Mestská polícia </t>
  </si>
  <si>
    <t xml:space="preserve">Polícia </t>
  </si>
  <si>
    <t>Požiar, povodeň a iné nebezpečenstvo</t>
  </si>
  <si>
    <t>Zbrane a strelivo</t>
  </si>
  <si>
    <t xml:space="preserve">Podnikanie </t>
  </si>
  <si>
    <t>Podpora podnikania</t>
  </si>
  <si>
    <t>Rodina a vzťahy</t>
  </si>
  <si>
    <t>Ukončenie podnikania</t>
  </si>
  <si>
    <t>Veda, výskum a inovácie</t>
  </si>
  <si>
    <t>Vzdelanie a šport</t>
  </si>
  <si>
    <t>Začatie podnikania</t>
  </si>
  <si>
    <t>Zamestnanie</t>
  </si>
  <si>
    <t>Zdravie</t>
  </si>
  <si>
    <t>Zodpovedné podnikanie</t>
  </si>
  <si>
    <t>Životné prostredie</t>
  </si>
  <si>
    <t xml:space="preserve">Kód okruhu ŽS </t>
  </si>
  <si>
    <t>Kód ŽS</t>
  </si>
  <si>
    <t>Podnikateľ</t>
  </si>
  <si>
    <t>B01</t>
  </si>
  <si>
    <t>Dotácie</t>
  </si>
  <si>
    <t>001</t>
  </si>
  <si>
    <t>Štátna pomoc</t>
  </si>
  <si>
    <t>002</t>
  </si>
  <si>
    <t>Iná podpora, slobodný prístup k informáciám, prístup k odtajneným skutočnostiam, archívy</t>
  </si>
  <si>
    <t>003</t>
  </si>
  <si>
    <t>B02</t>
  </si>
  <si>
    <t>Doklady potrebné k začatiu podnikania</t>
  </si>
  <si>
    <t>004</t>
  </si>
  <si>
    <t xml:space="preserve">Oznamovacie povinnosti po registrácii podnikania </t>
  </si>
  <si>
    <t>005</t>
  </si>
  <si>
    <t>Povinná registrácia v profesnom združení</t>
  </si>
  <si>
    <t>006</t>
  </si>
  <si>
    <t>Registrácia právnickej osoby</t>
  </si>
  <si>
    <t>007</t>
  </si>
  <si>
    <t>Registrácia živnosti</t>
  </si>
  <si>
    <t>008</t>
  </si>
  <si>
    <t>Prevzatie podniku</t>
  </si>
  <si>
    <t>009</t>
  </si>
  <si>
    <t>B03</t>
  </si>
  <si>
    <t>Clá</t>
  </si>
  <si>
    <t>010</t>
  </si>
  <si>
    <t>Daň z pridanej hodnoty</t>
  </si>
  <si>
    <t>011</t>
  </si>
  <si>
    <t>Daň z príjmu právnických osôb</t>
  </si>
  <si>
    <t>012</t>
  </si>
  <si>
    <t xml:space="preserve">Miestne dane a poplatky </t>
  </si>
  <si>
    <t>Ostatné dane</t>
  </si>
  <si>
    <t>014</t>
  </si>
  <si>
    <t>Poistenie</t>
  </si>
  <si>
    <t>015</t>
  </si>
  <si>
    <t>Rozširovanie podnikania</t>
  </si>
  <si>
    <t>016</t>
  </si>
  <si>
    <t>Spotrebná daň</t>
  </si>
  <si>
    <t>017</t>
  </si>
  <si>
    <t>Štatistiky a iné ohlasovacie a spravodajské povinnosti</t>
  </si>
  <si>
    <t>018</t>
  </si>
  <si>
    <t>Účtovníctvo</t>
  </si>
  <si>
    <t>019</t>
  </si>
  <si>
    <t>020</t>
  </si>
  <si>
    <t xml:space="preserve">Výkazy od zamestnávateľa do Sociálnej poisťovne </t>
  </si>
  <si>
    <t>021</t>
  </si>
  <si>
    <t>B04</t>
  </si>
  <si>
    <t>Inovácie</t>
  </si>
  <si>
    <t>Veda</t>
  </si>
  <si>
    <t>023</t>
  </si>
  <si>
    <t xml:space="preserve">Výskum </t>
  </si>
  <si>
    <t>024</t>
  </si>
  <si>
    <t>B05</t>
  </si>
  <si>
    <t>Služby</t>
  </si>
  <si>
    <t>025</t>
  </si>
  <si>
    <t>Spravodlivý konkurenčný boj</t>
  </si>
  <si>
    <t>026</t>
  </si>
  <si>
    <t>Tovary</t>
  </si>
  <si>
    <t>027</t>
  </si>
  <si>
    <t>B06</t>
  </si>
  <si>
    <t>Bankrot a nový začiatok</t>
  </si>
  <si>
    <t>028</t>
  </si>
  <si>
    <t>Predaj podniku</t>
  </si>
  <si>
    <t>029</t>
  </si>
  <si>
    <t>Zatvorenie podniku</t>
  </si>
  <si>
    <t>030</t>
  </si>
  <si>
    <t>B07</t>
  </si>
  <si>
    <t>031</t>
  </si>
  <si>
    <t>Ochrana a bezpečnosť pri práci</t>
  </si>
  <si>
    <t>032</t>
  </si>
  <si>
    <t>Poskytovanie ekologických dotácií</t>
  </si>
  <si>
    <t>033</t>
  </si>
  <si>
    <t xml:space="preserve">Povolenia životného prostredia </t>
  </si>
  <si>
    <t>034</t>
  </si>
  <si>
    <t>Udržateľnosť a ďalšie dimenzie</t>
  </si>
  <si>
    <t>035</t>
  </si>
  <si>
    <t>Využívanie a ochrana lesa</t>
  </si>
  <si>
    <t>036</t>
  </si>
  <si>
    <t xml:space="preserve">Využívanie a ochrana pôdy </t>
  </si>
  <si>
    <t>037</t>
  </si>
  <si>
    <t xml:space="preserve">Využívanie a ochrana vôd </t>
  </si>
  <si>
    <t>038</t>
  </si>
  <si>
    <t>B08</t>
  </si>
  <si>
    <t>Logá</t>
  </si>
  <si>
    <t>039</t>
  </si>
  <si>
    <t>Nové odrody pestovaných rastlín a nové plemená</t>
  </si>
  <si>
    <t>040</t>
  </si>
  <si>
    <t>Obchodné mená</t>
  </si>
  <si>
    <t>Ochranné známky</t>
  </si>
  <si>
    <t>042</t>
  </si>
  <si>
    <t>Označenia pôvodu výrobkov a zemepisné označenia</t>
  </si>
  <si>
    <t>043</t>
  </si>
  <si>
    <t>Patenty a dodatkové ochranné osvedčenia</t>
  </si>
  <si>
    <t>044</t>
  </si>
  <si>
    <t>Autorské právo, právo príbuzné aut. právu a práva súvisiace s aut. právom</t>
  </si>
  <si>
    <t>045</t>
  </si>
  <si>
    <t>Topografie polovodičových výrobkov</t>
  </si>
  <si>
    <t>046</t>
  </si>
  <si>
    <t>Úžitkové vzory</t>
  </si>
  <si>
    <t>047</t>
  </si>
  <si>
    <t>Dizajny</t>
  </si>
  <si>
    <t>048</t>
  </si>
  <si>
    <t>Doménové mená</t>
  </si>
  <si>
    <t>049</t>
  </si>
  <si>
    <t>Zlepšovacie návrhy</t>
  </si>
  <si>
    <t>050</t>
  </si>
  <si>
    <t>Fyzická osoba</t>
  </si>
  <si>
    <t>C01</t>
  </si>
  <si>
    <t>Demokracia</t>
  </si>
  <si>
    <t>051</t>
  </si>
  <si>
    <t>Osobné údaje a doklady</t>
  </si>
  <si>
    <t>053</t>
  </si>
  <si>
    <t xml:space="preserve">Združenia, nadácie, verejnoprospešné organizácie a neinvestičné fondy </t>
  </si>
  <si>
    <t>054</t>
  </si>
  <si>
    <t>Slobodný prístup k informáciám, utajované skutočnosti, archívy</t>
  </si>
  <si>
    <t>055</t>
  </si>
  <si>
    <t>Spotrebiteľ</t>
  </si>
  <si>
    <t>056</t>
  </si>
  <si>
    <t>Štatistické informácie</t>
  </si>
  <si>
    <t>057</t>
  </si>
  <si>
    <t xml:space="preserve">Účasť na veciach verejných </t>
  </si>
  <si>
    <t>058</t>
  </si>
  <si>
    <t xml:space="preserve">Právna ochrana  </t>
  </si>
  <si>
    <t>059</t>
  </si>
  <si>
    <t xml:space="preserve">Verejno prospešné práce </t>
  </si>
  <si>
    <t>060</t>
  </si>
  <si>
    <t>Voľby</t>
  </si>
  <si>
    <t>061</t>
  </si>
  <si>
    <t>C02</t>
  </si>
  <si>
    <t>062</t>
  </si>
  <si>
    <t xml:space="preserve">Daň z dedičstva </t>
  </si>
  <si>
    <t>063</t>
  </si>
  <si>
    <t xml:space="preserve">Daň z nehnuteľnosti </t>
  </si>
  <si>
    <t>064</t>
  </si>
  <si>
    <t xml:space="preserve">Daň z príjmu </t>
  </si>
  <si>
    <t>065</t>
  </si>
  <si>
    <t xml:space="preserve">Daň za psa </t>
  </si>
  <si>
    <t>066</t>
  </si>
  <si>
    <t xml:space="preserve">Daň za ubytovanie </t>
  </si>
  <si>
    <t>067</t>
  </si>
  <si>
    <t xml:space="preserve">Daň za užívanie verejného priestranstva </t>
  </si>
  <si>
    <t>068</t>
  </si>
  <si>
    <t xml:space="preserve">Daň za vjazd a zotrvanie motorového vozidla v historickej časti mesta </t>
  </si>
  <si>
    <t>069</t>
  </si>
  <si>
    <t>070</t>
  </si>
  <si>
    <r>
      <t xml:space="preserve">Dražby, exekúcie, </t>
    </r>
    <r>
      <rPr>
        <sz val="10"/>
        <color indexed="10"/>
        <rFont val="Calibri"/>
        <family val="2"/>
        <charset val="238"/>
        <scheme val="minor"/>
      </rPr>
      <t>osobný bankrot</t>
    </r>
  </si>
  <si>
    <t>071</t>
  </si>
  <si>
    <t xml:space="preserve">Miestny poplatok za komunálne odpady a drobné stavebné odpady </t>
  </si>
  <si>
    <t>072</t>
  </si>
  <si>
    <t>Odškodnenie</t>
  </si>
  <si>
    <t>073</t>
  </si>
  <si>
    <t>Poplatky za verejné služby</t>
  </si>
  <si>
    <t>074</t>
  </si>
  <si>
    <t>C03</t>
  </si>
  <si>
    <t xml:space="preserve">Cestovanie do zahraničia </t>
  </si>
  <si>
    <t>075</t>
  </si>
  <si>
    <t xml:space="preserve">Cestovné doklady a  náhradné cestovné doklady </t>
  </si>
  <si>
    <t>076</t>
  </si>
  <si>
    <t xml:space="preserve">Pobyt v zahraničí </t>
  </si>
  <si>
    <t>077</t>
  </si>
  <si>
    <t>Pomoc v núdzi v zahraničí</t>
  </si>
  <si>
    <t>078</t>
  </si>
  <si>
    <t>Víza</t>
  </si>
  <si>
    <t>079</t>
  </si>
  <si>
    <t>Zdravotné poistenie</t>
  </si>
  <si>
    <t>080</t>
  </si>
  <si>
    <t>C04</t>
  </si>
  <si>
    <t>Cestná doprava a parkovanie</t>
  </si>
  <si>
    <t>081</t>
  </si>
  <si>
    <t xml:space="preserve">Diaľničné a cestné poplatky </t>
  </si>
  <si>
    <t>082</t>
  </si>
  <si>
    <t>Dopravné nehody a priestupky</t>
  </si>
  <si>
    <t>083</t>
  </si>
  <si>
    <t xml:space="preserve">Emisná a technická kontrola a kontrola originality vozidla </t>
  </si>
  <si>
    <t>084</t>
  </si>
  <si>
    <t>Evidencia vozidla</t>
  </si>
  <si>
    <t>085</t>
  </si>
  <si>
    <t>Letecká doprava</t>
  </si>
  <si>
    <t>086</t>
  </si>
  <si>
    <t>Likvidácia vozidla</t>
  </si>
  <si>
    <t>087</t>
  </si>
  <si>
    <t>Poistenie vozidla</t>
  </si>
  <si>
    <t>088</t>
  </si>
  <si>
    <t>Vodičský preukaz  a vodičské oprávnenie</t>
  </si>
  <si>
    <t>089</t>
  </si>
  <si>
    <t>Vodná doprava</t>
  </si>
  <si>
    <t>090</t>
  </si>
  <si>
    <t>Výroba a prestavba vozidla</t>
  </si>
  <si>
    <t>091</t>
  </si>
  <si>
    <t xml:space="preserve">Železničná doprava </t>
  </si>
  <si>
    <t>092</t>
  </si>
  <si>
    <t>C05</t>
  </si>
  <si>
    <t>Centrá voľného času</t>
  </si>
  <si>
    <t>093</t>
  </si>
  <si>
    <t>Predškolské zariadenia</t>
  </si>
  <si>
    <t>094</t>
  </si>
  <si>
    <t>Stáže, kurzy, jazykové školy a iné</t>
  </si>
  <si>
    <t>095</t>
  </si>
  <si>
    <t>Stredné školy</t>
  </si>
  <si>
    <t>096</t>
  </si>
  <si>
    <t>Šport</t>
  </si>
  <si>
    <t>097</t>
  </si>
  <si>
    <t>Štipendiá a študentské pôžičky</t>
  </si>
  <si>
    <t>098</t>
  </si>
  <si>
    <t>Štúdium na univerzitách tretieho veku</t>
  </si>
  <si>
    <t>099</t>
  </si>
  <si>
    <t>Štúdium v zahraničí</t>
  </si>
  <si>
    <t>100</t>
  </si>
  <si>
    <t>Uznávanie odborných kvalifikácií a dokladov o vzdelaní</t>
  </si>
  <si>
    <t>101</t>
  </si>
  <si>
    <t>102</t>
  </si>
  <si>
    <t>Základné školy</t>
  </si>
  <si>
    <t>103</t>
  </si>
  <si>
    <t>Základné umelecké školy</t>
  </si>
  <si>
    <t>104</t>
  </si>
  <si>
    <t>Ďalšie vzdelávanie pracovníkov</t>
  </si>
  <si>
    <t>105</t>
  </si>
  <si>
    <t>C06</t>
  </si>
  <si>
    <t>Adopcia a náhradná rodinná starostlivosť</t>
  </si>
  <si>
    <t>106</t>
  </si>
  <si>
    <t>Dôchodok</t>
  </si>
  <si>
    <t>107</t>
  </si>
  <si>
    <t xml:space="preserve">Krízové poradenstvo </t>
  </si>
  <si>
    <t>108</t>
  </si>
  <si>
    <t>Narodenie</t>
  </si>
  <si>
    <t>109</t>
  </si>
  <si>
    <t xml:space="preserve">Opatera člena rodiny </t>
  </si>
  <si>
    <t>110</t>
  </si>
  <si>
    <t>Zdravotné postihnutie a podpora sociálneho začlenenia FO s ŤZP do spoločnosti</t>
  </si>
  <si>
    <t>111</t>
  </si>
  <si>
    <t>112</t>
  </si>
  <si>
    <t>Registrované partnerstvo</t>
  </si>
  <si>
    <t>113</t>
  </si>
  <si>
    <t>Rodičovstvo</t>
  </si>
  <si>
    <t>114</t>
  </si>
  <si>
    <t xml:space="preserve">Sociálne služby </t>
  </si>
  <si>
    <t>115</t>
  </si>
  <si>
    <t>Starostlivosť o dieťa</t>
  </si>
  <si>
    <t>116</t>
  </si>
  <si>
    <t>Úmrtie</t>
  </si>
  <si>
    <t>117</t>
  </si>
  <si>
    <t xml:space="preserve">Uzavretie manželstva / rozvod manželstva </t>
  </si>
  <si>
    <t>118</t>
  </si>
  <si>
    <t>C07</t>
  </si>
  <si>
    <t>Cirkev a náboženské spoločnosti</t>
  </si>
  <si>
    <t>119</t>
  </si>
  <si>
    <t>Kultúra národnostných menšín a znevýhodnených skupín</t>
  </si>
  <si>
    <t>120</t>
  </si>
  <si>
    <t>Pamiatky a zbierky múzeí a galérií</t>
  </si>
  <si>
    <t>121</t>
  </si>
  <si>
    <t xml:space="preserve">Podpora kultúry </t>
  </si>
  <si>
    <t>122</t>
  </si>
  <si>
    <t>Rozhlas a televízia</t>
  </si>
  <si>
    <t>123</t>
  </si>
  <si>
    <t>Publikácie</t>
  </si>
  <si>
    <t>124</t>
  </si>
  <si>
    <r>
      <rPr>
        <sz val="10"/>
        <color indexed="10"/>
        <rFont val="Calibri"/>
        <family val="2"/>
        <charset val="238"/>
        <scheme val="minor"/>
      </rPr>
      <t>Verejné</t>
    </r>
    <r>
      <rPr>
        <sz val="10"/>
        <color indexed="8"/>
        <rFont val="Calibri"/>
        <family val="2"/>
        <charset val="238"/>
        <scheme val="minor"/>
      </rPr>
      <t xml:space="preserve"> knižnice</t>
    </r>
  </si>
  <si>
    <t>125</t>
  </si>
  <si>
    <t>Kultúrne aktivity</t>
  </si>
  <si>
    <t>180</t>
  </si>
  <si>
    <t>C08</t>
  </si>
  <si>
    <t>126</t>
  </si>
  <si>
    <t xml:space="preserve">Daňové priznanie </t>
  </si>
  <si>
    <t>127</t>
  </si>
  <si>
    <t>Dôchodkové sporenie</t>
  </si>
  <si>
    <t>128</t>
  </si>
  <si>
    <t>Podpora v nezamestnanosti</t>
  </si>
  <si>
    <t>129</t>
  </si>
  <si>
    <t>Práca v zahraničí</t>
  </si>
  <si>
    <t>130</t>
  </si>
  <si>
    <t>Práca vo verejnom záujme</t>
  </si>
  <si>
    <t>131</t>
  </si>
  <si>
    <t>Pracovnoprávne vzťahy</t>
  </si>
  <si>
    <t>132</t>
  </si>
  <si>
    <t>Pracujúci dôchodca</t>
  </si>
  <si>
    <t>133</t>
  </si>
  <si>
    <t>134</t>
  </si>
  <si>
    <t>Strata a hľadanie zamestnania</t>
  </si>
  <si>
    <t>135</t>
  </si>
  <si>
    <t xml:space="preserve">Práceneschopnosť, materská, ošetrenie člena rodiny </t>
  </si>
  <si>
    <t>136</t>
  </si>
  <si>
    <t>Štátny zamestnanec</t>
  </si>
  <si>
    <t>137</t>
  </si>
  <si>
    <t xml:space="preserve">Zamestnanosť osôb so zníženou pracovnou schopnosťou </t>
  </si>
  <si>
    <t>138</t>
  </si>
  <si>
    <t>C09</t>
  </si>
  <si>
    <t>Prevecnia alkoholizmu, drogovej závislosti a omamných látok</t>
  </si>
  <si>
    <t>139</t>
  </si>
  <si>
    <t>Ambulantná starostlivosť lekára prvého kontaktu</t>
  </si>
  <si>
    <t>140</t>
  </si>
  <si>
    <t>Ambulantná starostlivosť lekára špecialistu</t>
  </si>
  <si>
    <t>141</t>
  </si>
  <si>
    <t>Ambulantná starostlivosť zubného lekára</t>
  </si>
  <si>
    <t>142</t>
  </si>
  <si>
    <t xml:space="preserve">Darovanie krvi, orgánov, odovzdanie tela na darovanie orgánov </t>
  </si>
  <si>
    <t>143</t>
  </si>
  <si>
    <t>Jednodňová chirurgická starostlivosť</t>
  </si>
  <si>
    <t>144</t>
  </si>
  <si>
    <t>Lieková starostlivosť, zdravotnícke pomôcky a dietetické potraviny</t>
  </si>
  <si>
    <t>145</t>
  </si>
  <si>
    <t>Ochrana zdravia / Zdravotná prevencia</t>
  </si>
  <si>
    <t>146</t>
  </si>
  <si>
    <t>Lekárska služba prvej pomoci a prvá pomoc</t>
  </si>
  <si>
    <t>147</t>
  </si>
  <si>
    <t>Ústavná zdravotná starostlivosť a ústavná pohotovostná služba</t>
  </si>
  <si>
    <t>148</t>
  </si>
  <si>
    <t>Záchranná zdravotná služba</t>
  </si>
  <si>
    <t>149</t>
  </si>
  <si>
    <t>Zdravotná dokumntácia a poskytovanie informácií</t>
  </si>
  <si>
    <t>150</t>
  </si>
  <si>
    <t>Zdravotné poistenie a dohľad nad zdravotnou starostlivosťou</t>
  </si>
  <si>
    <t>151</t>
  </si>
  <si>
    <t>Zdravotné poistenie a zdravotná starostlivosť pre cudzincov</t>
  </si>
  <si>
    <t>152</t>
  </si>
  <si>
    <t>C10</t>
  </si>
  <si>
    <t>Bytová politika</t>
  </si>
  <si>
    <t>153</t>
  </si>
  <si>
    <t>154</t>
  </si>
  <si>
    <t>155</t>
  </si>
  <si>
    <t>Inžinierske siete</t>
  </si>
  <si>
    <t>156</t>
  </si>
  <si>
    <t>157</t>
  </si>
  <si>
    <t>Odpad</t>
  </si>
  <si>
    <t>158</t>
  </si>
  <si>
    <t>Prechodný pobyt</t>
  </si>
  <si>
    <t>159</t>
  </si>
  <si>
    <t>Prenájom nehnuteľnosti</t>
  </si>
  <si>
    <t>160</t>
  </si>
  <si>
    <t>Príspevok na bývanie</t>
  </si>
  <si>
    <t>161</t>
  </si>
  <si>
    <t>Rekonštrukcia nehnuteľnosti</t>
  </si>
  <si>
    <t>162</t>
  </si>
  <si>
    <t>Stavebné konanie</t>
  </si>
  <si>
    <t>163</t>
  </si>
  <si>
    <t>Trvalý pobyt/Sťahovanie</t>
  </si>
  <si>
    <t>164</t>
  </si>
  <si>
    <t>Územné plánovanie</t>
  </si>
  <si>
    <t>165</t>
  </si>
  <si>
    <t>C11</t>
  </si>
  <si>
    <t xml:space="preserve">Odpadové hospodárstvo </t>
  </si>
  <si>
    <t>166</t>
  </si>
  <si>
    <t>Ochrana ovzdušia</t>
  </si>
  <si>
    <t>167</t>
  </si>
  <si>
    <t>Ochrana pôdy</t>
  </si>
  <si>
    <t>168</t>
  </si>
  <si>
    <t>Ochrana prírody a krajiny</t>
  </si>
  <si>
    <t>169</t>
  </si>
  <si>
    <t xml:space="preserve">Ochrana vôd </t>
  </si>
  <si>
    <t>170</t>
  </si>
  <si>
    <t>Poľovníctvo a rybárstvo</t>
  </si>
  <si>
    <t>171</t>
  </si>
  <si>
    <t xml:space="preserve">Poskytovanie ekologických dotácií </t>
  </si>
  <si>
    <t>172</t>
  </si>
  <si>
    <t>Zvieratá a rastliny</t>
  </si>
  <si>
    <t>173</t>
  </si>
  <si>
    <t>C12</t>
  </si>
  <si>
    <t>174</t>
  </si>
  <si>
    <t>175</t>
  </si>
  <si>
    <t>176</t>
  </si>
  <si>
    <t>177</t>
  </si>
  <si>
    <t>178</t>
  </si>
  <si>
    <t>179</t>
  </si>
  <si>
    <t>Početnosť konzumácie</t>
  </si>
  <si>
    <t>Enterprice modeler</t>
  </si>
  <si>
    <t>Server</t>
  </si>
  <si>
    <t>VECNÝ ROZPOČET</t>
  </si>
  <si>
    <t>ROZPOČET PRE POTREBY ŽoNFP</t>
  </si>
  <si>
    <t>Náklady pre A1</t>
  </si>
  <si>
    <t>Priemer</t>
  </si>
  <si>
    <t>REFRESH</t>
  </si>
  <si>
    <t>Data Management (DI,DQ)</t>
  </si>
  <si>
    <t>Data Services (ESB, DI, DQ)</t>
  </si>
  <si>
    <t>MDM + ESB + DI +DQ</t>
  </si>
  <si>
    <t>3 užívatelia</t>
  </si>
  <si>
    <t>5 užívatelia</t>
  </si>
  <si>
    <t>Počet užívateľov</t>
  </si>
  <si>
    <t>Počet licencií</t>
  </si>
  <si>
    <t>Názov licencie pre PLATFORM (on-perm)</t>
  </si>
  <si>
    <t>Počet 4 jadier</t>
  </si>
  <si>
    <t>Cena</t>
  </si>
  <si>
    <t>Optional Add-Ons - Named user only</t>
  </si>
  <si>
    <t>Platforma</t>
  </si>
  <si>
    <t>Data Preparation</t>
  </si>
  <si>
    <t>Data Stewardship</t>
  </si>
  <si>
    <t>Optional Add-Ons - NON PRODUCTION RUNTIME</t>
  </si>
  <si>
    <t>Optional Add-Ons - RUNTIME</t>
  </si>
  <si>
    <t>Typ licencie</t>
  </si>
  <si>
    <t>DataService</t>
  </si>
  <si>
    <t>Ad-on</t>
  </si>
  <si>
    <t>Potrebné licencie Talend</t>
  </si>
  <si>
    <t>Talend MDM – Master Data Management ako PaaS služba (moduly):</t>
  </si>
  <si>
    <t>Support</t>
  </si>
  <si>
    <t>Add-on Users</t>
  </si>
  <si>
    <t>Platinum</t>
  </si>
  <si>
    <t>Používateľské rozhranie</t>
  </si>
  <si>
    <t>TAC portál – portál pre prístup administrátora na spravovanie procesov a prístupov</t>
  </si>
  <si>
    <t>V rámci licencií Platform DM, ESB,MDM</t>
  </si>
  <si>
    <t>DQ portál – prístup k výpisom dátovej kvality nad vybranými datasetmi</t>
  </si>
  <si>
    <t>MDM portál – správa kmeňových záznamov MDM</t>
  </si>
  <si>
    <t>V rámci licencie Platform MDM</t>
  </si>
  <si>
    <t>Data Preparation – portál</t>
  </si>
  <si>
    <t>V rámci licenie Talend Data Preparation Add-on</t>
  </si>
  <si>
    <t>Data Stewardship - portál</t>
  </si>
  <si>
    <t>V rámci licenie Talend Data Stewardship Add-On</t>
  </si>
  <si>
    <t>Konzumované údaje predstvujú tie, ktoré sú potrebné pre realizáciu projektu, či už ako referenčné, zdrojové alebo porovnávacie (validačné údaje). 
V prípade zdrojového IS sa pokúste uviesť správny názov IS, ktorý má zaevidovaný v META IS a rovnako uveďte aj ID z Meta IS. 
V prípade, ak je daný IS integrovaný na IS CSRU (čo je uvedené v časti Informačné systémy), tak v kolónke "Spôsob integrácie" uveďte písmeno B</t>
  </si>
  <si>
    <t>V tejto záložke vyplňte len biele polia. Šedé polia sa generujú automaticky. 
V prípade výberu registra a informačného systému je výber obmedzený na tie informácie, ktoré ste uvidedli v záložkach "Registe a Informačné systémy".
Položka bezpečnostná požiadavka a jej level je voliteľná.</t>
  </si>
  <si>
    <r>
      <t xml:space="preserve">Táto záložka predstvuje vecné vymedzenie rozpočtu so stanovaním limitov pre jednotlivé aktivity. 
Je potrebné vyplniť </t>
    </r>
    <r>
      <rPr>
        <b/>
        <sz val="11"/>
        <color theme="1"/>
        <rFont val="Calibri"/>
        <family val="2"/>
        <charset val="238"/>
        <scheme val="minor"/>
      </rPr>
      <t>len žlté polia</t>
    </r>
    <r>
      <rPr>
        <sz val="11"/>
        <color theme="1"/>
        <rFont val="Calibri"/>
        <family val="2"/>
        <charset val="238"/>
        <scheme val="minor"/>
      </rPr>
      <t>.</t>
    </r>
  </si>
  <si>
    <r>
      <t xml:space="preserve">Táto záložka predstavuje pomocný nástroj na stanovanie rozsahu spôsobu integrácie na IS CSRU resp. pre potreby budovanie Centrálnej rezortnej platformy. Jednotlivé položky sa následne použijú do záložky "Rozpočet vecný".
Je potrebné vyplniť </t>
    </r>
    <r>
      <rPr>
        <b/>
        <sz val="11"/>
        <color theme="1"/>
        <rFont val="Calibri"/>
        <family val="2"/>
        <charset val="238"/>
        <scheme val="minor"/>
      </rPr>
      <t>len žlté polia</t>
    </r>
    <r>
      <rPr>
        <sz val="11"/>
        <color theme="1"/>
        <rFont val="Calibri"/>
        <family val="2"/>
        <charset val="238"/>
        <scheme val="minor"/>
      </rPr>
      <t xml:space="preserve">
Všetky ostatné údaje sú vyplnené z predchádzajúcich informácií</t>
    </r>
  </si>
  <si>
    <r>
      <t xml:space="preserve">Detailný rozpočet predstavuje formu rozpočtu, </t>
    </r>
    <r>
      <rPr>
        <b/>
        <sz val="11"/>
        <color theme="1"/>
        <rFont val="Calibri"/>
        <family val="2"/>
        <charset val="238"/>
        <scheme val="minor"/>
      </rPr>
      <t>ktorá sa následne použije pre tvorbu rozpočetu pre ŽoNFP</t>
    </r>
    <r>
      <rPr>
        <sz val="11"/>
        <color theme="1"/>
        <rFont val="Calibri"/>
        <family val="2"/>
        <charset val="238"/>
        <scheme val="minor"/>
      </rPr>
      <t>.
V hornej časti rozpočtu sú jednotlivé limity vychádzajúce z vecného rozpočtu a počet spotreby  typov výdavkov. 
Rozpočet je predpripravaný vo väzbe na možné typy aktivít a ich priradenie k aktivitám podľa potreby rozpočtu pre ŽoNFP (analýza a dizajn, implementácia, testovanie, nasadenie).  Položku analýza a dizajn je možné priradiť len k aktivite 1. 
Pre každý riadok je potrebné vyplniť všekty údaje, ktoré sú v rozpočte uvedené. V prípade, ak nevyberiete pozíciu, je potrebné popísať v časti Tovar / Licencia, čoho sa daná položka týka. V prípade, ak vyberiete pozíciu dotiahne sa automaticky cena práce zo záložky "číselniky", pričom je potrebné stanoviť už len rozsah. Cena sa mení v závislosti od pozície ako aj zvoleného typu výdavku.</t>
    </r>
    <r>
      <rPr>
        <b/>
        <sz val="11"/>
        <color theme="1"/>
        <rFont val="Calibri"/>
        <family val="2"/>
        <charset val="238"/>
        <scheme val="minor"/>
      </rPr>
      <t xml:space="preserve"> Ceny je možné podľa potreby meniť v číselníku</t>
    </r>
    <r>
      <rPr>
        <sz val="11"/>
        <color theme="1"/>
        <rFont val="Calibri"/>
        <family val="2"/>
        <charset val="238"/>
        <scheme val="minor"/>
      </rPr>
      <t xml:space="preserve"> a to tie, ktoré sú uvedné v žltých poliach. 
Ak pre danú aktivitu nepostačuje preddefinovaný výber, môžte dopĺňať riadky alebo meniť priamo pozície. Ak doplníte riadok je potrebné prekopírovať aj funkcie. 
Nesmie sa vytvárať iná kombinácia aktivít podľa prílohy 10 a aktivít definovaných v rozpočete pre ŽoNFP</t>
    </r>
  </si>
  <si>
    <t>V tejto záložke sa nachádzajú jednotlivé číselníky. Nie je povolené ich meniť okrem cien v prípade pozícií (žlté polia)</t>
  </si>
  <si>
    <t>Táto tabuľka je pomocná pre výber "Usekov a Agend", ktoré sa priraďujú k registrom. Je vytvorená formou pivot table a je možné filtorovať cez organizáciu v bunke B1. Tieto údaje sú potrebné pre záložku Registre.</t>
  </si>
  <si>
    <r>
      <t xml:space="preserve">Táto tabuľka je pomocná pre výber oblastí životných situácií a samotných životných situácií. Tieto údaje sú potrebné pre záložku Registre. V rámci filtra v bunke B1 je možné vybrať dotknutých (fyzikcá osoba a právnicka osoba). Následne je štrutkúra rozdelená na Okruh ZS a Životná situácia. </t>
    </r>
    <r>
      <rPr>
        <b/>
        <sz val="11"/>
        <color theme="1"/>
        <rFont val="Calibri"/>
        <family val="2"/>
        <charset val="238"/>
        <scheme val="minor"/>
      </rPr>
      <t>Práve názov životnej situácie je potrebné zadať do príslušnej bunky v časti "registre"</t>
    </r>
    <r>
      <rPr>
        <sz val="11"/>
        <color theme="1"/>
        <rFont val="Calibri"/>
        <family val="2"/>
        <charset val="238"/>
        <scheme val="minor"/>
      </rPr>
      <t xml:space="preserve">. </t>
    </r>
  </si>
  <si>
    <t>Naplní register "1x a dosť" ?</t>
  </si>
  <si>
    <t>Integrácia na IS CSRÚ</t>
  </si>
  <si>
    <t>Názov nadr. IS VS</t>
  </si>
  <si>
    <r>
      <t xml:space="preserve">Talend </t>
    </r>
    <r>
      <rPr>
        <b/>
        <sz val="9"/>
        <color theme="1"/>
        <rFont val="Calibri"/>
        <family val="2"/>
        <charset val="238"/>
        <scheme val="minor"/>
      </rPr>
      <t xml:space="preserve">Data management Platform </t>
    </r>
    <r>
      <rPr>
        <sz val="9"/>
        <color theme="1"/>
        <rFont val="Calibri"/>
        <family val="2"/>
        <charset val="238"/>
        <scheme val="minor"/>
      </rPr>
      <t>3-5 používateľov</t>
    </r>
    <r>
      <rPr>
        <b/>
        <sz val="9"/>
        <color theme="1"/>
        <rFont val="Calibri"/>
        <family val="2"/>
        <charset val="238"/>
        <scheme val="minor"/>
      </rPr>
      <t xml:space="preserve"> </t>
    </r>
    <r>
      <rPr>
        <sz val="9"/>
        <color theme="1"/>
        <rFont val="Calibri"/>
        <family val="2"/>
        <charset val="238"/>
        <scheme val="minor"/>
      </rPr>
      <t>(DI* - dátova integrácia a DQ - dátová kvalita), DI* (ETL operácie, dátové toky, orchestrácia)</t>
    </r>
  </si>
  <si>
    <r>
      <t xml:space="preserve">Talend </t>
    </r>
    <r>
      <rPr>
        <b/>
        <sz val="9"/>
        <color theme="1"/>
        <rFont val="Calibri"/>
        <family val="2"/>
        <charset val="238"/>
        <scheme val="minor"/>
      </rPr>
      <t>Data Services Platform Production Runtime</t>
    </r>
    <r>
      <rPr>
        <sz val="9"/>
        <color theme="1"/>
        <rFont val="Calibri"/>
        <family val="2"/>
        <charset val="238"/>
        <scheme val="minor"/>
      </rPr>
      <t xml:space="preserve"> (každé 4jadrá)
Talend </t>
    </r>
    <r>
      <rPr>
        <b/>
        <sz val="9"/>
        <color theme="1"/>
        <rFont val="Calibri"/>
        <family val="2"/>
        <charset val="238"/>
        <scheme val="minor"/>
      </rPr>
      <t>Data Services Platform Non-Production Runtime</t>
    </r>
    <r>
      <rPr>
        <sz val="9"/>
        <color theme="1"/>
        <rFont val="Calibri"/>
        <family val="2"/>
        <charset val="238"/>
        <scheme val="minor"/>
      </rPr>
      <t xml:space="preserve">  (každé 4jadrá)</t>
    </r>
  </si>
  <si>
    <r>
      <t xml:space="preserve">Talend Platform – </t>
    </r>
    <r>
      <rPr>
        <b/>
        <sz val="9"/>
        <color theme="1"/>
        <rFont val="Calibri"/>
        <family val="2"/>
        <charset val="238"/>
        <scheme val="minor"/>
      </rPr>
      <t>MDM Production Runtime</t>
    </r>
    <r>
      <rPr>
        <sz val="9"/>
        <color theme="1"/>
        <rFont val="Calibri"/>
        <family val="2"/>
        <charset val="238"/>
        <scheme val="minor"/>
      </rPr>
      <t xml:space="preserve">  (každé 4jadrá)
Talend Platform – </t>
    </r>
    <r>
      <rPr>
        <b/>
        <sz val="9"/>
        <color theme="1"/>
        <rFont val="Calibri"/>
        <family val="2"/>
        <charset val="238"/>
        <scheme val="minor"/>
      </rPr>
      <t>MDM Non-Production Runtime</t>
    </r>
    <r>
      <rPr>
        <sz val="9"/>
        <color theme="1"/>
        <rFont val="Calibri"/>
        <family val="2"/>
        <charset val="238"/>
        <scheme val="minor"/>
      </rPr>
      <t xml:space="preserve">  (každé 4jadrá)</t>
    </r>
  </si>
  <si>
    <t>none</t>
  </si>
  <si>
    <t>Add-on runtime / non-runtime</t>
  </si>
  <si>
    <t>Max.suma / licencia*</t>
  </si>
  <si>
    <r>
      <t xml:space="preserve">**Viac informácii o jednotlivých službách je popísaný v prílohe výzvy č.25 "Mapovanie licencií Talend" alebo v katalógu vládneho cloudu, ktorý je zverejnený na </t>
    </r>
    <r>
      <rPr>
        <u/>
        <sz val="9"/>
        <color theme="1"/>
        <rFont val="Calibri"/>
        <family val="2"/>
        <charset val="238"/>
        <scheme val="minor"/>
      </rPr>
      <t>www.informatizácia.sk</t>
    </r>
  </si>
  <si>
    <t>Funkcionalita Talend**</t>
  </si>
  <si>
    <r>
      <t xml:space="preserve">*Za účelom realizácie služby, jej nastavenia vrátane stanovenia aktuálnej ceny je potrebné kontaktovať </t>
    </r>
    <r>
      <rPr>
        <u/>
        <sz val="9"/>
        <color theme="1"/>
        <rFont val="Calibri"/>
        <family val="2"/>
        <charset val="238"/>
        <scheme val="minor"/>
      </rPr>
      <t>Sekciu informačných technológií verejnej správy ÚPVII S</t>
    </r>
    <r>
      <rPr>
        <sz val="9"/>
        <color theme="1"/>
        <rFont val="Calibri"/>
        <family val="2"/>
        <charset val="238"/>
        <scheme val="minor"/>
      </rPr>
      <t>R.</t>
    </r>
  </si>
  <si>
    <r>
      <rPr>
        <b/>
        <sz val="9"/>
        <color theme="1"/>
        <rFont val="Calibri"/>
        <family val="2"/>
        <charset val="238"/>
        <scheme val="minor"/>
      </rPr>
      <t>Data Preparation</t>
    </r>
    <r>
      <rPr>
        <sz val="9"/>
        <color theme="1"/>
        <rFont val="Calibri"/>
        <family val="2"/>
        <charset val="238"/>
        <scheme val="minor"/>
      </rPr>
      <t xml:space="preserve"> – dátová kvalita a dočisťovanie objektov evidencie vlastníkmi dát (Talend Data Preparation Add-on - balíky po 10 používateľov), </t>
    </r>
    <r>
      <rPr>
        <b/>
        <sz val="9"/>
        <color theme="1"/>
        <rFont val="Calibri"/>
        <family val="2"/>
        <charset val="238"/>
        <scheme val="minor"/>
      </rPr>
      <t>Data Stewardship</t>
    </r>
    <r>
      <rPr>
        <sz val="9"/>
        <color theme="1"/>
        <rFont val="Calibri"/>
        <family val="2"/>
        <charset val="238"/>
        <scheme val="minor"/>
      </rPr>
      <t xml:space="preserve"> – stotožňovanie záznamov – vyhodnotenie jedného správneho záznamu vlastníkmi dát (Talend Data Stewardship Add-On - balíky po 5 používateľov)</t>
    </r>
  </si>
  <si>
    <r>
      <rPr>
        <b/>
        <sz val="9"/>
        <color theme="1"/>
        <rFont val="Calibri"/>
        <family val="2"/>
        <charset val="238"/>
        <scheme val="minor"/>
      </rPr>
      <t>Data services ESB</t>
    </r>
    <r>
      <rPr>
        <sz val="9"/>
        <color theme="1"/>
        <rFont val="Calibri"/>
        <family val="2"/>
        <charset val="238"/>
        <scheme val="minor"/>
      </rPr>
      <t xml:space="preserve"> – Enterprise Service Bus - tvorba Web servisov, REST, SOAP služieb a pod.) 3-5 používateľov</t>
    </r>
  </si>
  <si>
    <r>
      <rPr>
        <b/>
        <sz val="9"/>
        <color theme="1"/>
        <rFont val="Calibri"/>
        <family val="2"/>
        <charset val="238"/>
        <scheme val="minor"/>
      </rPr>
      <t>MDM (Master Data Management)</t>
    </r>
    <r>
      <rPr>
        <sz val="9"/>
        <color theme="1"/>
        <rFont val="Calibri"/>
        <family val="2"/>
        <charset val="238"/>
        <scheme val="minor"/>
      </rPr>
      <t xml:space="preserve"> – tvorba dátových modelov, workflow 3-5 používateľov</t>
    </r>
  </si>
  <si>
    <t>Individuálne integrácie na CSRÚ</t>
  </si>
  <si>
    <t>Spôsob integrácie pre aktivitu A3</t>
  </si>
  <si>
    <t>Spôsob integrácie pre aktivitu A5</t>
  </si>
  <si>
    <t>Odhad MDs na integráciu pre aktivitu A3</t>
  </si>
  <si>
    <t>Odhad MDs na integráciu pre aktivitu A5</t>
  </si>
  <si>
    <t>Počet integrovaných OE na CSRÚ</t>
  </si>
  <si>
    <t>Odhad MDs pre publikovanie automatizovaných OE</t>
  </si>
  <si>
    <t>Vybudovanie centrálnej platformy</t>
  </si>
  <si>
    <t>Odhad MDs pre CP</t>
  </si>
  <si>
    <t>Integrácia IS na CP</t>
  </si>
  <si>
    <r>
      <rPr>
        <b/>
        <sz val="11"/>
        <color theme="1"/>
        <rFont val="Calibri"/>
        <family val="2"/>
        <charset val="238"/>
        <scheme val="minor"/>
      </rPr>
      <t xml:space="preserve">Poskytovateľ má službu, nie je potrebné ju viac modifikovať, ale ešte nemá pripojenie na CSRU. Musí realizovať nasledujúce činnosti: </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t>
    </r>
  </si>
  <si>
    <r>
      <t>Poskytovateľ má službu, je potrebné ju viac modifikovať, ale ešte nemá pripojenie na CSRU. Musí realizovať nasledujúce činnosti:</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</si>
  <si>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má službu, nie je potrebné ju modifikovať, ale má pripojenie na CSRU. Musí realizovať nasledujúce činnost</t>
    </r>
    <r>
      <rPr>
        <sz val="11"/>
        <color theme="1"/>
        <rFont val="Calibri"/>
        <family val="2"/>
        <charset val="238"/>
        <scheme val="minor"/>
      </rPr>
      <t>i: vysvetlenie integračného manuálu a dátovej štruktúry, DIZ a technicko-implementačný projekt, nastavenie testovacieho prostredia a súčinnosť pri testovaní, preklopenie do produkcie a tvorba dokumentácie, uvedenie do prevádzky a ostatné ukončovacie práce, SLA a pod...</t>
    </r>
  </si>
  <si>
    <r>
      <rPr>
        <b/>
        <sz val="11"/>
        <color theme="1"/>
        <rFont val="Calibri"/>
        <family val="2"/>
        <charset val="238"/>
        <scheme val="minor"/>
      </rPr>
      <t>Poskytovateľ má službu, je potrebné ju modifikovať, ale má pripojenie na CSRU. Musí realizovať nasledujúce činnosti</t>
    </r>
    <r>
      <rPr>
        <sz val="11"/>
        <color theme="1"/>
        <rFont val="Calibri"/>
        <family val="2"/>
        <charset val="238"/>
        <scheme val="minor"/>
      </rPr>
      <t>: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</si>
  <si>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nemá službu, použije službu zapisu do CSRÚ, ale nie je ešte pripojený do CSRÚ. Musí realizovať nasledujúce činnosti</t>
    </r>
    <r>
      <rPr>
        <sz val="11"/>
        <color theme="1"/>
        <rFont val="Calibri"/>
        <family val="2"/>
        <charset val="238"/>
        <scheme val="minor"/>
      </rPr>
      <t>: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t>
    </r>
  </si>
  <si>
    <r>
      <rPr>
        <b/>
        <sz val="11"/>
        <color theme="1"/>
        <rFont val="Calibri"/>
        <family val="2"/>
        <charset val="238"/>
        <scheme val="minor"/>
      </rPr>
      <t>Poskytovateľ nemá službu, použije službu zapisu do CSRÚ, ale už je pripojený do CSRÚ. Musí realizovať nasledujúce činnosti</t>
    </r>
    <r>
      <rPr>
        <sz val="11"/>
        <color theme="1"/>
        <rFont val="Calibri"/>
        <family val="2"/>
        <charset val="238"/>
        <scheme val="minor"/>
      </rPr>
      <t>: podľa analógie s vyššie uvedenými prípadmi je to asi o 5-10cd jednoduchsie ako E)</t>
    </r>
  </si>
  <si>
    <t>Poskytovateľ ešte nemá službu a ide ju vytvoriť</t>
  </si>
  <si>
    <r>
      <rPr>
        <b/>
        <sz val="11"/>
        <color theme="1"/>
        <rFont val="Calibri"/>
        <family val="2"/>
        <charset val="238"/>
        <scheme val="minor"/>
      </rPr>
      <t>Ide o nového konzumenta, nie je ešte pripojený do CSRÚ. Musí realizovať nasledujúce činnosti</t>
    </r>
    <r>
      <rPr>
        <sz val="11"/>
        <color theme="1"/>
        <rFont val="Calibri"/>
        <family val="2"/>
        <charset val="238"/>
        <scheme val="minor"/>
      </rPr>
      <t>: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t>
    </r>
  </si>
  <si>
    <r>
      <t>Úprava integračných parametrov alebo konzumovaných objektov evidencie:</t>
    </r>
    <r>
      <rPr>
        <sz val="11"/>
        <color theme="1"/>
        <rFont val="Calibri"/>
        <family val="2"/>
        <charset val="238"/>
        <scheme val="minor"/>
      </rPr>
      <t xml:space="preserve"> DIZ a technicko-implementačný projekt, implementácia volania služby CSRÚ, testovanie, preklopenie do produkcie a tvorba dokumentácie, uvedenie do prevádzky a ostatné ukončovacie práce, SLA a pod...</t>
    </r>
  </si>
  <si>
    <t>Dĺźka trvania projektu (mesiace)</t>
  </si>
  <si>
    <t>(All)</t>
  </si>
  <si>
    <t>Názov registra / strojovo spracovateľnej evidencie</t>
  </si>
  <si>
    <t>REG / EV</t>
  </si>
  <si>
    <t>Počet strojovo spracovateľných evidencií</t>
  </si>
  <si>
    <t>Bude sa REGISTER budovať / rozvíjať?</t>
  </si>
  <si>
    <t>Bude sa EVIDENCIA budovať/ rozvíjať?</t>
  </si>
  <si>
    <t>V tejto záložke je potrebné vyplniť údaje o registroch a evidenciách, ktoré sa plánujú budovať alebo o registroch, v ktorých sú vedené objekty evidencie. Pre potreby vyplnenia agiend, úsekov a životných situácií môžete použiť katalóg, ktorý je v záložke PIVO_USEKY&amp;AGENDY. V tomto prípade kopírujte presný názov úseku, agendy, ako aj životnej situácie do príslušných polí.
Ak register / evidenciu konzumuje viac konzumentov, zopakujte daný register toľkokrát, koľko je konzumentov.
Vždy je dôležité pri rovnakom registri zvoliť tú istú hodnotu, ktorá vyjadruje, či sa jedná o existujúci alebo nový / budovaný register resp. evidenciu strojovo spracovateľnú</t>
  </si>
  <si>
    <t xml:space="preserve">    Email:</t>
  </si>
  <si>
    <t>telefón:</t>
  </si>
  <si>
    <t>Poznámka k vypĺňaniu</t>
  </si>
  <si>
    <t>Tento údaj je dotiahnutý zo záložky Informačné systémy, pričom predstavuje len tie, ktoré sú budované alebo rozvíjané</t>
  </si>
  <si>
    <t>Je potrebné vybrať, či chce žiadateľ uplatniť náklady na dátového kurátora - Hodnota 1 a následne stanoví počet trvania projektu v mesiacoch</t>
  </si>
  <si>
    <t xml:space="preserve">Výber, či bude prebiehať čistenie údajov - Hodnota 1 a následne sa stanoví predpokladaný počet MDs. </t>
  </si>
  <si>
    <t>Výber, či sa uplatnia licencie Talend pre realizáciu projektu. Sadzba sa dotiahne zo záložky licencie</t>
  </si>
  <si>
    <t>Údaj je dotiahnutý zo zálozky integrácie a predstavuje počet integrovaných objektov evidencie na IS CSRU</t>
  </si>
  <si>
    <t>Údaj je dotiahnutý zo záložky Informačné systémy, pričom predstavuje číslo integrovaných IS na IS CSRU</t>
  </si>
  <si>
    <t>Automaticky sa dotiahne počet OE zo záložky Objekty evidencie, ktoré sú uvedené ako referenčné</t>
  </si>
  <si>
    <t>Údaj je dotiahnutý zo záložky integrácie, pričom sa jedná o počet OE, ktoré sú spotrebované prostredníctvom IS CSRU</t>
  </si>
  <si>
    <t>Automaticky sa dotiahne počet OE, ktoré budú publikované ako Open Data v kvalite 3*</t>
  </si>
  <si>
    <t>Automaticky sa dotiahne počet OE, ktoré budú publikované ako Open Data v kvalite 5*</t>
  </si>
  <si>
    <t>Automaticky sa dotiahne počet OE, ktoré budú publikované ako Open Data v kvalite 4*</t>
  </si>
  <si>
    <t>Automaticky sa dotiahne počet OE, ktoré budú použité pre službu Moje dáta</t>
  </si>
  <si>
    <t>Jedná sa o počet vytvorených /modifikovaných strojovo spracovateľných evidencií, ktoré sú uvedené v záložke Registre</t>
  </si>
  <si>
    <t>Jedná sa o počet vytvorených / modifikovaných registrov, ktoré sú uvedené v záložke Registre</t>
  </si>
  <si>
    <t>Vytvorenie CIP</t>
  </si>
  <si>
    <t>Údaje sú doťahované zo záložky integrácie, pričom predstavujú informáciu o tom, či sa platforma bude alebo nebude udovať.</t>
  </si>
  <si>
    <t>Údaje sú doťahované zo záložky integrácie, pričom predstavujú informáciu o počte interných integrovaných IS na CIP</t>
  </si>
  <si>
    <t>Tento dokument predstavuje dodávku výstupov v zmysle uzatvorenej Zmluvy o dielo č. 331/2018 medzi Úradom podpredsedu vlády SR pre investície a informatizáciu a spoločnosťou Alistiq, s.r.o., pričom sa jedná o výstup:</t>
  </si>
  <si>
    <t>Vypracovanie vzorového projektu pre Manažment údajov inštitúcie verejnej správy v zmysle prílohy č. 1 zmluvy</t>
  </si>
  <si>
    <t>Dražby, exekúcie, osobný bankrot</t>
  </si>
  <si>
    <t>Verejné knižnice</t>
  </si>
  <si>
    <t>IT architekt</t>
  </si>
  <si>
    <t>EXT (bez DPH) / MD</t>
  </si>
  <si>
    <t>Dátový analytik - IT senior</t>
  </si>
  <si>
    <t>Dátový špecialista - IT senior</t>
  </si>
  <si>
    <t>Dátový kurátor - IT senior</t>
  </si>
  <si>
    <t>Dátový architekt - IT senior</t>
  </si>
  <si>
    <t>Vlastník údajov - IT senior</t>
  </si>
  <si>
    <t>Dátový špecialista - IT junior</t>
  </si>
  <si>
    <t>Konzultant - IT senior</t>
  </si>
  <si>
    <t>Údaj je automaticky dotiahnutý zo záložky Konzumované údaje, pričom sa jendá o integrované vlastné IS pre potreby konzumovania údajov na IS CSRU</t>
  </si>
  <si>
    <t>Špecialista pre databázy</t>
  </si>
  <si>
    <t>Sadzba / ČH</t>
  </si>
  <si>
    <t>Sadzba / MD</t>
  </si>
  <si>
    <t>INT (vrátane odvodov zamestnávateľa) / ČH</t>
  </si>
  <si>
    <t>INT MAX LIMIT (vrátane odvodov zamestnávateľa) / ČH</t>
  </si>
  <si>
    <t>EXT MAX LIMIT (bez DPH) / MD</t>
  </si>
  <si>
    <t>Pozície pre nepriame výdavky (podporné aktivity)</t>
  </si>
  <si>
    <t>Pozície pre priame výdavky (hlavné aktivity)</t>
  </si>
  <si>
    <t>Systém bude vybudovaný ako CIP</t>
  </si>
  <si>
    <t>IS CIP</t>
  </si>
  <si>
    <t>Bude IS integrovaný na CIP?</t>
  </si>
  <si>
    <t>Evidencia OVM</t>
  </si>
  <si>
    <t>Evidencia jednotných referencovateľných identifikátorov</t>
  </si>
  <si>
    <t>Evidencia referenčných registrov</t>
  </si>
  <si>
    <t>CMDB</t>
  </si>
  <si>
    <t>Centrálny model údajov VS</t>
  </si>
  <si>
    <t>Evidencia prístupu k údajom (PRUD)</t>
  </si>
  <si>
    <t>Evidencia výkonnosti IKT</t>
  </si>
  <si>
    <t>Evidencia dostupností IKT</t>
  </si>
  <si>
    <t>OVM</t>
  </si>
  <si>
    <t>A0000259
A0000260
A0000261
A0000262
A0000263
A0000264
A0000265
A0000266
A0000267
A0000268
A0000269
A0000270</t>
  </si>
  <si>
    <t>A0000259
A0000260
A0000261
A0000262
A0000263
A0000264
A0000265
A0000266
A0000267
A0000268
A0000269
A0000271</t>
  </si>
  <si>
    <t>A0000259
A0000260
A0000261
A0000262
A0000263
A0000264
A0000265
A0000266
A0000267
A0000268
A0000269
A0000272</t>
  </si>
  <si>
    <t>N/A</t>
  </si>
  <si>
    <t>MetaIS</t>
  </si>
  <si>
    <t>ISVS_63</t>
  </si>
  <si>
    <t>ITAM</t>
  </si>
  <si>
    <t>IaaS_CSP</t>
  </si>
  <si>
    <t>PaaS_CSP</t>
  </si>
  <si>
    <t>API GW</t>
  </si>
  <si>
    <t>isvs_9513</t>
  </si>
  <si>
    <t>MEF</t>
  </si>
  <si>
    <t>isvs_8848</t>
  </si>
  <si>
    <t>DATA GOV</t>
  </si>
  <si>
    <t>isvs_9342</t>
  </si>
  <si>
    <t>ÚPVS</t>
  </si>
  <si>
    <t>isvs_62</t>
  </si>
  <si>
    <t>CES</t>
  </si>
  <si>
    <t>isvs_6252</t>
  </si>
  <si>
    <t xml:space="preserve">Centrálny metainformačný systém verejnej správy je systémom verejnej správy, prostredníctvom ktorého sa zhromažďujú a sprístupňujú informácie a údaje, najmä o architektúre eGovernmentu, službách, informačných systémoch, číselníkoch, referenčných registroch a referencovateľných identifikátoroch, informačno-komunikačných technológiách, ďalších komponentoch eGovernmentu a o koncepciách rozvoja informačných systémov. Účelom systému je správnosť, kompletnosť a dostupnosť aktuálnych informácií. </t>
  </si>
  <si>
    <t>Information technology assessment management</t>
  </si>
  <si>
    <t>Služby Vládneho cloudu</t>
  </si>
  <si>
    <t>API manažment platforma je centrálnym komponentom, prostredníctvom ktorého bude prebiehať v budúcnosti veškerá komunikácia v oblasti elektronických služieb štátu.</t>
  </si>
  <si>
    <t>Modul elektronických formulárov zabezpečuje: a) programové nástroje na tvorbu elektronických formulárov, b) vedenie platných elektronických formulárov, ako aj elektronických formulárov so zrušenou platnosťou, c) sprístupňovanie elektronických formulárov podľa požiadaviek na typ elektronického formulára a dobu platnosti, d) funkcie spojené s riadením životného cyklu elektronických formulárov, najmä evidenciu elektronického formulára a proces jeho schvaľovania, e) zverejnenie elektronického formulára a f) zrušenie jeho platnosti.</t>
  </si>
  <si>
    <t>Modul otvorených dát vznikol v rámci Iniciatívy pre otvorené vládnutie, ktorého zámerom je zlepšovanie vládnutia a spravovania vecí verejných cez zvyšovanie transparentnosti, efektivity a zodpovednosti. data.gov.sk je katalóg obsahujúci rôzne datasety od povinných osôb v SR. Modul MDS zahŕňa v sebe subsystémy ako sú wiki, transformačný modul, správca ontológií.</t>
  </si>
  <si>
    <t>Ústredný portál verejnej správy (ÚPVS) zabezpečuje centrálny a jednotný prístup k informačným zdrojom a službám verejnej správy. Informácie (rady, návody, popisy), ktoré návštevník hľadá, sú v súčasnosti mnohokrát súčasťou informačných serverov jednotlivých rezortov. Cieľom portálu je tieto informácie a služby zintegrovať a prehľadnou a prístupnou formou poskytovať používateľovi. Medzi najvýznamnejšie úlohy ústredného portálu patrí nasmerovanie používateľa na využitie konkrétnej elektronickej služby verejnej správy s využitím relevantných informačných zdrojov. ÚPVS zahŕňa digitálny obsah vo forme podporných informácií na využitie služby a samotné poskytovanie elektronických služieb. Koncept obsahu ÚPVS sa riadi princípmi, kde je organizácia informácií a služieb členená podľa okruhov životných situácií – služby na ÚPVS sú logicky členené podľa cieľovej skupiny (občan/podnikateľ/inštitúcia) a okruhov životných situácií, ktoré sprístupňujú informácie a služby zoradené v abecednom poradí. Z hľadiska používateľov služieb ÚPVS predstavuje portál centralizované riešenie, kde sú z jedného miesta dostupné všetky informácie a logicky členené elektronické služby prístupné jednotným spôsobom.</t>
  </si>
  <si>
    <t>Projekt sa zameriava na jadro podporných a administratívnych činností vybraných subjektov štátnej správy v oblastiach ekonomická agenda, správa nehnuteľností a riadenie ľudských zdrojov. Z pohľadu úsekov verejnej správy tak rieši primárne nasledujúce úseky:  U00223 / Vnútorná správa,  U00040 / Jednotné účtovníctvo a účtovné výkazníctvo,  U00035 / Politika spravovania majetku verejnej správy vo verejnoprospešnej sfére a nepodnikateľskej sfére.</t>
  </si>
  <si>
    <t>B-potrebné</t>
  </si>
  <si>
    <t>ISVS</t>
  </si>
  <si>
    <t>Za vytváranie, správu a rozvoj informačného systému verejnej správy zodpovedá povinná osoba, ktorá je správcom, zabezpečujúca výkon verejnej správy na určenom úseku verejnej správy podľa osobitného predpisu. Informačný systém v pôsobnosti povinnej osoby ako správcu, ktorý slúži na výkon ústrednej štátnej správy a výkon verejnej moci elektronicky.</t>
  </si>
  <si>
    <t>Koncová služba</t>
  </si>
  <si>
    <t>Koncová služba (ďalej len „KS“) je služba, ktorá napĺňa určitú potrebu používateľa pri komunikácii s verejnou správou. Prostredníctvom koncovej služby sa uskutočňuje komunikácia koncového používateľa - občana alebo podnikateľa, s orgánom verejnej moci (G2C, G2B). Prostredníctvom koncovej služby sa tiež uskutočňuje komunikácia orgánu verejnej moci s iným orgánom verejnej moci G2G, alebo so zahraničnou inštitúciou verejnej správy (G2A), ak sú v postavení aplikácie práva a účastníka konania. Používateľom KS sú aj zamestnanci inštitúcie verejnej správy v rámci podpory ich činnosti (G2E). Tieto KS G2E sa v MetaIS neevidujú.</t>
  </si>
  <si>
    <t>Aplikačná služba</t>
  </si>
  <si>
    <t>Aplikačná služba (AS) je služba, ktorá sprístupňuje automatizované správanie aplikačnej funkcie, resp. aplikačného komponentu, ktorý je súčasťou informačného systému verejnej správy. AS je aktivita vykonávaná informačným systémom verejnej správy, podporujúca spravidla jeden procesný krok v procese realizácie KS alebo ak AS používa AS iného ISVS, ktorá je dostupná na externú integráciu.</t>
  </si>
  <si>
    <t>SLA parametre</t>
  </si>
  <si>
    <t xml:space="preserve">• východiskové - skutočné hodnoty parametrov koncových a aplikačných služieb, ktoré musia byť zapísané v čase spracovania štúdie uskutočniteľnosti, 
• cieľové - očakávané hodnoty parametrov koncových a aplikačných služieb po dvoch rokoch po nasadení do prevádzky, ktoré musia byť zapísané v čase spracovania štúdie uskutočniteľnosti, 
• garantované – hodnoty parametrov prevádzkovaných aplikačných služieb podľa SLA, garantované správcom, ktoré musia byť zapísané  v čase nasadenia služby do prevádzky, garantovaná hodnota sa pre KS neeviduje,
• monitorované, pomocou ktorých sa monitorujú  reálne hodnoty parametre koncových a aplikačných služieb.
</t>
  </si>
  <si>
    <t>Údaje IKT</t>
  </si>
  <si>
    <t xml:space="preserve">Evidenčné údaje o IKT prostriedkoch </t>
  </si>
  <si>
    <t>TCO</t>
  </si>
  <si>
    <t>Evidenčné údaje o TCO na jednotlivých rezortoch</t>
  </si>
  <si>
    <t>Jednotný referencovateľný identifikátor</t>
  </si>
  <si>
    <t>Evidenčné údaje o URI identifikátoroch</t>
  </si>
  <si>
    <t>Evidenčné údaje o OVM</t>
  </si>
  <si>
    <t>Prístup k údajom</t>
  </si>
  <si>
    <t>Evidenčné údaje o kompetenčných prístupoch k údajom jednotlivých subjektov</t>
  </si>
  <si>
    <t>Subjekt</t>
  </si>
  <si>
    <t>Evidenčné údaje o subjektoch, ktoré pristupujú do systému MetaIS</t>
  </si>
  <si>
    <t xml:space="preserve">Evidenčné údaje o súčasných/plánovaných licenciách </t>
  </si>
  <si>
    <t>KRIS</t>
  </si>
  <si>
    <t>Evidenčné údaje o koncepciách rozvoja informačných systémov na jednotlivých rezortoch</t>
  </si>
  <si>
    <t>Štúdie uskutočniteľnosti</t>
  </si>
  <si>
    <t>Evidenčné údaje o štúdiách uskutočniteľnosti</t>
  </si>
  <si>
    <t>Programy</t>
  </si>
  <si>
    <t>Evidenčné údaje o realizovaných/plánovaných programoch</t>
  </si>
  <si>
    <t>Projekty</t>
  </si>
  <si>
    <t>Evidenčné údaje o realiyovaných/plánovaných projektoch</t>
  </si>
  <si>
    <t>Agendy</t>
  </si>
  <si>
    <t>Evidenčné údaje o agendách realizovaných v prostredí VS</t>
  </si>
  <si>
    <t>Úseky</t>
  </si>
  <si>
    <t>Evidenčné údaje o úsekoch VS</t>
  </si>
  <si>
    <t>Štandardy ISVS</t>
  </si>
  <si>
    <t>Evidenčné údaje o prijatých/plánovaných štandardoch VS</t>
  </si>
  <si>
    <t>Referenčné registre</t>
  </si>
  <si>
    <t>Evidenčné údaje o prevádzkovaných/plánovaných referenčných registroch</t>
  </si>
  <si>
    <t>Číselníky</t>
  </si>
  <si>
    <t>Evidenčné údaje o prevádzkovaných/plánovaných číselníkoch</t>
  </si>
  <si>
    <t>Dátové prvky centrálneho modelu údajov VS</t>
  </si>
  <si>
    <t>Evidenčné údaje o dátových prvkoch v prostredí VS</t>
  </si>
  <si>
    <t>Podriadené organizácie</t>
  </si>
  <si>
    <t>Evidenčné údaje o podriadených organizáciách jednotlivých rezortov</t>
  </si>
  <si>
    <t>Výkonnosť IKT</t>
  </si>
  <si>
    <t>Evidenčné údaje o monitorovaných parametroch z prostredia VS</t>
  </si>
  <si>
    <t>Dostupnosť IKT</t>
  </si>
  <si>
    <t>EV</t>
  </si>
  <si>
    <t>Poskytovanie informácií o OVM</t>
  </si>
  <si>
    <t>Poskytovanie informácií o referencovateľných identifikátoroch</t>
  </si>
  <si>
    <t>poskytovanie informácií o referenčných registroch</t>
  </si>
  <si>
    <t xml:space="preserve">Poskytovanie informácií o údajoch evidovaných v rámci CMDB </t>
  </si>
  <si>
    <t>Poskytovanie informácií o údajoch VS</t>
  </si>
  <si>
    <t>Poskytovanie informácií o prístupoch k informácií</t>
  </si>
  <si>
    <t>Poskytovanie informácií o výkonnosti IKT</t>
  </si>
  <si>
    <t>Poskytovanie informácií o dostupnosti IKT</t>
  </si>
  <si>
    <t>Konsolidovaná evidencia a následné efektívne poskytovanie informácií</t>
  </si>
  <si>
    <t>A00</t>
  </si>
  <si>
    <t>Celkom</t>
  </si>
  <si>
    <t>Dátový architekt</t>
  </si>
  <si>
    <t>Dátový kurátor</t>
  </si>
  <si>
    <t>Dátový špecialista</t>
  </si>
  <si>
    <t>KS</t>
  </si>
  <si>
    <t>Dátový analytik</t>
  </si>
  <si>
    <t>Štefánikova 15, Bratislava</t>
  </si>
  <si>
    <t>www.vicepremier.gov.sk</t>
  </si>
  <si>
    <t>Úrad podpredsedu vlády SR pre investície a informatizáciu</t>
  </si>
  <si>
    <t>Údaje o PO</t>
  </si>
  <si>
    <t>Štatistický úrad SR</t>
  </si>
  <si>
    <t>Register právnických osôb</t>
  </si>
  <si>
    <t>isvs_420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</si>
</sst>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quot;€&quot;"/>
    <numFmt numFmtId="165" formatCode="#,##0\ &quot;€&quot;"/>
  </numFmts>
  <fonts count="33">
    <font>
      <sz val="11"/>
      <color theme="1"/>
      <name val="Calibri"/>
      <family val="2"/>
      <charset val="238"/>
      <scheme val="minor"/>
    </font>
    <font>
      <sz val="10"/>
      <color theme="1"/>
      <name val="Times New Roman"/>
      <family val="1"/>
      <charset val="238"/>
    </font>
    <font>
      <u/>
      <sz val="11"/>
      <color theme="10"/>
      <name val="Calibri"/>
      <family val="2"/>
      <charset val="238"/>
      <scheme val="minor"/>
    </font>
    <font>
      <b/>
      <sz val="10"/>
      <color theme="1"/>
      <name val="Times New Roman"/>
      <family val="1"/>
      <charset val="238"/>
    </font>
    <font>
      <sz val="10"/>
      <color theme="1"/>
      <name val="Calibri"/>
      <family val="2"/>
      <charset val="238"/>
      <scheme val="minor"/>
    </font>
    <font>
      <b/>
      <sz val="11"/>
      <color theme="1"/>
      <name val="Calibri"/>
      <family val="2"/>
      <charset val="238"/>
      <scheme val="minor"/>
    </font>
    <font>
      <sz val="11"/>
      <name val="Calibri"/>
      <family val="2"/>
      <charset val="238"/>
      <scheme val="minor"/>
    </font>
    <font>
      <sz val="11"/>
      <color rgb="FF000000"/>
      <name val="Calibri"/>
      <family val="2"/>
      <charset val="238"/>
      <scheme val="minor"/>
    </font>
    <font>
      <sz val="11"/>
      <color theme="7" tint="-0.249977111117893"/>
      <name val="Calibri"/>
      <family val="2"/>
      <charset val="238"/>
      <scheme val="minor"/>
    </font>
    <font>
      <sz val="11"/>
      <color rgb="FFFF0000"/>
      <name val="Calibri"/>
      <family val="2"/>
      <charset val="238"/>
      <scheme val="minor"/>
    </font>
    <font>
      <b/>
      <sz val="24"/>
      <color rgb="FF000000"/>
      <name val="Calibri"/>
      <family val="2"/>
      <charset val="238"/>
    </font>
    <font>
      <b/>
      <sz val="14"/>
      <color rgb="FF000000"/>
      <name val="Calibri"/>
      <family val="2"/>
      <charset val="238"/>
    </font>
    <font>
      <b/>
      <sz val="12"/>
      <color theme="4"/>
      <name val="Calibri"/>
      <family val="2"/>
      <charset val="238"/>
      <scheme val="minor"/>
    </font>
    <font>
      <sz val="11"/>
      <color theme="1"/>
      <name val="Arial Narrow"/>
      <family val="2"/>
      <charset val="238"/>
    </font>
    <font>
      <b/>
      <sz val="10"/>
      <color theme="1"/>
      <name val="Calibri"/>
      <family val="2"/>
      <charset val="238"/>
      <scheme val="minor"/>
    </font>
    <font>
      <sz val="10"/>
      <color indexed="10"/>
      <name val="Calibri"/>
      <family val="2"/>
      <charset val="238"/>
      <scheme val="minor"/>
    </font>
    <font>
      <sz val="10"/>
      <color indexed="8"/>
      <name val="Calibri"/>
      <family val="2"/>
      <charset val="238"/>
      <scheme val="minor"/>
    </font>
    <font>
      <b/>
      <sz val="10"/>
      <color theme="0"/>
      <name val="Calibri"/>
      <family val="2"/>
      <charset val="238"/>
      <scheme val="minor"/>
    </font>
    <font>
      <sz val="10"/>
      <color rgb="FF000000"/>
      <name val="Calibri"/>
      <family val="2"/>
      <charset val="238"/>
      <scheme val="minor"/>
    </font>
    <font>
      <sz val="11"/>
      <color theme="1"/>
      <name val="Calibri"/>
      <family val="2"/>
      <scheme val="minor"/>
    </font>
    <font>
      <sz val="12"/>
      <color theme="1"/>
      <name val="Calibri"/>
      <family val="2"/>
      <scheme val="minor"/>
    </font>
    <font>
      <sz val="12"/>
      <color theme="0"/>
      <name val="Calibri"/>
      <family val="2"/>
      <scheme val="minor"/>
    </font>
    <font>
      <b/>
      <sz val="9"/>
      <color theme="0"/>
      <name val="Calibri"/>
      <family val="2"/>
      <charset val="238"/>
      <scheme val="minor"/>
    </font>
    <font>
      <sz val="9"/>
      <color theme="1"/>
      <name val="Calibri"/>
      <family val="2"/>
      <charset val="238"/>
      <scheme val="minor"/>
    </font>
    <font>
      <b/>
      <sz val="9"/>
      <color theme="1"/>
      <name val="Calibri"/>
      <family val="2"/>
      <charset val="238"/>
      <scheme val="minor"/>
    </font>
    <font>
      <u/>
      <sz val="9"/>
      <color theme="1"/>
      <name val="Calibri"/>
      <family val="2"/>
      <charset val="238"/>
      <scheme val="minor"/>
    </font>
    <font>
      <b/>
      <sz val="11"/>
      <color rgb="FF000000"/>
      <name val="Calibri"/>
      <family val="2"/>
      <charset val="238"/>
      <scheme val="minor"/>
    </font>
    <font>
      <b/>
      <sz val="9"/>
      <color indexed="81"/>
      <name val="Tahoma"/>
      <family val="2"/>
      <charset val="238"/>
    </font>
    <font>
      <sz val="9"/>
      <color indexed="81"/>
      <name val="Tahoma"/>
      <family val="2"/>
      <charset val="238"/>
    </font>
    <font>
      <sz val="9"/>
      <color theme="1"/>
      <name val="Roboto Slab"/>
    </font>
    <font>
      <sz val="11"/>
      <color theme="1"/>
      <name val="Calibri"/>
      <family val="2"/>
      <charset val="238"/>
      <scheme val="minor"/>
    </font>
    <font>
      <b/>
      <sz val="9"/>
      <color indexed="81"/>
      <name val="Tahoma"/>
      <charset val="1"/>
    </font>
    <font>
      <sz val="11"/>
      <color rgb="FF000000"/>
      <name val="Calibri"/>
      <family val="2"/>
      <charset val="238"/>
    </font>
  </fonts>
  <fills count="20">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4"/>
      </patternFill>
    </fill>
    <fill>
      <patternFill patternType="solid">
        <fgColor theme="4" tint="0.59999389629810485"/>
        <bgColor indexed="65"/>
      </patternFill>
    </fill>
    <fill>
      <patternFill patternType="solid">
        <fgColor theme="9"/>
      </patternFill>
    </fill>
    <fill>
      <patternFill patternType="solid">
        <fgColor rgb="FF0070C0"/>
        <bgColor indexed="64"/>
      </patternFill>
    </fill>
    <fill>
      <patternFill patternType="solid">
        <fgColor theme="2" tint="-9.9978637043366805E-2"/>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ck">
        <color rgb="FFFFC000"/>
      </bottom>
      <diagonal/>
    </border>
    <border>
      <left style="thin">
        <color rgb="FFFFC000"/>
      </left>
      <right style="thick">
        <color rgb="FFFFC000"/>
      </right>
      <top style="thin">
        <color rgb="FFFFC000"/>
      </top>
      <bottom style="thick">
        <color rgb="FFFFC000"/>
      </bottom>
      <diagonal/>
    </border>
    <border>
      <left style="thick">
        <color rgb="FFFFC000"/>
      </left>
      <right style="thin">
        <color rgb="FFFFC000"/>
      </right>
      <top style="thin">
        <color rgb="FFFFC000"/>
      </top>
      <bottom style="thick">
        <color rgb="FFFFC000"/>
      </bottom>
      <diagonal/>
    </border>
    <border>
      <left style="thin">
        <color rgb="FFFFC000"/>
      </left>
      <right style="thick">
        <color rgb="FFFFC000"/>
      </right>
      <top style="thick">
        <color rgb="FFFFC000"/>
      </top>
      <bottom style="thin">
        <color rgb="FFFFC000"/>
      </bottom>
      <diagonal/>
    </border>
    <border>
      <left style="thick">
        <color rgb="FFFFC000"/>
      </left>
      <right style="thin">
        <color rgb="FFFFC000"/>
      </right>
      <top style="thick">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rgb="FFFFC000"/>
      </right>
      <top style="thin">
        <color rgb="FFFFC000"/>
      </top>
      <bottom style="thin">
        <color rgb="FFFFC000"/>
      </bottom>
      <diagonal/>
    </border>
    <border>
      <left style="thin">
        <color rgb="FFFFC000"/>
      </left>
      <right style="thick">
        <color rgb="FFFFC000"/>
      </right>
      <top style="thick">
        <color rgb="FFFFC000"/>
      </top>
      <bottom style="thick">
        <color rgb="FFFFC000"/>
      </bottom>
      <diagonal/>
    </border>
    <border>
      <left style="thick">
        <color rgb="FFFFC000"/>
      </left>
      <right style="thin">
        <color rgb="FFFFC000"/>
      </right>
      <top style="thick">
        <color rgb="FFFFC000"/>
      </top>
      <bottom style="thick">
        <color rgb="FFFFC000"/>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int="0.79998168889431442"/>
      </top>
      <bottom style="thin">
        <color theme="7" tint="0.79998168889431442"/>
      </bottom>
      <diagonal/>
    </border>
    <border>
      <left/>
      <right style="medium">
        <color theme="7"/>
      </right>
      <top style="medium">
        <color theme="7"/>
      </top>
      <bottom style="medium">
        <color theme="7"/>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thick">
        <color theme="7"/>
      </left>
      <right style="thick">
        <color theme="7"/>
      </right>
      <top style="thick">
        <color theme="7"/>
      </top>
      <bottom style="thick">
        <color theme="7"/>
      </bottom>
      <diagonal/>
    </border>
    <border>
      <left/>
      <right/>
      <top style="medium">
        <color theme="7"/>
      </top>
      <bottom style="thick">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bottom style="medium">
        <color indexed="64"/>
      </bottom>
      <diagonal/>
    </border>
  </borders>
  <cellStyleXfs count="12">
    <xf numFmtId="0" fontId="0" fillId="0" borderId="0"/>
    <xf numFmtId="0" fontId="2" fillId="0" borderId="0" applyNumberFormat="0" applyFill="0" applyBorder="0" applyAlignment="0" applyProtection="0"/>
    <xf numFmtId="0" fontId="13" fillId="0" borderId="0"/>
    <xf numFmtId="0" fontId="19" fillId="0" borderId="0"/>
    <xf numFmtId="0" fontId="20" fillId="0" borderId="0"/>
    <xf numFmtId="0" fontId="21"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15" borderId="0" applyNumberFormat="0" applyBorder="0" applyAlignment="0" applyProtection="0"/>
    <xf numFmtId="0" fontId="30" fillId="0" borderId="0"/>
  </cellStyleXfs>
  <cellXfs count="287">
    <xf numFmtId="0" fontId="0" fillId="0" borderId="0" xfId="0"/>
    <xf numFmtId="49" fontId="14" fillId="0" borderId="1" xfId="2" applyNumberFormat="1" applyFont="1" applyBorder="1" applyAlignment="1">
      <alignment horizontal="center" vertical="center" wrapText="1"/>
    </xf>
    <xf numFmtId="0" fontId="14" fillId="0" borderId="1" xfId="2" applyFont="1" applyBorder="1" applyAlignment="1">
      <alignment horizontal="center" vertical="center" wrapText="1"/>
    </xf>
    <xf numFmtId="0" fontId="4" fillId="0" borderId="1" xfId="0" applyFont="1" applyBorder="1"/>
    <xf numFmtId="0" fontId="4" fillId="7" borderId="1" xfId="2" applyFont="1" applyFill="1" applyBorder="1" applyAlignment="1">
      <alignment horizontal="center"/>
    </xf>
    <xf numFmtId="0" fontId="4" fillId="7" borderId="1" xfId="2" applyFont="1" applyFill="1" applyBorder="1" applyAlignment="1">
      <alignment vertical="center" wrapText="1"/>
    </xf>
    <xf numFmtId="0" fontId="4" fillId="7" borderId="1" xfId="2" applyFont="1" applyFill="1" applyBorder="1" applyAlignment="1">
      <alignment horizontal="left" vertical="center" wrapText="1"/>
    </xf>
    <xf numFmtId="49" fontId="4" fillId="7" borderId="1" xfId="2" applyNumberFormat="1" applyFont="1" applyFill="1" applyBorder="1" applyAlignment="1">
      <alignment horizontal="center" vertical="center" wrapText="1"/>
    </xf>
    <xf numFmtId="0" fontId="4" fillId="12" borderId="1" xfId="2" applyFont="1" applyFill="1" applyBorder="1" applyAlignment="1">
      <alignment horizontal="center"/>
    </xf>
    <xf numFmtId="0" fontId="4" fillId="0" borderId="1" xfId="2" applyFont="1" applyBorder="1" applyAlignment="1">
      <alignment vertical="center" wrapText="1"/>
    </xf>
    <xf numFmtId="0" fontId="4" fillId="0" borderId="1" xfId="2" applyFont="1" applyBorder="1" applyAlignment="1">
      <alignment wrapText="1"/>
    </xf>
    <xf numFmtId="49" fontId="4" fillId="0" borderId="1" xfId="2" applyNumberFormat="1" applyFont="1" applyBorder="1" applyAlignment="1">
      <alignment horizontal="center" vertical="center" wrapText="1"/>
    </xf>
    <xf numFmtId="0" fontId="4" fillId="7" borderId="1" xfId="2" applyFont="1" applyFill="1" applyBorder="1" applyAlignment="1">
      <alignment wrapText="1"/>
    </xf>
    <xf numFmtId="0" fontId="4" fillId="12" borderId="1" xfId="2" applyFont="1" applyFill="1" applyBorder="1" applyAlignment="1">
      <alignment vertical="center" wrapText="1"/>
    </xf>
    <xf numFmtId="0" fontId="4" fillId="12" borderId="1" xfId="2" applyFont="1" applyFill="1" applyBorder="1" applyAlignment="1">
      <alignment wrapText="1"/>
    </xf>
    <xf numFmtId="0" fontId="4" fillId="7" borderId="1" xfId="2" applyFont="1" applyFill="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left" vertical="top" wrapText="1"/>
    </xf>
    <xf numFmtId="0" fontId="4" fillId="7" borderId="1" xfId="2" applyFont="1" applyFill="1" applyBorder="1"/>
    <xf numFmtId="0" fontId="0" fillId="0" borderId="0" xfId="0" applyAlignment="1">
      <alignment horizontal="center" vertical="center"/>
    </xf>
    <xf numFmtId="0" fontId="0" fillId="0" borderId="0" xfId="0" applyAlignment="1">
      <alignment horizontal="center" vertical="center" wrapText="1"/>
    </xf>
    <xf numFmtId="0" fontId="0" fillId="19" borderId="0" xfId="0" applyFill="1" applyAlignment="1">
      <alignment horizontal="center" vertical="center"/>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5" fillId="10" borderId="26"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29" xfId="0" applyFont="1" applyFill="1" applyBorder="1" applyAlignment="1">
      <alignment horizontal="center" vertical="center"/>
    </xf>
    <xf numFmtId="0" fontId="0" fillId="4" borderId="1" xfId="0" applyFill="1" applyBorder="1" applyAlignment="1" applyProtection="1">
      <alignment horizontal="center"/>
      <protection locked="0"/>
    </xf>
    <xf numFmtId="0" fontId="0" fillId="0" borderId="0" xfId="0" applyAlignment="1" applyProtection="1">
      <alignment horizontal="center"/>
      <protection locked="0"/>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5"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2" fontId="0" fillId="3" borderId="1" xfId="0" applyNumberFormat="1" applyFill="1" applyBorder="1" applyAlignment="1">
      <alignment horizontal="center"/>
    </xf>
    <xf numFmtId="2" fontId="0" fillId="3" borderId="1" xfId="0" applyNumberFormat="1" applyFill="1" applyBorder="1" applyAlignment="1">
      <alignment horizontal="center" textRotation="90"/>
    </xf>
    <xf numFmtId="0" fontId="0" fillId="4" borderId="1" xfId="0" applyFill="1" applyBorder="1" applyAlignment="1" applyProtection="1">
      <alignment horizontal="center" vertical="center"/>
      <protection locked="0"/>
    </xf>
    <xf numFmtId="0" fontId="0" fillId="3" borderId="1" xfId="0" applyFill="1" applyBorder="1" applyAlignment="1">
      <alignment horizontal="center"/>
    </xf>
    <xf numFmtId="0" fontId="0" fillId="3" borderId="1" xfId="0" applyFill="1" applyBorder="1" applyAlignment="1">
      <alignment horizontal="center" textRotation="90"/>
    </xf>
    <xf numFmtId="0" fontId="0" fillId="7" borderId="1" xfId="0"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wrapText="1"/>
    </xf>
    <xf numFmtId="0" fontId="4" fillId="0" borderId="0" xfId="0" applyFont="1" applyAlignment="1" applyProtection="1">
      <alignment horizontal="center"/>
      <protection locked="0"/>
    </xf>
    <xf numFmtId="0" fontId="4" fillId="4" borderId="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protection locked="0"/>
    </xf>
    <xf numFmtId="0" fontId="17" fillId="8" borderId="17" xfId="0" applyFont="1" applyFill="1" applyBorder="1" applyAlignment="1">
      <alignment horizontal="center" vertical="center" wrapText="1"/>
    </xf>
    <xf numFmtId="0" fontId="17" fillId="8" borderId="17" xfId="0" applyFont="1" applyFill="1" applyBorder="1" applyAlignment="1">
      <alignment horizontal="center" vertical="top" wrapText="1"/>
    </xf>
    <xf numFmtId="0" fontId="17" fillId="8" borderId="1" xfId="0" applyFont="1" applyFill="1" applyBorder="1" applyAlignment="1">
      <alignment horizontal="center" vertical="center" wrapText="1" readingOrder="1"/>
    </xf>
    <xf numFmtId="0" fontId="17" fillId="8" borderId="1" xfId="0" applyFont="1" applyFill="1" applyBorder="1" applyAlignment="1">
      <alignment horizontal="center"/>
    </xf>
    <xf numFmtId="0" fontId="4" fillId="0" borderId="0" xfId="0" applyFont="1" applyAlignment="1">
      <alignment horizontal="center"/>
    </xf>
    <xf numFmtId="0" fontId="18" fillId="7" borderId="12" xfId="0" applyFont="1" applyFill="1" applyBorder="1" applyAlignment="1">
      <alignment horizontal="center" vertical="center" wrapText="1" readingOrder="1"/>
    </xf>
    <xf numFmtId="165" fontId="18" fillId="7" borderId="1" xfId="0" applyNumberFormat="1" applyFont="1" applyFill="1" applyBorder="1" applyAlignment="1">
      <alignment horizontal="center" vertical="center" wrapText="1" readingOrder="1"/>
    </xf>
    <xf numFmtId="165" fontId="14" fillId="2" borderId="1" xfId="0" applyNumberFormat="1" applyFont="1" applyFill="1" applyBorder="1" applyAlignment="1">
      <alignment horizontal="center"/>
    </xf>
    <xf numFmtId="0" fontId="17" fillId="8" borderId="27" xfId="0" applyFont="1" applyFill="1" applyBorder="1" applyAlignment="1">
      <alignment horizontal="center" vertical="center" wrapText="1" readingOrder="1"/>
    </xf>
    <xf numFmtId="0" fontId="17" fillId="8" borderId="27" xfId="0" applyFont="1" applyFill="1" applyBorder="1" applyAlignment="1">
      <alignment horizontal="center" vertical="top" wrapText="1" readingOrder="1"/>
    </xf>
    <xf numFmtId="165" fontId="17" fillId="8" borderId="1" xfId="0" applyNumberFormat="1" applyFont="1" applyFill="1" applyBorder="1" applyAlignment="1">
      <alignment horizontal="center" vertical="center" wrapText="1" readingOrder="1"/>
    </xf>
    <xf numFmtId="0" fontId="17" fillId="8" borderId="12" xfId="0" applyFont="1" applyFill="1" applyBorder="1" applyAlignment="1">
      <alignment horizontal="center" vertical="center"/>
    </xf>
    <xf numFmtId="165" fontId="17" fillId="8" borderId="27" xfId="0" applyNumberFormat="1" applyFont="1" applyFill="1" applyBorder="1" applyAlignment="1">
      <alignment horizontal="center"/>
    </xf>
    <xf numFmtId="0" fontId="17" fillId="17" borderId="1" xfId="0" applyFont="1" applyFill="1" applyBorder="1" applyAlignment="1">
      <alignment horizontal="center" vertical="center" wrapText="1" readingOrder="1"/>
    </xf>
    <xf numFmtId="0" fontId="18" fillId="7" borderId="1" xfId="0" applyFont="1" applyFill="1" applyBorder="1" applyAlignment="1">
      <alignment horizontal="center" vertical="center" wrapText="1" readingOrder="1"/>
    </xf>
    <xf numFmtId="0" fontId="4" fillId="7" borderId="1" xfId="0" applyFont="1" applyFill="1" applyBorder="1" applyAlignment="1">
      <alignment horizontal="center" vertical="center"/>
    </xf>
    <xf numFmtId="165" fontId="14" fillId="7" borderId="1" xfId="0" applyNumberFormat="1" applyFont="1" applyFill="1" applyBorder="1" applyAlignment="1">
      <alignment horizontal="center"/>
    </xf>
    <xf numFmtId="0" fontId="4" fillId="19" borderId="0" xfId="0" applyFont="1" applyFill="1" applyAlignment="1">
      <alignment horizontal="center" vertical="center"/>
    </xf>
    <xf numFmtId="0" fontId="4" fillId="19" borderId="0" xfId="0" applyFont="1" applyFill="1" applyAlignment="1">
      <alignment horizontal="center"/>
    </xf>
    <xf numFmtId="0" fontId="4" fillId="19" borderId="0" xfId="0" applyFont="1" applyFill="1" applyAlignment="1">
      <alignment horizontal="center" readingOrder="1"/>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wrapText="1"/>
    </xf>
    <xf numFmtId="0" fontId="22" fillId="17" borderId="1" xfId="0" applyFont="1" applyFill="1" applyBorder="1" applyAlignment="1">
      <alignment horizontal="center" wrapText="1" readingOrder="1"/>
    </xf>
    <xf numFmtId="0" fontId="23" fillId="0" borderId="0" xfId="0" applyFont="1" applyAlignment="1">
      <alignment horizontal="center" wrapText="1"/>
    </xf>
    <xf numFmtId="0" fontId="24" fillId="18" borderId="1" xfId="0" applyFont="1" applyFill="1" applyBorder="1" applyAlignment="1">
      <alignment horizontal="center" vertical="center" wrapText="1"/>
    </xf>
    <xf numFmtId="0" fontId="24" fillId="18" borderId="1" xfId="0" applyFont="1" applyFill="1" applyBorder="1" applyAlignment="1">
      <alignment horizontal="center" vertical="center" wrapText="1" readingOrder="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4" fillId="18" borderId="1" xfId="0" applyFont="1" applyFill="1" applyBorder="1" applyAlignment="1">
      <alignment horizontal="center" wrapText="1"/>
    </xf>
    <xf numFmtId="0" fontId="24" fillId="18" borderId="1" xfId="0" applyFont="1" applyFill="1" applyBorder="1" applyAlignment="1">
      <alignment horizontal="center" wrapText="1" readingOrder="1"/>
    </xf>
    <xf numFmtId="0" fontId="23" fillId="0" borderId="1" xfId="0" applyFont="1" applyBorder="1" applyAlignment="1">
      <alignment horizontal="center" vertical="top" wrapText="1" readingOrder="1"/>
    </xf>
    <xf numFmtId="0" fontId="4" fillId="0" borderId="0" xfId="0" applyFont="1" applyAlignment="1">
      <alignment horizontal="center" vertical="center"/>
    </xf>
    <xf numFmtId="0" fontId="4" fillId="0" borderId="0" xfId="0" applyFont="1" applyAlignment="1">
      <alignment horizontal="center" readingOrder="1"/>
    </xf>
    <xf numFmtId="0" fontId="5" fillId="2" borderId="1" xfId="0" applyFont="1" applyFill="1" applyBorder="1" applyAlignment="1">
      <alignment horizontal="center"/>
    </xf>
    <xf numFmtId="0" fontId="5" fillId="2" borderId="1" xfId="0" applyFont="1" applyFill="1" applyBorder="1" applyAlignment="1">
      <alignment horizontal="center" textRotation="90" wrapText="1"/>
    </xf>
    <xf numFmtId="0" fontId="5" fillId="0" borderId="1" xfId="0" applyFont="1" applyBorder="1" applyAlignment="1">
      <alignment horizontal="center"/>
    </xf>
    <xf numFmtId="0" fontId="5" fillId="2" borderId="12" xfId="0" applyFont="1" applyFill="1" applyBorder="1" applyAlignment="1">
      <alignment horizontal="center" textRotation="90" wrapText="1"/>
    </xf>
    <xf numFmtId="165" fontId="5" fillId="2" borderId="12" xfId="0" applyNumberFormat="1" applyFont="1" applyFill="1" applyBorder="1" applyAlignment="1">
      <alignment horizontal="center"/>
    </xf>
    <xf numFmtId="165" fontId="0" fillId="7" borderId="12" xfId="0" applyNumberFormat="1" applyFill="1" applyBorder="1" applyAlignment="1">
      <alignment horizontal="center"/>
    </xf>
    <xf numFmtId="165" fontId="0" fillId="7" borderId="1" xfId="0" applyNumberFormat="1" applyFill="1" applyBorder="1" applyAlignment="1">
      <alignment horizontal="center"/>
    </xf>
    <xf numFmtId="165" fontId="5" fillId="2" borderId="1" xfId="0" applyNumberFormat="1" applyFont="1" applyFill="1" applyBorder="1" applyAlignment="1">
      <alignment horizontal="center"/>
    </xf>
    <xf numFmtId="0" fontId="0" fillId="2" borderId="1" xfId="0" applyFill="1" applyBorder="1" applyAlignment="1">
      <alignment horizontal="center"/>
    </xf>
    <xf numFmtId="0" fontId="0" fillId="11" borderId="1" xfId="0" applyFill="1" applyBorder="1" applyAlignment="1">
      <alignment horizont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 fillId="0" borderId="0" xfId="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4" fontId="0" fillId="0" borderId="1" xfId="0" applyNumberFormat="1" applyBorder="1" applyAlignment="1">
      <alignment horizontal="center" vertical="center"/>
    </xf>
    <xf numFmtId="164" fontId="5" fillId="6" borderId="1" xfId="0" applyNumberFormat="1" applyFont="1" applyFill="1" applyBorder="1"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xf>
    <xf numFmtId="165" fontId="0" fillId="4" borderId="1" xfId="0" applyNumberFormat="1" applyFill="1" applyBorder="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11" xfId="0" applyBorder="1" applyAlignment="1" applyProtection="1">
      <alignment horizontal="center" vertical="center" wrapText="1"/>
      <protection locked="0"/>
    </xf>
    <xf numFmtId="10" fontId="0" fillId="0" borderId="0" xfId="0" applyNumberFormat="1" applyAlignment="1">
      <alignment horizontal="center" vertical="center"/>
    </xf>
    <xf numFmtId="0" fontId="5" fillId="3" borderId="1" xfId="0" applyFont="1" applyFill="1" applyBorder="1" applyAlignment="1">
      <alignment horizontal="left" vertical="center" wrapText="1"/>
    </xf>
    <xf numFmtId="0" fontId="0" fillId="0" borderId="0" xfId="0" pivotButton="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165" fontId="0" fillId="0" borderId="0" xfId="0" applyNumberFormat="1" applyAlignment="1" applyProtection="1">
      <alignment horizontal="center" vertical="center"/>
      <protection locked="0"/>
    </xf>
    <xf numFmtId="165" fontId="8" fillId="0" borderId="15" xfId="0" applyNumberFormat="1" applyFont="1" applyBorder="1" applyAlignment="1" applyProtection="1">
      <alignment horizontal="center" vertical="center"/>
      <protection locked="0"/>
    </xf>
    <xf numFmtId="165" fontId="5" fillId="0" borderId="16"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0" fontId="0" fillId="19" borderId="0" xfId="0" applyFill="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5"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xf>
    <xf numFmtId="0" fontId="0" fillId="9" borderId="0" xfId="0" applyFill="1" applyAlignment="1" applyProtection="1">
      <alignment vertical="center"/>
      <protection locked="0"/>
    </xf>
    <xf numFmtId="0" fontId="5" fillId="10" borderId="24" xfId="0" applyFont="1" applyFill="1" applyBorder="1" applyAlignment="1">
      <alignment horizontal="center"/>
    </xf>
    <xf numFmtId="0" fontId="5" fillId="2" borderId="0" xfId="0" applyFont="1" applyFill="1" applyBorder="1" applyAlignment="1">
      <alignment horizontal="center" vertical="center"/>
    </xf>
    <xf numFmtId="164" fontId="0" fillId="0" borderId="1" xfId="0" applyNumberFormat="1" applyBorder="1" applyAlignment="1">
      <alignment vertical="center" wrapText="1"/>
    </xf>
    <xf numFmtId="0" fontId="0" fillId="9" borderId="42" xfId="0" applyFill="1" applyBorder="1"/>
    <xf numFmtId="0" fontId="0" fillId="9" borderId="0" xfId="0" applyFill="1" applyBorder="1"/>
    <xf numFmtId="0" fontId="0" fillId="9" borderId="43" xfId="0" applyFill="1" applyBorder="1"/>
    <xf numFmtId="0" fontId="5" fillId="9" borderId="44" xfId="0" applyFont="1" applyFill="1" applyBorder="1" applyAlignment="1" applyProtection="1">
      <alignment horizontal="center"/>
      <protection locked="0"/>
    </xf>
    <xf numFmtId="0" fontId="5" fillId="9" borderId="46"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0" xfId="0" applyFill="1" applyBorder="1" applyProtection="1">
      <protection locked="0"/>
    </xf>
    <xf numFmtId="0" fontId="0" fillId="4" borderId="43" xfId="0" applyFill="1" applyBorder="1" applyProtection="1">
      <protection locked="0"/>
    </xf>
    <xf numFmtId="0" fontId="5" fillId="9" borderId="47" xfId="0" applyFont="1" applyFill="1" applyBorder="1" applyAlignment="1" applyProtection="1">
      <alignment horizontal="center"/>
      <protection locked="0"/>
    </xf>
    <xf numFmtId="0" fontId="5" fillId="10" borderId="49" xfId="0" applyFont="1" applyFill="1" applyBorder="1" applyAlignment="1">
      <alignment horizontal="center"/>
    </xf>
    <xf numFmtId="0" fontId="5" fillId="10" borderId="51" xfId="0" applyFont="1" applyFill="1" applyBorder="1" applyAlignment="1">
      <alignment horizontal="center" vertical="center"/>
    </xf>
    <xf numFmtId="0" fontId="5" fillId="10" borderId="53" xfId="0" applyFont="1" applyFill="1" applyBorder="1" applyAlignment="1">
      <alignment horizontal="center" vertical="center"/>
    </xf>
    <xf numFmtId="0" fontId="5" fillId="13" borderId="53"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57" xfId="0" applyFont="1" applyFill="1" applyBorder="1" applyAlignment="1">
      <alignment horizontal="center" vertical="center"/>
    </xf>
    <xf numFmtId="0" fontId="5" fillId="10" borderId="58" xfId="0" applyFont="1" applyFill="1" applyBorder="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7" borderId="14" xfId="0" applyFill="1" applyBorder="1" applyAlignment="1">
      <alignment horizontal="left"/>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left" vertical="center" wrapText="1"/>
    </xf>
    <xf numFmtId="0" fontId="0" fillId="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xf>
    <xf numFmtId="0" fontId="7" fillId="0" borderId="1"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26" fillId="19"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2" borderId="1" xfId="0" applyFont="1" applyFill="1" applyBorder="1" applyAlignment="1">
      <alignment horizontal="center"/>
    </xf>
    <xf numFmtId="2" fontId="0" fillId="3" borderId="1" xfId="0" applyNumberFormat="1" applyFill="1" applyBorder="1" applyAlignment="1">
      <alignment horizontal="center" wrapText="1"/>
    </xf>
    <xf numFmtId="0" fontId="0" fillId="4" borderId="1" xfId="0" applyFill="1" applyBorder="1" applyAlignment="1" applyProtection="1">
      <alignment horizontal="center" wrapText="1"/>
      <protection locked="0"/>
    </xf>
    <xf numFmtId="0" fontId="0" fillId="0" borderId="0" xfId="0" applyAlignment="1" applyProtection="1">
      <alignment horizontal="center" wrapText="1"/>
      <protection locked="0"/>
    </xf>
    <xf numFmtId="2" fontId="0" fillId="3" borderId="1" xfId="0" applyNumberFormat="1" applyFill="1" applyBorder="1" applyAlignment="1" applyProtection="1">
      <alignment horizontal="center" wrapText="1"/>
    </xf>
    <xf numFmtId="0" fontId="5" fillId="2" borderId="1" xfId="0" applyFont="1" applyFill="1" applyBorder="1" applyAlignment="1">
      <alignment horizontal="left"/>
    </xf>
    <xf numFmtId="0" fontId="5" fillId="0" borderId="1" xfId="0" applyFont="1" applyBorder="1" applyAlignment="1">
      <alignment horizontal="left"/>
    </xf>
    <xf numFmtId="0" fontId="0" fillId="0" borderId="0" xfId="0" applyAlignment="1" applyProtection="1">
      <alignment horizontal="left"/>
      <protection locked="0"/>
    </xf>
    <xf numFmtId="0" fontId="5" fillId="2" borderId="14" xfId="0" applyFont="1" applyFill="1" applyBorder="1" applyAlignment="1">
      <alignment horizontal="left"/>
    </xf>
    <xf numFmtId="0" fontId="0" fillId="0" borderId="0" xfId="0" applyAlignment="1">
      <alignment horizontal="left"/>
    </xf>
    <xf numFmtId="2" fontId="0" fillId="0" borderId="1" xfId="0" applyNumberFormat="1" applyFill="1" applyBorder="1" applyAlignment="1" applyProtection="1">
      <alignment horizontal="center" wrapText="1"/>
    </xf>
    <xf numFmtId="0" fontId="0" fillId="0" borderId="1" xfId="0" applyFill="1" applyBorder="1" applyAlignment="1" applyProtection="1">
      <alignment horizontal="center"/>
    </xf>
    <xf numFmtId="0" fontId="0" fillId="11" borderId="1" xfId="0" applyFill="1" applyBorder="1" applyAlignment="1" applyProtection="1">
      <alignment horizontal="center"/>
      <protection locked="0"/>
    </xf>
    <xf numFmtId="0" fontId="0" fillId="0" borderId="0" xfId="0" applyAlignment="1" applyProtection="1">
      <alignment horizontal="left" wrapText="1"/>
      <protection locked="0"/>
    </xf>
    <xf numFmtId="0" fontId="0" fillId="4" borderId="1" xfId="0" applyFill="1" applyBorder="1" applyAlignment="1" applyProtection="1">
      <alignment horizontal="left" vertical="top" wrapText="1"/>
      <protection locked="0"/>
    </xf>
    <xf numFmtId="0" fontId="0" fillId="4" borderId="1" xfId="0" applyFill="1" applyBorder="1" applyAlignment="1" applyProtection="1">
      <alignment horizontal="center" vertical="top" wrapText="1"/>
      <protection locked="0"/>
    </xf>
    <xf numFmtId="0" fontId="0" fillId="7" borderId="1" xfId="0" applyFill="1" applyBorder="1" applyAlignment="1">
      <alignment horizontal="left" vertical="top" wrapText="1"/>
    </xf>
    <xf numFmtId="0" fontId="0" fillId="7" borderId="14" xfId="0" applyFill="1" applyBorder="1" applyAlignment="1">
      <alignment horizontal="left" vertical="top" wrapText="1"/>
    </xf>
    <xf numFmtId="0" fontId="0" fillId="4" borderId="14" xfId="0" applyFill="1" applyBorder="1" applyAlignment="1" applyProtection="1">
      <alignment horizontal="center"/>
      <protection locked="0"/>
    </xf>
    <xf numFmtId="14" fontId="0" fillId="4" borderId="1" xfId="0" applyNumberFormat="1" applyFill="1" applyBorder="1" applyAlignment="1" applyProtection="1">
      <alignment horizontal="center"/>
      <protection locked="0"/>
    </xf>
    <xf numFmtId="0" fontId="32" fillId="4" borderId="61" xfId="0" applyFont="1" applyFill="1" applyBorder="1" applyAlignment="1">
      <alignment vertical="center" wrapText="1"/>
    </xf>
    <xf numFmtId="0" fontId="32" fillId="4" borderId="61" xfId="0" applyFont="1" applyFill="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wrapText="1"/>
    </xf>
    <xf numFmtId="0" fontId="0" fillId="7" borderId="40" xfId="0" applyFill="1" applyBorder="1" applyAlignment="1">
      <alignment horizontal="left" vertical="center" wrapText="1"/>
    </xf>
    <xf numFmtId="0" fontId="0" fillId="7" borderId="41" xfId="0" applyFill="1" applyBorder="1" applyAlignment="1">
      <alignment horizontal="left" vertical="center" wrapText="1"/>
    </xf>
    <xf numFmtId="0" fontId="0" fillId="7" borderId="39" xfId="0" applyFill="1" applyBorder="1" applyAlignment="1">
      <alignment horizontal="center"/>
    </xf>
    <xf numFmtId="0" fontId="0" fillId="7" borderId="40" xfId="0" applyFill="1" applyBorder="1" applyAlignment="1">
      <alignment horizontal="center"/>
    </xf>
    <xf numFmtId="0" fontId="5" fillId="10" borderId="22" xfId="0" applyFont="1" applyFill="1" applyBorder="1" applyAlignment="1">
      <alignment horizontal="center"/>
    </xf>
    <xf numFmtId="0" fontId="5" fillId="10" borderId="23" xfId="0" applyFont="1" applyFill="1" applyBorder="1" applyAlignment="1">
      <alignment horizontal="center"/>
    </xf>
    <xf numFmtId="0" fontId="5" fillId="10" borderId="50" xfId="0" applyFont="1" applyFill="1" applyBorder="1" applyAlignment="1">
      <alignment horizontal="center"/>
    </xf>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52" xfId="0" applyFill="1" applyBorder="1" applyAlignment="1">
      <alignment horizontal="center" vertical="center" wrapText="1"/>
    </xf>
    <xf numFmtId="0" fontId="0" fillId="10" borderId="25" xfId="0" applyFill="1" applyBorder="1" applyAlignment="1">
      <alignment horizontal="center" wrapText="1"/>
    </xf>
    <xf numFmtId="0" fontId="0" fillId="10" borderId="1" xfId="0" applyFill="1" applyBorder="1" applyAlignment="1">
      <alignment horizontal="center"/>
    </xf>
    <xf numFmtId="0" fontId="0" fillId="10" borderId="54" xfId="0" applyFill="1" applyBorder="1" applyAlignment="1">
      <alignment horizontal="center"/>
    </xf>
    <xf numFmtId="0" fontId="12" fillId="9" borderId="42" xfId="0" applyFont="1" applyFill="1" applyBorder="1" applyAlignment="1">
      <alignment horizontal="center" vertical="center"/>
    </xf>
    <xf numFmtId="0" fontId="12" fillId="9" borderId="0" xfId="0" applyFont="1" applyFill="1" applyBorder="1" applyAlignment="1">
      <alignment horizontal="center" vertical="center"/>
    </xf>
    <xf numFmtId="0" fontId="10" fillId="9" borderId="4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10" fillId="9" borderId="43" xfId="0" applyFont="1" applyFill="1" applyBorder="1" applyAlignment="1" applyProtection="1">
      <alignment horizontal="center" wrapText="1"/>
      <protection locked="0"/>
    </xf>
    <xf numFmtId="0" fontId="11" fillId="9" borderId="42"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9" fillId="4" borderId="18" xfId="0" applyFont="1" applyFill="1" applyBorder="1" applyAlignment="1" applyProtection="1">
      <alignment horizontal="center"/>
      <protection locked="0"/>
    </xf>
    <xf numFmtId="0" fontId="9" fillId="4" borderId="45" xfId="0"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0" fontId="9" fillId="4" borderId="43" xfId="0"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0" xfId="0" applyFill="1" applyBorder="1" applyProtection="1">
      <protection locked="0"/>
    </xf>
    <xf numFmtId="0" fontId="0" fillId="4" borderId="43" xfId="0" applyFill="1" applyBorder="1" applyProtection="1">
      <protection locked="0"/>
    </xf>
    <xf numFmtId="0" fontId="0" fillId="4" borderId="0" xfId="0" applyFill="1" applyBorder="1" applyAlignment="1" applyProtection="1">
      <alignment horizontal="center"/>
      <protection locked="0"/>
    </xf>
    <xf numFmtId="0" fontId="0" fillId="4" borderId="43"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21"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0" fillId="9" borderId="21" xfId="0" applyFill="1" applyBorder="1" applyAlignment="1">
      <alignment horizontal="left" wrapText="1"/>
    </xf>
    <xf numFmtId="0" fontId="0" fillId="9" borderId="48" xfId="0" applyFill="1" applyBorder="1" applyAlignment="1">
      <alignment horizontal="left" wrapText="1"/>
    </xf>
    <xf numFmtId="0" fontId="0" fillId="10" borderId="25" xfId="0" applyFill="1" applyBorder="1" applyAlignment="1">
      <alignment horizontal="center" vertical="center" wrapText="1"/>
    </xf>
    <xf numFmtId="0" fontId="0" fillId="10" borderId="1" xfId="0" applyFill="1" applyBorder="1" applyAlignment="1">
      <alignment horizontal="center" vertical="center"/>
    </xf>
    <xf numFmtId="0" fontId="0" fillId="10" borderId="54" xfId="0" applyFill="1" applyBorder="1" applyAlignment="1">
      <alignment horizontal="center" vertical="center"/>
    </xf>
    <xf numFmtId="0" fontId="0" fillId="10" borderId="1" xfId="0" applyFill="1" applyBorder="1" applyAlignment="1">
      <alignment horizontal="center" vertical="center" wrapText="1"/>
    </xf>
    <xf numFmtId="0" fontId="0" fillId="10" borderId="54" xfId="0" applyFill="1" applyBorder="1" applyAlignment="1">
      <alignment horizontal="center" vertical="center" wrapText="1"/>
    </xf>
    <xf numFmtId="0" fontId="5" fillId="0" borderId="0" xfId="0" applyFont="1" applyAlignment="1">
      <alignment horizontal="left"/>
    </xf>
    <xf numFmtId="0" fontId="0" fillId="10" borderId="1" xfId="0" applyFill="1" applyBorder="1" applyAlignment="1">
      <alignment horizontal="center" wrapText="1"/>
    </xf>
    <xf numFmtId="0" fontId="0" fillId="10" borderId="54" xfId="0" applyFill="1" applyBorder="1" applyAlignment="1">
      <alignment horizontal="center" wrapText="1"/>
    </xf>
    <xf numFmtId="0" fontId="0" fillId="10" borderId="29" xfId="0" applyFill="1" applyBorder="1" applyAlignment="1">
      <alignment horizontal="center" wrapText="1"/>
    </xf>
    <xf numFmtId="0" fontId="0" fillId="10" borderId="17" xfId="0" applyFill="1" applyBorder="1" applyAlignment="1">
      <alignment horizontal="center" wrapText="1"/>
    </xf>
    <xf numFmtId="0" fontId="0" fillId="10" borderId="56" xfId="0" applyFill="1" applyBorder="1" applyAlignment="1">
      <alignment horizontal="center" wrapText="1"/>
    </xf>
    <xf numFmtId="0" fontId="0" fillId="10" borderId="58" xfId="0" applyFill="1" applyBorder="1" applyAlignment="1">
      <alignment horizontal="center" wrapText="1"/>
    </xf>
    <xf numFmtId="0" fontId="0" fillId="10" borderId="59" xfId="0" applyFill="1" applyBorder="1" applyAlignment="1">
      <alignment horizontal="center" wrapText="1"/>
    </xf>
    <xf numFmtId="0" fontId="0" fillId="10" borderId="60" xfId="0" applyFill="1" applyBorder="1" applyAlignment="1">
      <alignment horizontal="center" wrapText="1"/>
    </xf>
    <xf numFmtId="0" fontId="0" fillId="3" borderId="1" xfId="0" applyFill="1" applyBorder="1" applyAlignment="1">
      <alignment horizontal="center"/>
    </xf>
    <xf numFmtId="0" fontId="5" fillId="3" borderId="12" xfId="0" applyFont="1" applyFill="1" applyBorder="1" applyAlignment="1">
      <alignment horizontal="center"/>
    </xf>
    <xf numFmtId="0" fontId="5" fillId="3" borderId="14" xfId="0" applyFont="1" applyFill="1" applyBorder="1" applyAlignment="1">
      <alignment horizontal="center"/>
    </xf>
    <xf numFmtId="0" fontId="5" fillId="5" borderId="12" xfId="0" applyFont="1" applyFill="1" applyBorder="1" applyAlignment="1">
      <alignment horizontal="center"/>
    </xf>
    <xf numFmtId="0" fontId="5" fillId="5" borderId="13" xfId="0" applyFont="1" applyFill="1" applyBorder="1" applyAlignment="1">
      <alignment horizontal="center"/>
    </xf>
    <xf numFmtId="0" fontId="5" fillId="5" borderId="14" xfId="0" applyFont="1" applyFill="1" applyBorder="1" applyAlignment="1">
      <alignment horizontal="center"/>
    </xf>
    <xf numFmtId="0" fontId="23" fillId="19" borderId="0" xfId="0" applyFont="1" applyFill="1" applyAlignment="1">
      <alignment horizontal="center" vertic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0" fontId="24" fillId="0" borderId="28" xfId="0" applyFont="1" applyBorder="1" applyAlignment="1">
      <alignment horizontal="center" wrapText="1"/>
    </xf>
    <xf numFmtId="0" fontId="24" fillId="0" borderId="0" xfId="0" applyFont="1" applyAlignment="1">
      <alignment horizontal="center" wrapText="1"/>
    </xf>
    <xf numFmtId="0" fontId="23" fillId="19" borderId="30" xfId="0" applyFont="1" applyFill="1" applyBorder="1" applyAlignment="1">
      <alignment horizontal="center" vertical="center" wrapText="1"/>
    </xf>
    <xf numFmtId="0" fontId="17" fillId="17" borderId="1" xfId="0" applyFont="1" applyFill="1" applyBorder="1" applyAlignment="1">
      <alignment horizontal="center" vertical="center" wrapText="1" readingOrder="1"/>
    </xf>
    <xf numFmtId="0" fontId="17" fillId="17" borderId="12" xfId="0" applyFont="1" applyFill="1" applyBorder="1" applyAlignment="1">
      <alignment horizontal="center" vertical="center" wrapText="1" readingOrder="1"/>
    </xf>
    <xf numFmtId="0" fontId="17" fillId="17" borderId="13" xfId="0" applyFont="1" applyFill="1" applyBorder="1" applyAlignment="1">
      <alignment horizontal="center" vertical="center" wrapText="1" readingOrder="1"/>
    </xf>
    <xf numFmtId="0" fontId="17" fillId="17" borderId="14" xfId="0" applyFont="1" applyFill="1" applyBorder="1" applyAlignment="1">
      <alignment horizontal="center" vertical="center" wrapText="1" readingOrder="1"/>
    </xf>
    <xf numFmtId="0" fontId="14" fillId="7" borderId="12" xfId="0" applyFont="1" applyFill="1" applyBorder="1" applyAlignment="1">
      <alignment horizontal="center"/>
    </xf>
    <xf numFmtId="0" fontId="14" fillId="7" borderId="13" xfId="0" applyFont="1" applyFill="1" applyBorder="1" applyAlignment="1">
      <alignment horizontal="center"/>
    </xf>
    <xf numFmtId="0" fontId="14" fillId="7" borderId="14" xfId="0" applyFont="1" applyFill="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2" fillId="17" borderId="1" xfId="0" applyFont="1" applyFill="1" applyBorder="1" applyAlignment="1">
      <alignment horizontal="center" wrapText="1"/>
    </xf>
    <xf numFmtId="0" fontId="24" fillId="18" borderId="1"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7" xfId="0" applyFont="1" applyBorder="1" applyAlignment="1">
      <alignment horizontal="center" vertical="center" wrapText="1"/>
    </xf>
    <xf numFmtId="0" fontId="5" fillId="2" borderId="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0" xfId="0" applyAlignment="1">
      <alignment horizont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0" fillId="19" borderId="1" xfId="0" applyFill="1" applyBorder="1" applyAlignment="1">
      <alignment horizontal="center" vertical="center" wrapText="1"/>
    </xf>
  </cellXfs>
  <cellStyles count="12">
    <cellStyle name="40 % - Accent1 2" xfId="6"/>
    <cellStyle name="40% - Accent1 2" xfId="10"/>
    <cellStyle name="Accent1 2" xfId="5"/>
    <cellStyle name="Accent6 2" xfId="7"/>
    <cellStyle name="Comma 2" xfId="9"/>
    <cellStyle name="Hypertextové prepojenie" xfId="1" builtinId="8"/>
    <cellStyle name="Milliers 2" xfId="8"/>
    <cellStyle name="Normal 2" xfId="2"/>
    <cellStyle name="Normal 2 2" xfId="4"/>
    <cellStyle name="Normal 3" xfId="3"/>
    <cellStyle name="Normálna" xfId="0" builtinId="0"/>
    <cellStyle name="Normálne 2" xfId="11"/>
  </cellStyles>
  <dxfs count="342">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b/>
        <i/>
        <color rgb="FFFF0000"/>
      </font>
    </dxf>
    <dxf>
      <font>
        <b/>
        <i/>
        <color rgb="FFFF0000"/>
      </font>
    </dxf>
    <dxf>
      <font>
        <b/>
        <i/>
        <color rgb="FFFF0000"/>
      </font>
    </dxf>
    <dxf>
      <protection locked="0"/>
    </dxf>
    <dxf>
      <protection locked="0"/>
    </dxf>
    <dxf>
      <protection locked="0"/>
    </dxf>
    <dxf>
      <protection locked="0"/>
    </dxf>
    <dxf>
      <protection locked="0"/>
    </dxf>
    <dxf>
      <protection locked="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ck">
          <color rgb="FFFFC000"/>
        </bottom>
      </border>
    </dxf>
    <dxf>
      <numFmt numFmtId="165" formatCode="#,##0\ &quot;€&quot;"/>
    </dxf>
    <dxf>
      <numFmt numFmtId="164" formatCode="#,##0.00\ &quot;€&quot;"/>
    </dxf>
    <dxf>
      <font>
        <b/>
        <i/>
        <color rgb="FFFF0000"/>
      </font>
    </dxf>
    <dxf>
      <font>
        <b val="0"/>
        <i val="0"/>
        <color rgb="FF00B050"/>
      </font>
    </dxf>
    <dxf>
      <font>
        <b val="0"/>
        <i/>
        <color theme="9" tint="-0.24994659260841701"/>
      </font>
    </dxf>
    <dxf>
      <font>
        <b/>
        <i val="0"/>
        <color rgb="FFFF0000"/>
      </font>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00B050"/>
      </font>
    </dxf>
    <dxf>
      <font>
        <b/>
        <i/>
        <color rgb="FFFF0000"/>
      </font>
    </dxf>
    <dxf>
      <font>
        <b/>
        <i/>
      </font>
    </dxf>
    <dxf>
      <font>
        <color theme="0"/>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tint="-0.24994659260841701"/>
      </font>
      <fill>
        <patternFill>
          <bgColor theme="0" tint="-0.24994659260841701"/>
        </patternFill>
      </fill>
    </dxf>
    <dxf>
      <fill>
        <patternFill>
          <bgColor rgb="FFFFFF00"/>
        </patternFill>
      </fill>
    </dxf>
    <dxf>
      <fill>
        <patternFill>
          <bgColor rgb="FFFFFF00"/>
        </patternFill>
      </fill>
    </dxf>
    <dxf>
      <font>
        <b/>
        <i val="0"/>
      </font>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0</xdr:row>
      <xdr:rowOff>167640</xdr:rowOff>
    </xdr:from>
    <xdr:to>
      <xdr:col>10</xdr:col>
      <xdr:colOff>251460</xdr:colOff>
      <xdr:row>5</xdr:row>
      <xdr:rowOff>76200</xdr:rowOff>
    </xdr:to>
    <xdr:pic>
      <xdr:nvPicPr>
        <xdr:cNvPr id="2" name="Picture 1">
          <a:extLst>
            <a:ext uri="{FF2B5EF4-FFF2-40B4-BE49-F238E27FC236}">
              <a16:creationId xmlns:a16="http://schemas.microsoft.com/office/drawing/2014/main" id="{ACE781E1-9EA2-456B-9715-FE1F3A25B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 y="16764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xdr:colOff>
      <xdr:row>0</xdr:row>
      <xdr:rowOff>68580</xdr:rowOff>
    </xdr:from>
    <xdr:to>
      <xdr:col>8</xdr:col>
      <xdr:colOff>22860</xdr:colOff>
      <xdr:row>1</xdr:row>
      <xdr:rowOff>99060</xdr:rowOff>
    </xdr:to>
    <xdr:pic>
      <xdr:nvPicPr>
        <xdr:cNvPr id="3" name="Picture 2">
          <a:extLst>
            <a:ext uri="{FF2B5EF4-FFF2-40B4-BE49-F238E27FC236}">
              <a16:creationId xmlns:a16="http://schemas.microsoft.com/office/drawing/2014/main" id="{F7A717C7-10E7-4423-B138-DEE0D668F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6420" y="6858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er/OneDrive/STATISTIC_Manazment%20udajov/Statistics_Manazmen%20udajov/SU_Registre_Objekty%20evidencie_Rozpoc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rmandyova/AppData/Local/Microsoft/Windows/INetCache/Content.Outlook/K0O032HG/Copy%20of%20Priloha_23_vyzvy%20-%20Datova%20struktura%20projektu_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eter/OneDrive/OPEVS_UVZ/ITMS_II/Pr&#237;lohy/SU_OPII_IS_UVZ_Rozpocet%20projektu_Zo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_OE"/>
      <sheetName val="Rozpočet"/>
      <sheetName val="PIVOT_Rozpocet"/>
      <sheetName val="Rozpocet_ZoNFP"/>
      <sheetName val="Datove objekty"/>
      <sheetName val="Pozcie"/>
      <sheetName val="Polozky"/>
    </sheetNames>
    <sheetDataSet>
      <sheetData sheetId="0"/>
      <sheetData sheetId="1"/>
      <sheetData sheetId="2"/>
      <sheetData sheetId="3"/>
      <sheetData sheetId="4"/>
      <sheetData sheetId="5"/>
      <sheetData sheetId="6">
        <row r="2">
          <cell r="A2" t="str">
            <v>Analýza a dizajn</v>
          </cell>
        </row>
        <row r="3">
          <cell r="A3" t="str">
            <v>Nákup HW a krabicového softvéru</v>
          </cell>
        </row>
        <row r="4">
          <cell r="A4" t="str">
            <v>Implementácia</v>
          </cell>
        </row>
        <row r="5">
          <cell r="A5" t="str">
            <v>Testovanie</v>
          </cell>
        </row>
        <row r="6">
          <cell r="A6" t="str">
            <v>Nasadenie</v>
          </cell>
        </row>
        <row r="7">
          <cell r="A7" t="str">
            <v>Riadenie projektu</v>
          </cell>
        </row>
        <row r="8">
          <cell r="A8" t="str">
            <v>Publicita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Registre_Evidencie"/>
      <sheetName val="Informačné systémy"/>
      <sheetName val="Objekty evidencie"/>
      <sheetName val="Konzumované údaje"/>
      <sheetName val="Licencie"/>
      <sheetName val="INTEGRACIE"/>
      <sheetName val="Rozpočet_Vecny"/>
      <sheetName val="Rozpocet_Detailny"/>
      <sheetName val="Ciselniky"/>
      <sheetName val="Data_USEKY&amp;AGENDY"/>
      <sheetName val="PIVOT_USEKY&amp;AGENDY"/>
      <sheetName val="PIVOT_Zitovne situacie"/>
      <sheetName val="Zivotne_Situacie"/>
    </sheetNames>
    <sheetDataSet>
      <sheetData sheetId="0"/>
      <sheetData sheetId="1"/>
      <sheetData sheetId="2"/>
      <sheetData sheetId="3"/>
      <sheetData sheetId="4"/>
      <sheetData sheetId="5"/>
      <sheetData sheetId="6"/>
      <sheetData sheetId="7"/>
      <sheetData sheetId="8"/>
      <sheetData sheetId="9">
        <row r="3">
          <cell r="B3" t="str">
            <v>Dátový analytik</v>
          </cell>
          <cell r="C3">
            <v>170</v>
          </cell>
          <cell r="D3">
            <v>500</v>
          </cell>
        </row>
        <row r="4">
          <cell r="B4" t="str">
            <v>Dátový špecialista</v>
          </cell>
          <cell r="C4">
            <v>170</v>
          </cell>
          <cell r="D4">
            <v>500</v>
          </cell>
        </row>
        <row r="5">
          <cell r="B5" t="str">
            <v>Dátový kurátor</v>
          </cell>
          <cell r="C5">
            <v>180</v>
          </cell>
        </row>
        <row r="6">
          <cell r="B6" t="str">
            <v>Dátový architekt</v>
          </cell>
          <cell r="C6">
            <v>180</v>
          </cell>
          <cell r="D6">
            <v>740</v>
          </cell>
        </row>
        <row r="7">
          <cell r="B7" t="str">
            <v>Vlastník údajov</v>
          </cell>
          <cell r="C7">
            <v>150</v>
          </cell>
        </row>
        <row r="8">
          <cell r="B8" t="str">
            <v>Projektový manažér</v>
          </cell>
          <cell r="C8">
            <v>150</v>
          </cell>
        </row>
        <row r="9">
          <cell r="B9" t="str">
            <v>Finančný manažér</v>
          </cell>
          <cell r="C9">
            <v>100</v>
          </cell>
        </row>
        <row r="10">
          <cell r="B10" t="str">
            <v>Administratívny pracovník</v>
          </cell>
          <cell r="C10">
            <v>100</v>
          </cell>
        </row>
        <row r="11">
          <cell r="B11" t="str">
            <v>Konzultant</v>
          </cell>
          <cell r="C11">
            <v>170</v>
          </cell>
          <cell r="D11">
            <v>500</v>
          </cell>
        </row>
        <row r="12">
          <cell r="B12" t="str">
            <v>Špecialista na publicitu</v>
          </cell>
          <cell r="C12">
            <v>150</v>
          </cell>
          <cell r="D12">
            <v>107</v>
          </cell>
        </row>
        <row r="13">
          <cell r="B13" t="str">
            <v>Spracovateľ štúdiie</v>
          </cell>
          <cell r="C13">
            <v>180</v>
          </cell>
          <cell r="D13">
            <v>700</v>
          </cell>
        </row>
        <row r="15">
          <cell r="B15" t="str">
            <v>Projektový manažér IT projektu</v>
          </cell>
          <cell r="C15">
            <v>180</v>
          </cell>
          <cell r="D15">
            <v>720</v>
          </cell>
        </row>
        <row r="16">
          <cell r="B16" t="str">
            <v>IT analytik</v>
          </cell>
          <cell r="C16">
            <v>180</v>
          </cell>
          <cell r="D16">
            <v>600</v>
          </cell>
        </row>
        <row r="17">
          <cell r="B17" t="str">
            <v>IT programátor/vývojár</v>
          </cell>
          <cell r="C17">
            <v>180</v>
          </cell>
          <cell r="D17">
            <v>600</v>
          </cell>
        </row>
        <row r="18">
          <cell r="B18" t="str">
            <v>IT tester</v>
          </cell>
          <cell r="C18">
            <v>180</v>
          </cell>
          <cell r="D18">
            <v>500</v>
          </cell>
        </row>
        <row r="19">
          <cell r="B19" t="str">
            <v>IT / IS konzultant (napr. SAP)</v>
          </cell>
          <cell r="C19">
            <v>180</v>
          </cell>
          <cell r="D19">
            <v>650</v>
          </cell>
        </row>
        <row r="20">
          <cell r="B20" t="str">
            <v>Špecialista pre infraštruktúry/HW špecialista</v>
          </cell>
          <cell r="C20">
            <v>180</v>
          </cell>
          <cell r="D20">
            <v>700</v>
          </cell>
        </row>
        <row r="21">
          <cell r="B21" t="str">
            <v>Školiteľ pre IT systémy</v>
          </cell>
          <cell r="C21">
            <v>180</v>
          </cell>
          <cell r="D21">
            <v>650</v>
          </cell>
        </row>
        <row r="22">
          <cell r="B22" t="str">
            <v>Iné (pozícia, ktorú nie je možné zaradiť do vyššie uvedených pozícií)</v>
          </cell>
          <cell r="C22">
            <v>180</v>
          </cell>
          <cell r="D22">
            <v>500</v>
          </cell>
        </row>
        <row r="23">
          <cell r="B23" t="str">
            <v>Odborník pre IT dohľad/ Quality Assurance</v>
          </cell>
          <cell r="C23">
            <v>180</v>
          </cell>
          <cell r="D23">
            <v>750</v>
          </cell>
        </row>
        <row r="24">
          <cell r="B24" t="str">
            <v>Špecialista pre bezpečnosť IT</v>
          </cell>
          <cell r="C24">
            <v>180</v>
          </cell>
          <cell r="D24">
            <v>750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ocet_ZoNFP"/>
      <sheetName val="Skyty_harok"/>
      <sheetName val="Priloha_limity"/>
      <sheetName val="Sheet1"/>
      <sheetName val="Personalna matica"/>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ormandyova/AppData/Local/Microsoft/Windows/INetCache/Content.Outlook/K0O032HG/Copy%20of%20Priloha_23_vyzvy%20-%20Datova%20struktura%20projektu_0.9.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Rastislav Práger" refreshedDate="43716.826811342595" createdVersion="6" refreshedVersion="6" minRefreshableVersion="3" recordCount="179">
  <cacheSource type="worksheet">
    <worksheetSource ref="A1:E180" sheet="Zivotne_Situacie"/>
  </cacheSource>
  <cacheFields count="5">
    <cacheField name="Dotknutí" numFmtId="0">
      <sharedItems count="2">
        <s v="Podnikateľ"/>
        <s v="Fyzická osoba"/>
      </sharedItems>
    </cacheField>
    <cacheField name="Kód okruhu ŽS " numFmtId="0">
      <sharedItems/>
    </cacheField>
    <cacheField name="Okruh ŽS" numFmtId="0">
      <sharedItems count="20">
        <s v="Podpora podnikania"/>
        <s v="Začatie podnikania"/>
        <s v="Administratívny a ekonomický chod podniku"/>
        <s v="Veda, výskum a inovácie"/>
        <s v="Podnikanie "/>
        <s v="Ukončenie podnikania"/>
        <s v="Zodpovedné podnikanie"/>
        <s v="Duševné vlastníctvo"/>
        <s v="Občan a štát"/>
        <s v="Financie "/>
        <s v="Cestovanie"/>
        <s v="Doprava"/>
        <s v="Vzdelanie a šport"/>
        <s v="Rodina a vzťahy"/>
        <s v="Kultúra"/>
        <s v="Zamestnanie"/>
        <s v="Zdravie"/>
        <s v="Bývanie"/>
        <s v="Životné prostredie"/>
        <s v="Obrana a bezpečnosť"/>
      </sharedItems>
    </cacheField>
    <cacheField name="Životná situácia (ŽS)" numFmtId="0">
      <sharedItems count="176">
        <s v="Dotácie"/>
        <s v="Štátna pomoc"/>
        <s v="Iná podpora, slobodný prístup k informáciám, prístup k odtajneným skutočnostiam, archívy"/>
        <s v="Doklady potrebné k začatiu podnikania"/>
        <s v="Oznamovacie povinnosti po registrácii podnikania "/>
        <s v="Povinná registrácia v profesnom združení"/>
        <s v="Registrácia právnickej osoby"/>
        <s v="Registrácia živnosti"/>
        <s v="Prevzatie podniku"/>
        <s v="Clá"/>
        <s v="Daň z pridanej hodnoty"/>
        <s v="Daň z príjmu právnických osôb"/>
        <s v="Miestne dane a poplatky "/>
        <s v="Ostatné dane"/>
        <s v="Poistenie"/>
        <s v="Rozširovanie podnikania"/>
        <s v="Spotrebná daň"/>
        <s v="Štatistiky a iné ohlasovacie a spravodajské povinnosti"/>
        <s v="Účtovníctvo"/>
        <s v="Verejné obstarávanie"/>
        <s v="Výkazy od zamestnávateľa do Sociálnej poisťovne "/>
        <s v="Inovácie"/>
        <s v="Veda"/>
        <s v="Výskum "/>
        <s v="Služby"/>
        <s v="Spravodlivý konkurenčný boj"/>
        <s v="Tovary"/>
        <s v="Bankrot a nový začiatok"/>
        <s v="Predaj podniku"/>
        <s v="Zatvorenie podniku"/>
        <s v="Odpadové hospodárstvo"/>
        <s v="Ochrana a bezpečnosť pri práci"/>
        <s v="Poskytovanie ekologických dotácií"/>
        <s v="Povolenia životného prostredia "/>
        <s v="Udržateľnosť a ďalšie dimenzie"/>
        <s v="Využívanie a ochrana lesa"/>
        <s v="Využívanie a ochrana pôdy "/>
        <s v="Využívanie a ochrana vôd "/>
        <s v="Logá"/>
        <s v="Nové odrody pestovaných rastlín a nové plemená"/>
        <s v="Obchodné mená"/>
        <s v="Ochranné známky"/>
        <s v="Označenia pôvodu výrobkov a zemepisné označenia"/>
        <s v="Patenty a dodatkové ochranné osvedčenia"/>
        <s v="Autorské právo, právo príbuzné aut. právu a práva súvisiace s aut. právom"/>
        <s v="Topografie polovodičových výrobkov"/>
        <s v="Úžitkové vzory"/>
        <s v="Dizajny"/>
        <s v="Doménové mená"/>
        <s v="Zlepšovacie návrhy"/>
        <s v="Demokracia"/>
        <s v="Osobné údaje a doklady"/>
        <s v="Združenia, nadácie, verejnoprospešné organizácie a neinvestičné fondy "/>
        <s v="Slobodný prístup k informáciám, utajované skutočnosti, archívy"/>
        <s v="Spotrebiteľ"/>
        <s v="Štatistické informácie"/>
        <s v="Účasť na veciach verejných "/>
        <s v="Právna ochrana  "/>
        <s v="Verejno prospešné práce "/>
        <s v="Voľby"/>
        <s v="Daň z dedičstva "/>
        <s v="Daň z nehnuteľnosti "/>
        <s v="Daň z príjmu "/>
        <s v="Daň za psa "/>
        <s v="Daň za ubytovanie "/>
        <s v="Daň za užívanie verejného priestranstva "/>
        <s v="Daň za vjazd a zotrvanie motorového vozidla v historickej časti mesta "/>
        <s v="Dražby, exekúcie, osobný bankrot"/>
        <s v="Miestny poplatok za komunálne odpady a drobné stavebné odpady "/>
        <s v="Odškodnenie"/>
        <s v="Poplatky za verejné služby"/>
        <s v="Cestovanie do zahraničia "/>
        <s v="Cestovné doklady a  náhradné cestovné doklady "/>
        <s v="Pobyt v zahraničí "/>
        <s v="Pomoc v núdzi v zahraničí"/>
        <s v="Víza"/>
        <s v="Zdravotné poistenie"/>
        <s v="Cestná doprava a parkovanie"/>
        <s v="Diaľničné a cestné poplatky "/>
        <s v="Dopravné nehody a priestupky"/>
        <s v="Emisná a technická kontrola a kontrola originality vozidla "/>
        <s v="Evidencia vozidla"/>
        <s v="Letecká doprava"/>
        <s v="Likvidácia vozidla"/>
        <s v="Poistenie vozidla"/>
        <s v="Vodičský preukaz  a vodičské oprávnenie"/>
        <s v="Vodná doprava"/>
        <s v="Výroba a prestavba vozidla"/>
        <s v="Železničná doprava "/>
        <s v="Centrá voľného času"/>
        <s v="Predškolské zariadenia"/>
        <s v="Stáže, kurzy, jazykové školy a iné"/>
        <s v="Stredné školy"/>
        <s v="Šport"/>
        <s v="Štipendiá a študentské pôžičky"/>
        <s v="Štúdium na univerzitách tretieho veku"/>
        <s v="Štúdium v zahraničí"/>
        <s v="Uznávanie odborných kvalifikácií a dokladov o vzdelaní"/>
        <s v="Vysoké školy"/>
        <s v="Základné školy"/>
        <s v="Základné umelecké školy"/>
        <s v="Ďalšie vzdelávanie pracovníkov"/>
        <s v="Adopcia a náhradná rodinná starostlivosť"/>
        <s v="Dôchodok"/>
        <s v="Krízové poradenstvo "/>
        <s v="Narodenie"/>
        <s v="Opatera člena rodiny "/>
        <s v="Zdravotné postihnutie a podpora sociálneho začlenenia FO s ŤZP do spoločnosti"/>
        <s v="Pomoc v hmotnej núdzi"/>
        <s v="Registrované partnerstvo"/>
        <s v="Rodičovstvo"/>
        <s v="Sociálne služby "/>
        <s v="Starostlivosť o dieťa"/>
        <s v="Úmrtie"/>
        <s v="Uzavretie manželstva / rozvod manželstva "/>
        <s v="Cirkev a náboženské spoločnosti"/>
        <s v="Kultúra národnostných menšín a znevýhodnených skupín"/>
        <s v="Pamiatky a zbierky múzeí a galérií"/>
        <s v="Podpora kultúry "/>
        <s v="Rozhlas a televízia"/>
        <s v="Publikácie"/>
        <s v="Verejné knižnice"/>
        <s v="Kultúrne aktivity"/>
        <s v="Bezpečnosť a ochrana zdravia pri práci"/>
        <s v="Daňové priznanie "/>
        <s v="Dôchodkové sporenie"/>
        <s v="Podpora v nezamestnanosti"/>
        <s v="Práca v zahraničí"/>
        <s v="Práca vo verejnom záujme"/>
        <s v="Pracovnoprávne vzťahy"/>
        <s v="Pracujúci dôchodca"/>
        <s v="Sociálne poistenie"/>
        <s v="Strata a hľadanie zamestnania"/>
        <s v="Práceneschopnosť, materská, ošetrenie člena rodiny "/>
        <s v="Štátny zamestnanec"/>
        <s v="Zamestnanosť osôb so zníženou pracovnou schopnosťou "/>
        <s v="Prevecnia alkoholizmu, drogovej závislosti a omamných látok"/>
        <s v="Ambulantná starostlivosť lekára prvého kontaktu"/>
        <s v="Ambulantná starostlivosť lekára špecialistu"/>
        <s v="Ambulantná starostlivosť zubného lekára"/>
        <s v="Darovanie krvi, orgánov, odovzdanie tela na darovanie orgánov "/>
        <s v="Jednodňová chirurgická starostlivosť"/>
        <s v="Lieková starostlivosť, zdravotnícke pomôcky a dietetické potraviny"/>
        <s v="Ochrana zdravia / Zdravotná prevencia"/>
        <s v="Lekárska služba prvej pomoci a prvá pomoc"/>
        <s v="Ústavná zdravotná starostlivosť a ústavná pohotovostná služba"/>
        <s v="Záchranná zdravotná služba"/>
        <s v="Zdravotná dokumntácia a poskytovanie informácií"/>
        <s v="Zdravotné poistenie a dohľad nad zdravotnou starostlivosťou"/>
        <s v="Zdravotné poistenie a zdravotná starostlivosť pre cudzincov"/>
        <s v="Bytová politika"/>
        <s v="Energetická hospodárnosť budov"/>
        <s v="Inžinierske siete"/>
        <s v="Kataster nehnuteľností"/>
        <s v="Odpad"/>
        <s v="Prechodný pobyt"/>
        <s v="Prenájom nehnuteľnosti"/>
        <s v="Príspevok na bývanie"/>
        <s v="Rekonštrukcia nehnuteľnosti"/>
        <s v="Stavebné konanie"/>
        <s v="Trvalý pobyt/Sťahovanie"/>
        <s v="Územné plánovanie"/>
        <s v="Odpadové hospodárstvo "/>
        <s v="Ochrana ovzdušia"/>
        <s v="Ochrana pôdy"/>
        <s v="Ochrana prírody a krajiny"/>
        <s v="Ochrana vôd "/>
        <s v="Poľovníctvo a rybárstvo"/>
        <s v="Poskytovanie ekologických dotácií "/>
        <s v="Zvieratá a rastliny"/>
        <s v="Armáda "/>
        <s v="Civilná ochrana"/>
        <s v="Mestská polícia "/>
        <s v="Polícia "/>
        <s v="Požiar, povodeň a iné nebezpečenstvo"/>
        <s v="Zbrane a strelivo"/>
      </sharedItems>
    </cacheField>
    <cacheField name="Kód ŽS" numFmtId="49">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astislav Práger" refreshedDate="43716.826811805557" createdVersion="6" refreshedVersion="6" minRefreshableVersion="3" recordCount="2499">
  <cacheSource type="worksheet">
    <worksheetSource ref="A1:H1048576" sheet="Data_USEKY&amp;AGENDY"/>
  </cacheSource>
  <cacheFields count="8">
    <cacheField name="KodAgendy" numFmtId="0">
      <sharedItems containsBlank="1" count="2499">
        <s v="A0000548"/>
        <s v="A0000551"/>
        <s v="A0000586"/>
        <s v="A0000575"/>
        <s v="A0000579"/>
        <s v="A0000588"/>
        <s v="A0000580"/>
        <s v="A0000555"/>
        <s v="A0000584"/>
        <s v="A0000590"/>
        <s v="A0000560"/>
        <s v="A0000598"/>
        <s v="A0000553"/>
        <s v="A0000570"/>
        <s v="A0000543"/>
        <s v="A0000597"/>
        <s v="A0000566"/>
        <s v="A0000581"/>
        <s v="A0000594"/>
        <s v="A0000595"/>
        <s v="A0000589"/>
        <s v="A0000565"/>
        <s v="A0000539"/>
        <s v="A0000562"/>
        <s v="A0000540"/>
        <s v="A0000538"/>
        <s v="A0000541"/>
        <s v="A0000561"/>
        <s v="A0000554"/>
        <s v="A0000544"/>
        <s v="A0000546"/>
        <s v="A0000552"/>
        <s v="A0000547"/>
        <s v="A0000596"/>
        <s v="A0000577"/>
        <s v="A0000559"/>
        <s v="A0000576"/>
        <s v="A0000583"/>
        <s v="A0000567"/>
        <s v="A0000542"/>
        <s v="A0000558"/>
        <s v="A0000593"/>
        <s v="A0000587"/>
        <s v="A0000582"/>
        <s v="A0000585"/>
        <s v="A0000569"/>
        <s v="A0000563"/>
        <s v="A0000557"/>
        <s v="A0000574"/>
        <s v="A0000578"/>
        <s v="A0000556"/>
        <s v="A0000568"/>
        <s v="A0000571"/>
        <s v="A0000573"/>
        <s v="A0000591"/>
        <s v="A0000564"/>
        <s v="A0000550"/>
        <s v="A0000592"/>
        <s v="A0000537"/>
        <s v="A0000545"/>
        <s v="A0000549"/>
        <s v="A0000309"/>
        <s v="A0000310"/>
        <s v="A0000311"/>
        <s v="A0000659"/>
        <s v="A0000768"/>
        <s v="A0000266"/>
        <s v="A0000263"/>
        <s v="A0000269"/>
        <s v="A0000264"/>
        <s v="A0000268"/>
        <s v="A0000261"/>
        <s v="A0000265"/>
        <s v="A0000259"/>
        <s v="A0000270"/>
        <s v="A0000260"/>
        <s v="A0000267"/>
        <s v="A0001336"/>
        <s v="A0001339"/>
        <s v="A0001338"/>
        <s v="A0001340"/>
        <s v="A0001334"/>
        <s v="A0001333"/>
        <s v="A0001341"/>
        <s v="A0001337"/>
        <s v="A0001335"/>
        <s v="A0001342"/>
        <s v="A0001322"/>
        <s v="A0001328"/>
        <s v="A0001325"/>
        <s v="A0001323"/>
        <s v="A0001326"/>
        <s v="A0001330"/>
        <s v="A0001320"/>
        <s v="A0001332"/>
        <s v="A0001321"/>
        <s v="A0001331"/>
        <s v="A0001324"/>
        <s v="A0001327"/>
        <s v="A0001329"/>
        <s v="A0000233"/>
        <s v="A0000236"/>
        <s v="A0000237"/>
        <s v="A0000238"/>
        <s v="A0000235"/>
        <s v="A0000239"/>
        <s v="A0000232"/>
        <s v="A0000234"/>
        <s v="A0000207"/>
        <s v="A0000214"/>
        <s v="A0000215"/>
        <s v="A0000210"/>
        <s v="A0000205"/>
        <s v="A0000217"/>
        <s v="A0000206"/>
        <s v="A0000208"/>
        <s v="A0000220"/>
        <s v="A0000218"/>
        <s v="A0000211"/>
        <s v="A0000204"/>
        <s v="A0000221"/>
        <s v="A0000223"/>
        <s v="A0000216"/>
        <s v="A0000222"/>
        <s v="A0000213"/>
        <s v="A0000219"/>
        <s v="A0000209"/>
        <s v="A0000212"/>
        <s v="A0000416"/>
        <s v="A0000412"/>
        <s v="A0000415"/>
        <s v="A0000400"/>
        <s v="A0000420"/>
        <s v="A0000419"/>
        <s v="A0000418"/>
        <s v="A0000408"/>
        <s v="A0000421"/>
        <s v="A0000404"/>
        <s v="A0000402"/>
        <s v="A0000399"/>
        <s v="A0000401"/>
        <s v="A0000396"/>
        <s v="A0000395"/>
        <s v="A0000397"/>
        <s v="A0000406"/>
        <s v="A0000405"/>
        <s v="A0000403"/>
        <s v="A0000398"/>
        <s v="A0000422"/>
        <s v="A0000407"/>
        <s v="A0000423"/>
        <s v="A0000410"/>
        <s v="A0000409"/>
        <s v="A0000413"/>
        <s v="A0000424"/>
        <s v="A0000414"/>
        <s v="A0000411"/>
        <s v="A0000417"/>
        <s v="A0001224"/>
        <s v="A0000660"/>
        <s v="A0001039"/>
        <s v="A0001057"/>
        <s v="A0001053"/>
        <s v="A0001044"/>
        <s v="A0001045"/>
        <s v="A0001049"/>
        <s v="A0001051"/>
        <s v="A0001065"/>
        <s v="A0001052"/>
        <s v="A0001036"/>
        <s v="A0001037"/>
        <s v="A0001060"/>
        <s v="A0001041"/>
        <s v="A0001043"/>
        <s v="A0001068"/>
        <s v="A0001042"/>
        <s v="A0001067"/>
        <s v="A0001050"/>
        <s v="A0001040"/>
        <s v="A0001069"/>
        <s v="A0001064"/>
        <s v="A0001035"/>
        <s v="A0001038"/>
        <s v="A0001048"/>
        <s v="A0001055"/>
        <s v="A0001047"/>
        <s v="A0001046"/>
        <s v="A0001061"/>
        <s v="A0001054"/>
        <s v="A0001066"/>
        <s v="A0001062"/>
        <s v="A0001058"/>
        <s v="A0001056"/>
        <s v="A0001059"/>
        <s v="A0001063"/>
        <s v="A0000050"/>
        <s v="A0000147"/>
        <s v="A0000139"/>
        <s v="A0000130"/>
        <s v="A0000141"/>
        <s v="A0000136"/>
        <s v="A0000134"/>
        <s v="A0000144"/>
        <s v="A0000137"/>
        <s v="A0000127"/>
        <s v="A0000135"/>
        <s v="A0000143"/>
        <s v="A0000138"/>
        <s v="A0000128"/>
        <s v="A0000132"/>
        <s v="A0000129"/>
        <s v="A0000146"/>
        <s v="A0000142"/>
        <s v="A0000126"/>
        <s v="A0000125"/>
        <s v="A0000140"/>
        <s v="A0000131"/>
        <s v="A0000145"/>
        <s v="A0000133"/>
        <s v="A0000750"/>
        <s v="A0000749"/>
        <s v="A0000744"/>
        <s v="A0000745"/>
        <s v="A0000742"/>
        <s v="A0000743"/>
        <s v="A0000751"/>
        <s v="A0000746"/>
        <s v="A0000741"/>
        <s v="A0000747"/>
        <s v="A0000748"/>
        <s v="A0001071"/>
        <s v="A0001084"/>
        <s v="A0001081"/>
        <s v="A0001075"/>
        <s v="A0001070"/>
        <s v="A0001083"/>
        <s v="A0001073"/>
        <s v="A0001078"/>
        <s v="A0001088"/>
        <s v="A0001080"/>
        <s v="A0001072"/>
        <s v="A0001089"/>
        <s v="A0001076"/>
        <s v="A0001087"/>
        <s v="A0001085"/>
        <s v="A0001086"/>
        <s v="A0001077"/>
        <s v="A0001082"/>
        <s v="A0001074"/>
        <s v="A0001079"/>
        <s v="A0000043"/>
        <s v="A0000379"/>
        <s v="A0000367"/>
        <s v="A0000378"/>
        <s v="A0000351"/>
        <s v="A0000364"/>
        <s v="A0000371"/>
        <s v="A0000343"/>
        <s v="A0000382"/>
        <s v="A0000370"/>
        <s v="A0000355"/>
        <s v="A0000377"/>
        <s v="A0000368"/>
        <s v="A0000361"/>
        <s v="A0000375"/>
        <s v="A0000346"/>
        <s v="A0000350"/>
        <s v="A0000369"/>
        <s v="A0000366"/>
        <s v="A0000358"/>
        <s v="A0000384"/>
        <s v="A0000372"/>
        <s v="A0000363"/>
        <s v="A0000360"/>
        <s v="A0000385"/>
        <s v="A0000381"/>
        <s v="A0000357"/>
        <s v="A0000386"/>
        <s v="A0000365"/>
        <s v="A0000354"/>
        <s v="A0000352"/>
        <s v="A0000362"/>
        <s v="A0000345"/>
        <s v="A0000374"/>
        <s v="A0000348"/>
        <s v="A0000347"/>
        <s v="A0000342"/>
        <s v="A0000387"/>
        <s v="A0000340"/>
        <s v="A0000373"/>
        <s v="A0000389"/>
        <s v="A0000353"/>
        <s v="A0000359"/>
        <s v="A0000380"/>
        <s v="A0000341"/>
        <s v="A0000349"/>
        <s v="A0000388"/>
        <s v="A0000383"/>
        <s v="A0000344"/>
        <s v="A0000356"/>
        <s v="A0000376"/>
        <s v="A0000910"/>
        <s v="A0000911"/>
        <s v="A0000881"/>
        <s v="A0000902"/>
        <s v="A0000879"/>
        <s v="A0000875"/>
        <s v="A0000887"/>
        <s v="A0000909"/>
        <s v="A0000884"/>
        <s v="A0000907"/>
        <s v="A0000903"/>
        <s v="A0000891"/>
        <s v="A0000878"/>
        <s v="A0000895"/>
        <s v="A0000896"/>
        <s v="A0000904"/>
        <s v="A0000888"/>
        <s v="A0000897"/>
        <s v="A0000905"/>
        <s v="A0000890"/>
        <s v="A0000906"/>
        <s v="A0000893"/>
        <s v="A0000898"/>
        <s v="A0000899"/>
        <s v="A0000883"/>
        <s v="A0000901"/>
        <s v="A0000880"/>
        <s v="A0000872"/>
        <s v="A0000885"/>
        <s v="A0000877"/>
        <s v="A0000882"/>
        <s v="A0000886"/>
        <s v="A0000908"/>
        <s v="A0000876"/>
        <s v="A0000894"/>
        <s v="A0000892"/>
        <s v="A0000889"/>
        <s v="A0000900"/>
        <s v="A0000873"/>
        <s v="A0000874"/>
        <s v="A0000038"/>
        <s v="A0000041"/>
        <s v="A0000040"/>
        <s v="A0000039"/>
        <s v="A0000042"/>
        <s v="A0001155"/>
        <s v="A0001314"/>
        <s v="A0001315"/>
        <s v="A0000301"/>
        <s v="A0000300"/>
        <s v="A0000304"/>
        <s v="A0000303"/>
        <s v="A0000302"/>
        <s v="A0000298"/>
        <s v="A0000299"/>
        <s v="A0000162"/>
        <s v="A0000805"/>
        <s v="A0000803"/>
        <s v="A0000787"/>
        <s v="A0000788"/>
        <s v="A0000837"/>
        <s v="A0000804"/>
        <s v="A0000828"/>
        <s v="A0000798"/>
        <s v="A0000796"/>
        <s v="A0000826"/>
        <s v="A0000811"/>
        <s v="A0000789"/>
        <s v="A0000795"/>
        <s v="A0000786"/>
        <s v="A0000801"/>
        <s v="A0000782"/>
        <s v="A0000790"/>
        <s v="A0000794"/>
        <s v="A0000799"/>
        <s v="A0000785"/>
        <s v="A0000800"/>
        <s v="A0000802"/>
        <s v="A0000781"/>
        <s v="A0000806"/>
        <s v="A0000784"/>
        <s v="A0000793"/>
        <s v="A0000797"/>
        <s v="A0000792"/>
        <s v="A0000783"/>
        <s v="A0000791"/>
        <s v="A0000833"/>
        <s v="A0000818"/>
        <s v="A0000812"/>
        <s v="A0000827"/>
        <s v="A0000813"/>
        <s v="A0000838"/>
        <s v="A0000809"/>
        <s v="A0000823"/>
        <s v="A0000819"/>
        <s v="A0000815"/>
        <s v="A0000808"/>
        <s v="A0000807"/>
        <s v="A0000821"/>
        <s v="A0000841"/>
        <s v="A0000825"/>
        <s v="A0000817"/>
        <s v="A0000810"/>
        <s v="A0000836"/>
        <s v="A0000824"/>
        <s v="A0000830"/>
        <s v="A0000820"/>
        <s v="A0000814"/>
        <s v="A0000831"/>
        <s v="A0000839"/>
        <s v="A0000829"/>
        <s v="A0000840"/>
        <s v="A0000834"/>
        <s v="A0000832"/>
        <s v="A0000835"/>
        <s v="A0000816"/>
        <s v="A0000822"/>
        <s v="A0001435"/>
        <s v="A0001436"/>
        <s v="A0001434"/>
        <s v="A0001433"/>
        <s v="A0001429"/>
        <s v="A0001432"/>
        <s v="A0001420"/>
        <s v="A0001414"/>
        <s v="A0001428"/>
        <s v="A0001419"/>
        <s v="A0001417"/>
        <s v="A0001416"/>
        <s v="A0001427"/>
        <s v="A0001415"/>
        <s v="A0001421"/>
        <s v="A0001430"/>
        <s v="A0001424"/>
        <s v="A0001431"/>
        <s v="A0001423"/>
        <s v="A0001422"/>
        <s v="A0001418"/>
        <s v="A0001425"/>
        <s v="A0001426"/>
        <s v="A0000774"/>
        <s v="A0001251"/>
        <s v="A0001261"/>
        <s v="A0001253"/>
        <s v="A0001260"/>
        <s v="A0001243"/>
        <s v="A0001257"/>
        <s v="A0001248"/>
        <s v="A0001244"/>
        <s v="A0001256"/>
        <s v="A0001249"/>
        <s v="A0001245"/>
        <s v="A0001254"/>
        <s v="A0001259"/>
        <s v="A0001247"/>
        <s v="A0001252"/>
        <s v="A0001255"/>
        <s v="A0001246"/>
        <s v="A0001250"/>
        <s v="A0001258"/>
        <s v="A0000035"/>
        <s v="A0001020"/>
        <s v="A0001016"/>
        <s v="A0001019"/>
        <s v="A0001014"/>
        <s v="A0001015"/>
        <s v="A0001018"/>
        <s v="A0001021"/>
        <s v="A0001012"/>
        <s v="A0001013"/>
        <s v="A0001017"/>
        <s v="A0000964"/>
        <s v="A0001002"/>
        <s v="A0000994"/>
        <s v="A0000996"/>
        <s v="A0000941"/>
        <s v="A0001000"/>
        <s v="A0000989"/>
        <s v="A0000971"/>
        <s v="A0000981"/>
        <s v="A0000987"/>
        <s v="A0000962"/>
        <s v="A0001001"/>
        <s v="A0000942"/>
        <s v="A0000970"/>
        <s v="A0000951"/>
        <s v="A0000992"/>
        <s v="A0001005"/>
        <s v="A0000959"/>
        <s v="A0000944"/>
        <s v="A0000974"/>
        <s v="A0001011"/>
        <s v="A0000976"/>
        <s v="A0000963"/>
        <s v="A0001008"/>
        <s v="A0000984"/>
        <s v="A0000999"/>
        <s v="A0000979"/>
        <s v="A0000973"/>
        <s v="A0000946"/>
        <s v="A0000978"/>
        <s v="A0000985"/>
        <s v="A0000940"/>
        <s v="A0000956"/>
        <s v="A0000965"/>
        <s v="A0000954"/>
        <s v="A0000980"/>
        <s v="A0000967"/>
        <s v="A0000958"/>
        <s v="A0000990"/>
        <s v="A0000953"/>
        <s v="A0000997"/>
        <s v="A0001009"/>
        <s v="A0000945"/>
        <s v="A0000948"/>
        <s v="A0000991"/>
        <s v="A0000968"/>
        <s v="A0000955"/>
        <s v="A0000957"/>
        <s v="A0000961"/>
        <s v="A0000986"/>
        <s v="A0000960"/>
        <s v="A0000983"/>
        <s v="A0000982"/>
        <s v="A0001006"/>
        <s v="A0000995"/>
        <s v="A0001007"/>
        <s v="A0000943"/>
        <s v="A0000949"/>
        <s v="A0000993"/>
        <s v="A0000975"/>
        <s v="A0000988"/>
        <s v="A0000977"/>
        <s v="A0000952"/>
        <s v="A0000998"/>
        <s v="A0000939"/>
        <s v="A0001010"/>
        <s v="A0000947"/>
        <s v="A0000938"/>
        <s v="A0000950"/>
        <s v="A0001003"/>
        <s v="A0000966"/>
        <s v="A0000969"/>
        <s v="A0000972"/>
        <s v="A0001004"/>
        <s v="A0000153"/>
        <s v="A0000154"/>
        <s v="A0000037"/>
        <s v="A0001205"/>
        <s v="A0001207"/>
        <s v="A0001206"/>
        <s v="A0001203"/>
        <s v="A0001204"/>
        <s v="A0001208"/>
        <s v="A0000772"/>
        <s v="A0000770"/>
        <s v="A0000771"/>
        <s v="A0000769"/>
        <s v="A0000513"/>
        <s v="A0000491"/>
        <s v="A0000526"/>
        <s v="A0000520"/>
        <s v="A0000493"/>
        <s v="A0000487"/>
        <s v="A0000507"/>
        <s v="A0000515"/>
        <s v="A0000509"/>
        <s v="A0000524"/>
        <s v="A0000489"/>
        <s v="A0000528"/>
        <s v="A0000494"/>
        <s v="A0000508"/>
        <s v="A0000525"/>
        <s v="A0000527"/>
        <s v="A0000530"/>
        <s v="A0000517"/>
        <s v="A0000503"/>
        <s v="A0000510"/>
        <s v="A0000518"/>
        <s v="A0000516"/>
        <s v="A0000522"/>
        <s v="A0000505"/>
        <s v="A0000496"/>
        <s v="A0000492"/>
        <s v="A0000498"/>
        <s v="A0000511"/>
        <s v="A0000529"/>
        <s v="A0000488"/>
        <s v="A0000504"/>
        <s v="A0000523"/>
        <s v="A0000519"/>
        <s v="A0000521"/>
        <s v="A0000497"/>
        <s v="A0000499"/>
        <s v="A0000512"/>
        <s v="A0000501"/>
        <s v="A0000514"/>
        <s v="A0000490"/>
        <s v="A0000506"/>
        <s v="A0000502"/>
        <s v="A0000495"/>
        <s v="A0000500"/>
        <s v="A0000535"/>
        <s v="A0000532"/>
        <s v="A0000533"/>
        <s v="A0000531"/>
        <s v="A0000534"/>
        <s v="A0000448"/>
        <s v="A0001291"/>
        <s v="A0001269"/>
        <s v="A0001288"/>
        <s v="A0001293"/>
        <s v="A0001297"/>
        <s v="A0001275"/>
        <s v="A0001286"/>
        <s v="A0001274"/>
        <s v="A0001278"/>
        <s v="A0001279"/>
        <s v="A0001292"/>
        <s v="A0001283"/>
        <s v="A0001295"/>
        <s v="A0001287"/>
        <s v="A0001285"/>
        <s v="A0001296"/>
        <s v="A0001272"/>
        <s v="A0001284"/>
        <s v="A0001294"/>
        <s v="A0001271"/>
        <s v="A0001277"/>
        <s v="A0001282"/>
        <s v="A0001281"/>
        <s v="A0001273"/>
        <s v="A0001280"/>
        <s v="A0001270"/>
        <s v="A0001290"/>
        <s v="A0001289"/>
        <s v="A0001276"/>
        <s v="A0001137"/>
        <s v="A0001128"/>
        <s v="A0001132"/>
        <s v="A0001143"/>
        <s v="A0001146"/>
        <s v="A0001130"/>
        <s v="A0001134"/>
        <s v="A0001148"/>
        <s v="A0001153"/>
        <s v="A0001151"/>
        <s v="A0001139"/>
        <s v="A0001149"/>
        <s v="A0001154"/>
        <s v="A0001127"/>
        <s v="A0001138"/>
        <s v="A0001144"/>
        <s v="A0001140"/>
        <s v="A0001152"/>
        <s v="A0001131"/>
        <s v="A0001133"/>
        <s v="A0001141"/>
        <s v="A0001142"/>
        <s v="A0001145"/>
        <s v="A0001150"/>
        <s v="A0001126"/>
        <s v="A0001147"/>
        <s v="A0001135"/>
        <s v="A0001129"/>
        <s v="A0001136"/>
        <s v="A0000313"/>
        <s v="A0000314"/>
        <s v="A0000315"/>
        <s v="A0000318"/>
        <s v="A0000317"/>
        <s v="A0000316"/>
        <s v="A0000654"/>
        <s v="A0000653"/>
        <s v="A0000339"/>
        <s v="A0001192"/>
        <s v="A0001377"/>
        <s v="A0001372"/>
        <s v="A0001375"/>
        <s v="A0001371"/>
        <s v="A0001367"/>
        <s v="A0001376"/>
        <s v="A0001365"/>
        <s v="A0001370"/>
        <s v="A0001379"/>
        <s v="A0001374"/>
        <s v="A0001366"/>
        <s v="A0001378"/>
        <s v="A0001368"/>
        <s v="A0001380"/>
        <s v="A0001373"/>
        <s v="A0001369"/>
        <s v="A0000290"/>
        <s v="A0000291"/>
        <s v="A0000289"/>
        <s v="A0000287"/>
        <s v="A0000780"/>
        <s v="A0000282"/>
        <s v="A0000281"/>
        <s v="A0000280"/>
        <s v="A0000284"/>
        <s v="A0000279"/>
        <s v="A0000283"/>
        <s v="A0000286"/>
        <s v="A0000285"/>
        <s v="A0000033"/>
        <s v="A0000036"/>
        <s v="A0000305"/>
        <s v="A0000307"/>
        <s v="A0000308"/>
        <s v="A0000306"/>
        <s v="A0000288"/>
        <s v="A0000295"/>
        <s v="A0000293"/>
        <s v="A0000294"/>
        <s v="A0000292"/>
        <s v="A0000188"/>
        <s v="A0000180"/>
        <s v="A0000202"/>
        <s v="A0000197"/>
        <s v="A0000201"/>
        <s v="A0000199"/>
        <s v="A0000195"/>
        <s v="A0000189"/>
        <s v="A0000187"/>
        <s v="A0000174"/>
        <s v="A0000185"/>
        <s v="A0000172"/>
        <s v="A0000190"/>
        <s v="A0000184"/>
        <s v="A0000179"/>
        <s v="A0000178"/>
        <s v="A0000183"/>
        <s v="A0000203"/>
        <s v="A0000198"/>
        <s v="A0000182"/>
        <s v="A0000191"/>
        <s v="A0000186"/>
        <s v="A0000175"/>
        <s v="A0000194"/>
        <s v="A0000176"/>
        <s v="A0000200"/>
        <s v="A0000196"/>
        <s v="A0000173"/>
        <s v="A0000192"/>
        <s v="A0000193"/>
        <s v="A0000181"/>
        <s v="A0000177"/>
        <s v="A0000166"/>
        <s v="A0000171"/>
        <s v="A0000165"/>
        <s v="A0000168"/>
        <s v="A0000167"/>
        <s v="A0000170"/>
        <s v="A0000163"/>
        <s v="A0000169"/>
        <s v="A0000164"/>
        <s v="A0000649"/>
        <s v="A0000647"/>
        <s v="A0000634"/>
        <s v="A0000643"/>
        <s v="A0000621"/>
        <s v="A0000599"/>
        <s v="A0000626"/>
        <s v="A0000604"/>
        <s v="A0000619"/>
        <s v="A0000614"/>
        <s v="A0000625"/>
        <s v="A0000610"/>
        <s v="A0000612"/>
        <s v="A0000624"/>
        <s v="A0000609"/>
        <s v="A0000601"/>
        <s v="A0000605"/>
        <s v="A0000603"/>
        <s v="A0000618"/>
        <s v="A0000608"/>
        <s v="A0000628"/>
        <s v="A0000617"/>
        <s v="A0000623"/>
        <s v="A0000606"/>
        <s v="A0000616"/>
        <s v="A0000602"/>
        <s v="A0000600"/>
        <s v="A0000629"/>
        <s v="A0000611"/>
        <s v="A0000630"/>
        <s v="A0000622"/>
        <s v="A0000613"/>
        <s v="A0000627"/>
        <s v="A0000620"/>
        <s v="A0000607"/>
        <s v="A0000615"/>
        <s v="A0000638"/>
        <s v="A0000640"/>
        <s v="A0000632"/>
        <s v="A0000631"/>
        <s v="A0000633"/>
        <s v="A0000648"/>
        <s v="A0000644"/>
        <s v="A0000636"/>
        <s v="A0000642"/>
        <s v="A0000641"/>
        <s v="A0000646"/>
        <s v="A0000637"/>
        <s v="A0000639"/>
        <s v="A0000635"/>
        <s v="A0000645"/>
        <s v="A0000158"/>
        <s v="A0000160"/>
        <s v="A0000155"/>
        <s v="A0000157"/>
        <s v="A0000156"/>
        <s v="A0000161"/>
        <s v="A0000159"/>
        <s v="A0000664"/>
        <s v="A0000666"/>
        <s v="A0000661"/>
        <s v="A0000662"/>
        <s v="A0000663"/>
        <s v="A0000665"/>
        <s v="A0000051"/>
        <s v="A0000052"/>
        <s v="A0000054"/>
        <s v="A0000053"/>
        <s v="A0000773"/>
        <s v="A0001452"/>
        <s v="A0001451"/>
        <s v="A0001448"/>
        <s v="A0001450"/>
        <s v="A0001449"/>
        <s v="A0001114"/>
        <s v="A0001118"/>
        <s v="A0001113"/>
        <s v="A0001116"/>
        <s v="A0001122"/>
        <s v="A0001119"/>
        <s v="A0001124"/>
        <s v="A0001123"/>
        <s v="A0001112"/>
        <s v="A0001125"/>
        <s v="A0001120"/>
        <s v="A0001121"/>
        <s v="A0001117"/>
        <s v="A0001115"/>
        <s v="A0001109"/>
        <s v="A0001111"/>
        <s v="A0001110"/>
        <s v="A0000271"/>
        <s v="A0000274"/>
        <s v="A0000276"/>
        <s v="A0000273"/>
        <s v="A0000275"/>
        <s v="A0000272"/>
        <s v="A0000297"/>
        <s v="A0000296"/>
        <s v="A0000754"/>
        <s v="A0000759"/>
        <s v="A0000755"/>
        <s v="A0000758"/>
        <s v="A0000760"/>
        <s v="A0000763"/>
        <s v="A0000756"/>
        <s v="A0000752"/>
        <s v="A0000753"/>
        <s v="A0000762"/>
        <s v="A0000761"/>
        <s v="A0000757"/>
        <s v="A0001230"/>
        <s v="A0001227"/>
        <s v="A0001228"/>
        <s v="A0001225"/>
        <s v="A0001226"/>
        <s v="A0001231"/>
        <s v="A0001229"/>
        <s v="A0001390"/>
        <s v="A0001391"/>
        <s v="A0001392"/>
        <s v="A0001213"/>
        <s v="A0001212"/>
        <s v="A0001214"/>
        <s v="A0001210"/>
        <s v="A0001211"/>
        <s v="A0001209"/>
        <s v="A0001193"/>
        <s v="A0000045"/>
        <s v="A0000044"/>
        <s v="A0001266"/>
        <s v="A0001263"/>
        <s v="A0001262"/>
        <s v="A0001265"/>
        <s v="A0001264"/>
        <s v="A0001317"/>
        <s v="A0001319"/>
        <s v="A0001316"/>
        <s v="A0001318"/>
        <s v="A0001455"/>
        <s v="A0001456"/>
        <s v="A0001454"/>
        <s v="A0001457"/>
        <s v="A0001464"/>
        <s v="A0001466"/>
        <s v="A0001469"/>
        <s v="A0001460"/>
        <s v="A0001470"/>
        <s v="A0001463"/>
        <s v="A0001465"/>
        <s v="A0001471"/>
        <s v="A0001459"/>
        <s v="A0001458"/>
        <s v="A0001472"/>
        <s v="A0001462"/>
        <s v="A0001461"/>
        <s v="A0001473"/>
        <s v="A0001468"/>
        <s v="A0001467"/>
        <s v="A0001475"/>
        <s v="A0001479"/>
        <s v="A0001477"/>
        <s v="A0001474"/>
        <s v="A0001476"/>
        <s v="A0001478"/>
        <s v="A0001219"/>
        <s v="A0001220"/>
        <s v="A0001215"/>
        <s v="A0001216"/>
        <s v="A0001223"/>
        <s v="A0000252"/>
        <s v="A0000255"/>
        <s v="A0000258"/>
        <s v="A0000253"/>
        <s v="A0000257"/>
        <s v="A0000250"/>
        <s v="A0000256"/>
        <s v="A0000254"/>
        <s v="A0000251"/>
        <s v="A0000937"/>
        <s v="A0000934"/>
        <s v="A0000935"/>
        <s v="A0000936"/>
        <s v="A0000850"/>
        <s v="A0000857"/>
        <s v="A0000863"/>
        <s v="A0000861"/>
        <s v="A0000859"/>
        <s v="A0000870"/>
        <s v="A0000843"/>
        <s v="A0000847"/>
        <s v="A0000862"/>
        <s v="A0000858"/>
        <s v="A0000848"/>
        <s v="A0000869"/>
        <s v="A0000852"/>
        <s v="A0000856"/>
        <s v="A0000871"/>
        <s v="A0000860"/>
        <s v="A0000846"/>
        <s v="A0000855"/>
        <s v="A0000851"/>
        <s v="A0000854"/>
        <s v="A0000853"/>
        <s v="A0000868"/>
        <s v="A0000864"/>
        <s v="A0000842"/>
        <s v="A0000845"/>
        <s v="A0000849"/>
        <s v="A0000844"/>
        <s v="A0000866"/>
        <s v="A0000867"/>
        <s v="A0000865"/>
        <s v="A0000019"/>
        <s v="A0000020"/>
        <s v="A0000022"/>
        <s v="A0000005"/>
        <s v="A0000007"/>
        <s v="A0000014"/>
        <s v="A0000021"/>
        <s v="A0000016"/>
        <s v="A0000018"/>
        <s v="A0000008"/>
        <s v="A0000012"/>
        <s v="A0000011"/>
        <s v="A0000017"/>
        <s v="A0000006"/>
        <s v="A0000003"/>
        <s v="A0000009"/>
        <s v="A0000004"/>
        <s v="A0000015"/>
        <s v="A0000013"/>
        <s v="A0000010"/>
        <s v="A0001160"/>
        <s v="A0001164"/>
        <s v="A0001161"/>
        <s v="A0001159"/>
        <s v="A0001157"/>
        <s v="A0001163"/>
        <s v="A0001156"/>
        <s v="A0001162"/>
        <s v="A0001158"/>
        <s v="A0000694"/>
        <s v="A0000685"/>
        <s v="A0000686"/>
        <s v="A0000680"/>
        <s v="A0000681"/>
        <s v="A0000679"/>
        <s v="A0000683"/>
        <s v="A0000692"/>
        <s v="A0000682"/>
        <s v="A0000687"/>
        <s v="A0000699"/>
        <s v="A0000698"/>
        <s v="A0000691"/>
        <s v="A0000695"/>
        <s v="A0000690"/>
        <s v="A0000689"/>
        <s v="A0000688"/>
        <s v="A0000697"/>
        <s v="A0000684"/>
        <s v="A0000693"/>
        <s v="A0000696"/>
        <s v="A0000678"/>
        <s v="A0000675"/>
        <s v="A0000669"/>
        <s v="A0000674"/>
        <s v="A0000677"/>
        <s v="A0000673"/>
        <s v="A0000667"/>
        <s v="A0000672"/>
        <s v="A0000676"/>
        <s v="A0000670"/>
        <s v="A0000671"/>
        <s v="A0000668"/>
        <s v="A0000248"/>
        <s v="A0000245"/>
        <s v="A0000249"/>
        <s v="A0000246"/>
        <s v="A0000244"/>
        <s v="A0000247"/>
        <s v="A0000319"/>
        <s v="A0000335"/>
        <s v="A0000329"/>
        <s v="A0000333"/>
        <s v="A0000332"/>
        <s v="A0000322"/>
        <s v="A0000327"/>
        <s v="A0000331"/>
        <s v="A0000330"/>
        <s v="A0000320"/>
        <s v="A0000321"/>
        <s v="A0000328"/>
        <s v="A0000324"/>
        <s v="A0000334"/>
        <s v="A0000323"/>
        <s v="A0000325"/>
        <s v="A0000326"/>
        <s v="A0001300"/>
        <s v="A0001299"/>
        <s v="A0001298"/>
        <s v="A0001301"/>
        <s v="A0000034"/>
        <s v="A0000002"/>
        <s v="A0000001"/>
        <s v="A0001240"/>
        <s v="A0001236"/>
        <s v="A0001235"/>
        <s v="A0001232"/>
        <s v="A0001242"/>
        <s v="A0001233"/>
        <s v="A0001238"/>
        <s v="A0001239"/>
        <s v="A0001241"/>
        <s v="A0001237"/>
        <s v="A0001234"/>
        <s v="A0001196"/>
        <s v="A0001198"/>
        <s v="A0001197"/>
        <s v="A0001194"/>
        <s v="A0001195"/>
        <s v="A0000152"/>
        <s v="A0000023"/>
        <s v="A0000026"/>
        <s v="A0000031"/>
        <s v="A0000024"/>
        <s v="A0000025"/>
        <s v="A0000029"/>
        <s v="A0000030"/>
        <s v="A0000028"/>
        <s v="A0000027"/>
        <s v="A0000231"/>
        <s v="A0000225"/>
        <s v="A0000227"/>
        <s v="A0000228"/>
        <s v="A0000226"/>
        <s v="A0000230"/>
        <s v="A0000229"/>
        <s v="A0000086"/>
        <s v="A0000080"/>
        <s v="A0000078"/>
        <s v="A0000083"/>
        <s v="A0000079"/>
        <s v="A0000084"/>
        <s v="A0000090"/>
        <s v="A0000081"/>
        <s v="A0000088"/>
        <s v="A0000087"/>
        <s v="A0000077"/>
        <s v="A0000082"/>
        <s v="A0000085"/>
        <s v="A0000089"/>
        <s v="A0000914"/>
        <s v="A0000912"/>
        <s v="A0000931"/>
        <s v="A0000927"/>
        <s v="A0000921"/>
        <s v="A0000926"/>
        <s v="A0000913"/>
        <s v="A0000929"/>
        <s v="A0000923"/>
        <s v="A0000933"/>
        <s v="A0000915"/>
        <s v="A0000919"/>
        <s v="A0000918"/>
        <s v="A0000924"/>
        <s v="A0000920"/>
        <s v="A0000928"/>
        <s v="A0000922"/>
        <s v="A0000932"/>
        <s v="A0000917"/>
        <s v="A0000925"/>
        <s v="A0000930"/>
        <s v="A0000916"/>
        <s v="A0001406"/>
        <s v="A0001409"/>
        <s v="A0001405"/>
        <s v="A0001407"/>
        <s v="A0001408"/>
        <s v="A0000656"/>
        <s v="A0000655"/>
        <s v="A0000658"/>
        <s v="A0000657"/>
        <s v="A0000779"/>
        <s v="A0000776"/>
        <s v="A0000775"/>
        <s v="A0000777"/>
        <s v="A0000778"/>
        <s v="A0001268"/>
        <s v="A0001267"/>
        <s v="A0001100"/>
        <s v="A0001096"/>
        <s v="A0001101"/>
        <s v="A0001094"/>
        <s v="A0001106"/>
        <s v="A0001095"/>
        <s v="A0001091"/>
        <s v="A0001099"/>
        <s v="A0001092"/>
        <s v="A0001097"/>
        <s v="A0001105"/>
        <s v="A0001102"/>
        <s v="A0001103"/>
        <s v="A0001093"/>
        <s v="A0001098"/>
        <s v="A0001107"/>
        <s v="A0001108"/>
        <s v="A0001090"/>
        <s v="A0000032"/>
        <s v="A0000064"/>
        <s v="A0000058"/>
        <s v="A0000056"/>
        <s v="A0000070"/>
        <s v="A0000060"/>
        <s v="A0000059"/>
        <s v="A0000062"/>
        <s v="A0000076"/>
        <s v="A0000072"/>
        <s v="A0000057"/>
        <s v="A0000067"/>
        <s v="A0000065"/>
        <s v="A0000066"/>
        <s v="A0000075"/>
        <s v="A0000074"/>
        <s v="A0000063"/>
        <s v="A0000068"/>
        <s v="A0000073"/>
        <s v="A0000055"/>
        <s v="A0000069"/>
        <s v="A0000061"/>
        <s v="A0000071"/>
        <s v="A0000463"/>
        <s v="A0000468"/>
        <s v="A0000458"/>
        <s v="A0000464"/>
        <s v="A0000453"/>
        <s v="A0000465"/>
        <s v="A0000459"/>
        <s v="A0000450"/>
        <s v="A0000467"/>
        <s v="A0000451"/>
        <s v="A0000461"/>
        <s v="A0000460"/>
        <s v="A0000455"/>
        <s v="A0000456"/>
        <s v="A0000449"/>
        <s v="A0000462"/>
        <s v="A0000457"/>
        <s v="A0000466"/>
        <s v="A0000452"/>
        <s v="A0000454"/>
        <s v="A0000099"/>
        <s v="A0000124"/>
        <s v="A0000112"/>
        <s v="A0000100"/>
        <s v="A0000102"/>
        <s v="A0000115"/>
        <s v="A0000096"/>
        <s v="A0000116"/>
        <s v="A0000092"/>
        <s v="A0000123"/>
        <s v="A0000118"/>
        <s v="A0000106"/>
        <s v="A0000119"/>
        <s v="A0000098"/>
        <s v="A0000108"/>
        <s v="A0000122"/>
        <s v="A0000120"/>
        <s v="A0000093"/>
        <s v="A0000104"/>
        <s v="A0000105"/>
        <s v="A0000103"/>
        <s v="A0000091"/>
        <s v="A0000121"/>
        <s v="A0000109"/>
        <s v="A0000095"/>
        <s v="A0000114"/>
        <s v="A0000094"/>
        <s v="A0000113"/>
        <s v="A0000107"/>
        <s v="A0000111"/>
        <s v="A0000097"/>
        <s v="A0000117"/>
        <s v="A0000101"/>
        <s v="A0000110"/>
        <s v="A0002195"/>
        <s v="A0002186"/>
        <s v="A0002191"/>
        <s v="A0002192"/>
        <s v="A0002190"/>
        <s v="A0002197"/>
        <s v="A0002187"/>
        <s v="A0002189"/>
        <s v="A0002198"/>
        <s v="A0002196"/>
        <s v="A0002193"/>
        <s v="A0002194"/>
        <s v="A0002188"/>
        <s v="A0002183"/>
        <s v="A0002182"/>
        <s v="A0002181"/>
        <s v="A0002185"/>
        <s v="A0002184"/>
        <s v="A0001822"/>
        <s v="A0001820"/>
        <s v="A0001821"/>
        <s v="A0002870"/>
        <s v="A0002866"/>
        <s v="A0002869"/>
        <s v="A0002868"/>
        <s v="A0002871"/>
        <s v="A0002872"/>
        <s v="A0002867"/>
        <s v="A0002420"/>
        <s v="A0002423"/>
        <s v="A0002417"/>
        <s v="A0002424"/>
        <s v="A0002422"/>
        <s v="A0002419"/>
        <s v="A0002421"/>
        <s v="A0002418"/>
        <s v="A0002415"/>
        <s v="A0002426"/>
        <s v="A0002427"/>
        <s v="A0002425"/>
        <s v="A0002416"/>
        <s v="A0002428"/>
        <s v="A0002744"/>
        <s v="A0002753"/>
        <s v="A0002752"/>
        <s v="A0002751"/>
        <s v="A0002746"/>
        <s v="A0002745"/>
        <s v="A0002750"/>
        <s v="A0002749"/>
        <s v="A0002748"/>
        <s v="A0002747"/>
        <s v="A0001539"/>
        <s v="A0002807"/>
        <s v="A0002810"/>
        <s v="A0002811"/>
        <s v="A0002805"/>
        <s v="A0002819"/>
        <s v="A0002804"/>
        <s v="A0002816"/>
        <s v="A0002813"/>
        <s v="A0002817"/>
        <s v="A0002806"/>
        <s v="A0002818"/>
        <s v="A0002815"/>
        <s v="A0002809"/>
        <s v="A0002808"/>
        <s v="A0002814"/>
        <s v="A0002820"/>
        <s v="A0002812"/>
        <s v="A0002272"/>
        <s v="A0002250"/>
        <s v="A0002252"/>
        <s v="A0002251"/>
        <s v="A0002256"/>
        <s v="A0002254"/>
        <s v="A0002253"/>
        <s v="A0002255"/>
        <s v="A0002258"/>
        <s v="A0002257"/>
        <s v="A0001673"/>
        <s v="A0002215"/>
        <s v="A0002076"/>
        <s v="A0002075"/>
        <s v="A0001854"/>
        <s v="A0001846"/>
        <s v="A0001847"/>
        <s v="A0001855"/>
        <s v="A0001853"/>
        <s v="A0001843"/>
        <s v="A0001840"/>
        <s v="A0001845"/>
        <s v="A0001849"/>
        <s v="A0001848"/>
        <s v="A0001851"/>
        <s v="A0001841"/>
        <s v="A0001844"/>
        <s v="A0001852"/>
        <s v="A0001850"/>
        <s v="A0001842"/>
        <s v="A0002149"/>
        <s v="A0002150"/>
        <s v="A0002155"/>
        <s v="A0002154"/>
        <s v="A0002147"/>
        <s v="A0002148"/>
        <s v="A0002151"/>
        <s v="A0002152"/>
        <s v="A0002153"/>
        <s v="A0001896"/>
        <s v="A0001899"/>
        <s v="A0001893"/>
        <s v="A0001913"/>
        <s v="A0001904"/>
        <s v="A0001897"/>
        <s v="A0001907"/>
        <s v="A0001909"/>
        <s v="A0001906"/>
        <s v="A0001908"/>
        <s v="A0001900"/>
        <s v="A0001892"/>
        <s v="A0001911"/>
        <s v="A0001895"/>
        <s v="A0001901"/>
        <s v="A0001898"/>
        <s v="A0001910"/>
        <s v="A0001891"/>
        <s v="A0001903"/>
        <s v="A0001902"/>
        <s v="A0001894"/>
        <s v="A0001912"/>
        <s v="A0001905"/>
        <s v="A0001644"/>
        <s v="A0001641"/>
        <s v="A0001642"/>
        <s v="A0001643"/>
        <s v="A0001645"/>
        <s v="A0001671"/>
        <s v="A0001672"/>
        <s v="A0001834"/>
        <s v="A0001839"/>
        <s v="A0001832"/>
        <s v="A0001831"/>
        <s v="A0001837"/>
        <s v="A0001825"/>
        <s v="A0001836"/>
        <s v="A0001830"/>
        <s v="A0001824"/>
        <s v="A0001833"/>
        <s v="A0001838"/>
        <s v="A0001827"/>
        <s v="A0001835"/>
        <s v="A0001829"/>
        <s v="A0001826"/>
        <s v="A0001828"/>
        <s v="A0002846"/>
        <s v="A0002844"/>
        <s v="A0002840"/>
        <s v="A0002845"/>
        <s v="A0002843"/>
        <s v="A0002842"/>
        <s v="A0002841"/>
        <s v="A0001504"/>
        <s v="A0001505"/>
        <s v="A0002574"/>
        <s v="A0002572"/>
        <s v="A0002578"/>
        <s v="A0002577"/>
        <s v="A0002575"/>
        <s v="A0002570"/>
        <s v="A0002571"/>
        <s v="A0002569"/>
        <s v="A0002576"/>
        <s v="A0002573"/>
        <s v="A0002269"/>
        <s v="A0002270"/>
        <s v="A0002271"/>
        <s v="A0002738"/>
        <s v="A0002094"/>
        <s v="A0002096"/>
        <s v="A0002095"/>
        <s v="A0002090"/>
        <s v="A0002092"/>
        <s v="A0002097"/>
        <s v="A0002086"/>
        <s v="A0002088"/>
        <s v="A0002093"/>
        <s v="A0002089"/>
        <s v="A0002087"/>
        <s v="A0002091"/>
        <s v="A0002083"/>
        <s v="A0002082"/>
        <s v="A0002081"/>
        <s v="A0002084"/>
        <s v="A0002080"/>
        <s v="A0002085"/>
        <s v="A0001553"/>
        <s v="A0001575"/>
        <s v="A0001577"/>
        <s v="A0001576"/>
        <s v="A0001574"/>
        <s v="A0002736"/>
        <s v="A0002737"/>
        <s v="A0002857"/>
        <s v="A0001480"/>
        <s v="A0001484"/>
        <s v="A0001486"/>
        <s v="A0001483"/>
        <s v="A0001485"/>
        <s v="A0001487"/>
        <s v="A0001482"/>
        <s v="A0001481"/>
        <s v="A0001488"/>
        <s v="A0002592"/>
        <s v="A0001611"/>
        <s v="A0001614"/>
        <s v="A0001618"/>
        <s v="A0001612"/>
        <s v="A0001619"/>
        <s v="A0001610"/>
        <s v="A0001615"/>
        <s v="A0001613"/>
        <s v="A0001617"/>
        <s v="A0001620"/>
        <s v="A0001609"/>
        <s v="A0001616"/>
        <s v="A0001639"/>
        <s v="A0001631"/>
        <s v="A0001625"/>
        <s v="A0001628"/>
        <s v="A0001636"/>
        <s v="A0001637"/>
        <s v="A0001621"/>
        <s v="A0001624"/>
        <s v="A0001629"/>
        <s v="A0001634"/>
        <s v="A0001630"/>
        <s v="A0001627"/>
        <s v="A0001623"/>
        <s v="A0001633"/>
        <s v="A0001640"/>
        <s v="A0001632"/>
        <s v="A0001622"/>
        <s v="A0001635"/>
        <s v="A0001626"/>
        <s v="A0001638"/>
        <s v="A0001506"/>
        <s v="A0001509"/>
        <s v="A0001508"/>
        <s v="A0001511"/>
        <s v="A0001507"/>
        <s v="A0001510"/>
        <s v="A0002134"/>
        <s v="A0002138"/>
        <s v="A0002136"/>
        <s v="A0002133"/>
        <s v="A0002137"/>
        <s v="A0002135"/>
        <s v="A0002141"/>
        <s v="A0002140"/>
        <s v="A0002132"/>
        <s v="A0002139"/>
        <s v="A0002305"/>
        <s v="A0002301"/>
        <s v="A0002307"/>
        <s v="A0002298"/>
        <s v="A0002304"/>
        <s v="A0002303"/>
        <s v="A0002295"/>
        <s v="A0002308"/>
        <s v="A0002297"/>
        <s v="A0002300"/>
        <s v="A0002309"/>
        <s v="A0002294"/>
        <s v="A0002293"/>
        <s v="A0002306"/>
        <s v="A0002310"/>
        <s v="A0002311"/>
        <s v="A0002312"/>
        <s v="A0002302"/>
        <s v="A0002296"/>
        <s v="A0002299"/>
        <s v="A0002292"/>
        <s v="A0001669"/>
        <s v="A0002613"/>
        <s v="A0002873"/>
        <s v="A0002875"/>
        <s v="A0002874"/>
        <s v="A0002876"/>
        <s v="A0002881"/>
        <s v="A0002878"/>
        <s v="A0002880"/>
        <s v="A0002879"/>
        <s v="A0002877"/>
        <s v="A0002883"/>
        <s v="A0002882"/>
        <s v="A0001807"/>
        <s v="A0001814"/>
        <s v="A0001809"/>
        <s v="A0001819"/>
        <s v="A0001815"/>
        <s v="A0001818"/>
        <s v="A0001811"/>
        <s v="A0001806"/>
        <s v="A0001810"/>
        <s v="A0001812"/>
        <s v="A0001816"/>
        <s v="A0001813"/>
        <s v="A0001808"/>
        <s v="A0001817"/>
        <s v="A0001731"/>
        <s v="A0001703"/>
        <s v="A0001720"/>
        <s v="A0001712"/>
        <s v="A0001705"/>
        <s v="A0001708"/>
        <s v="A0001693"/>
        <s v="A0001732"/>
        <s v="A0001706"/>
        <s v="A0001727"/>
        <s v="A0001709"/>
        <s v="A0001692"/>
        <s v="A0001719"/>
        <s v="A0001714"/>
        <s v="A0001704"/>
        <s v="A0001715"/>
        <s v="A0001722"/>
        <s v="A0001721"/>
        <s v="A0001698"/>
        <s v="A0001689"/>
        <s v="A0001716"/>
        <s v="A0001730"/>
        <s v="A0001723"/>
        <s v="A0001735"/>
        <s v="A0001718"/>
        <s v="A0001728"/>
        <s v="A0001733"/>
        <s v="A0001710"/>
        <s v="A0001691"/>
        <s v="A0001688"/>
        <s v="A0001711"/>
        <s v="A0001734"/>
        <s v="A0001702"/>
        <s v="A0001726"/>
        <s v="A0001700"/>
        <s v="A0001729"/>
        <s v="A0001694"/>
        <s v="A0001696"/>
        <s v="A0001687"/>
        <s v="A0001690"/>
        <s v="A0001707"/>
        <s v="A0001724"/>
        <s v="A0001725"/>
        <s v="A0001713"/>
        <s v="A0001695"/>
        <s v="A0001717"/>
        <s v="A0001699"/>
        <s v="A0001697"/>
        <s v="A0001701"/>
        <s v="A0002721"/>
        <s v="A0002727"/>
        <s v="A0002718"/>
        <s v="A0002726"/>
        <s v="A0002717"/>
        <s v="A0002728"/>
        <s v="A0002722"/>
        <s v="A0002724"/>
        <s v="A0002720"/>
        <s v="A0002725"/>
        <s v="A0002723"/>
        <s v="A0002719"/>
        <s v="A0001528"/>
        <s v="A0001527"/>
        <s v="A0001531"/>
        <s v="A0001526"/>
        <s v="A0001525"/>
        <s v="A0001530"/>
        <s v="A0001532"/>
        <s v="A0001529"/>
        <s v="A0002315"/>
        <s v="A0002313"/>
        <s v="A0002318"/>
        <s v="A0002316"/>
        <s v="A0002317"/>
        <s v="A0002314"/>
        <s v="A0001988"/>
        <s v="A0001994"/>
        <s v="A0002071"/>
        <s v="A0002009"/>
        <s v="A0002072"/>
        <s v="A0001992"/>
        <s v="A0002019"/>
        <s v="A0002028"/>
        <s v="A0002003"/>
        <s v="A0002020"/>
        <s v="A0002001"/>
        <s v="A0002027"/>
        <s v="A0002025"/>
        <s v="A0002006"/>
        <s v="A0002007"/>
        <s v="A0002015"/>
        <s v="A0002018"/>
        <s v="A0001997"/>
        <s v="A0002074"/>
        <s v="A0002069"/>
        <s v="A0002012"/>
        <s v="A0001993"/>
        <s v="A0002000"/>
        <s v="A0002021"/>
        <s v="A0002023"/>
        <s v="A0002008"/>
        <s v="A0002024"/>
        <s v="A0001989"/>
        <s v="A0001999"/>
        <s v="A0002004"/>
        <s v="A0001998"/>
        <s v="A0001996"/>
        <s v="A0002070"/>
        <s v="A0002010"/>
        <s v="A0002067"/>
        <s v="A0001991"/>
        <s v="A0001990"/>
        <s v="A0002066"/>
        <s v="A0002029"/>
        <s v="A0002022"/>
        <s v="A0001986"/>
        <s v="A0002014"/>
        <s v="A0001995"/>
        <s v="A0002005"/>
        <s v="A0001987"/>
        <s v="A0002002"/>
        <s v="A0002016"/>
        <s v="A0002073"/>
        <s v="A0002068"/>
        <s v="A0002011"/>
        <s v="A0001950"/>
        <s v="A0001974"/>
        <s v="A0001960"/>
        <s v="A0001961"/>
        <s v="A0001942"/>
        <s v="A0001940"/>
        <s v="A0001969"/>
        <s v="A0001951"/>
        <s v="A0001978"/>
        <s v="A0001970"/>
        <s v="A0001965"/>
        <s v="A0001968"/>
        <s v="A0001949"/>
        <s v="A0001979"/>
        <s v="A0001985"/>
        <s v="A0001946"/>
        <s v="A0001944"/>
        <s v="A0001943"/>
        <s v="A0001984"/>
        <s v="A0001963"/>
        <s v="A0001981"/>
        <s v="A0001947"/>
        <s v="A0001977"/>
        <s v="A0001967"/>
        <s v="A0001954"/>
        <s v="A0001955"/>
        <s v="A0001973"/>
        <s v="A0001971"/>
        <s v="A0001982"/>
        <s v="A0001964"/>
        <s v="A0001976"/>
        <s v="A0001962"/>
        <s v="A0001948"/>
        <s v="A0001975"/>
        <s v="A0001959"/>
        <s v="A0001953"/>
        <s v="A0001957"/>
        <s v="A0001966"/>
        <s v="A0001956"/>
        <s v="A0001980"/>
        <s v="A0001945"/>
        <s v="A0001972"/>
        <s v="A0001941"/>
        <s v="A0001983"/>
        <s v="A0001958"/>
        <s v="A0001939"/>
        <s v="A0002013"/>
        <s v="A0002017"/>
        <s v="A0002026"/>
        <s v="A0002470"/>
        <s v="A0002471"/>
        <s v="A0002472"/>
        <s v="A0002476"/>
        <s v="A0002477"/>
        <s v="A0001655"/>
        <s v="A0001651"/>
        <s v="A0001650"/>
        <s v="A0001647"/>
        <s v="A0001654"/>
        <s v="A0001653"/>
        <s v="A0001649"/>
        <s v="A0001648"/>
        <s v="A0001656"/>
        <s v="A0001652"/>
        <s v="A0001646"/>
        <s v="A0001686"/>
        <s v="A0002614"/>
        <s v="A0002621"/>
        <s v="A0002627"/>
        <s v="A0002631"/>
        <s v="A0002629"/>
        <s v="A0002623"/>
        <s v="A0002625"/>
        <s v="A0002628"/>
        <s v="A0002622"/>
        <s v="A0002626"/>
        <s v="A0002624"/>
        <s v="A0002630"/>
        <s v="A0002620"/>
        <s v="A0002618"/>
        <s v="A0002619"/>
        <s v="A0002615"/>
        <s v="A0002617"/>
        <s v="A0002616"/>
        <s v="A0001678"/>
        <s v="A0002585"/>
        <s v="A0002586"/>
        <s v="A0000262"/>
        <s v="A0002742"/>
        <s v="A0002590"/>
        <s v="A0002587"/>
        <s v="A0001549"/>
        <s v="A0001550"/>
        <s v="A0001547"/>
        <s v="A0001551"/>
        <s v="A0001548"/>
        <s v="A0001543"/>
        <s v="A0001541"/>
        <s v="A0001540"/>
        <s v="A0001545"/>
        <s v="A0001546"/>
        <s v="A0001544"/>
        <s v="A0001542"/>
        <s v="A0001677"/>
        <s v="A0002853"/>
        <s v="A0002854"/>
        <s v="A0002855"/>
        <s v="A0002849"/>
        <s v="A0002851"/>
        <s v="A0002848"/>
        <s v="A0002852"/>
        <s v="A0002856"/>
        <s v="A0002847"/>
        <s v="A0002850"/>
        <s v="A0002772"/>
        <s v="A0002768"/>
        <s v="A0002754"/>
        <s v="A0002756"/>
        <s v="A0002760"/>
        <s v="A0002771"/>
        <s v="A0002762"/>
        <s v="A0002766"/>
        <s v="A0002769"/>
        <s v="A0002758"/>
        <s v="A0002764"/>
        <s v="A0002773"/>
        <s v="A0002759"/>
        <s v="A0002763"/>
        <s v="A0002757"/>
        <s v="A0002765"/>
        <s v="A0002755"/>
        <s v="A0002767"/>
        <s v="A0002770"/>
        <s v="A0002761"/>
        <s v="A0002774"/>
        <s v="A0002413"/>
        <s v="A0002411"/>
        <s v="A0002414"/>
        <s v="A0002412"/>
        <s v="A0001657"/>
        <s v="A0001658"/>
        <s v="A0002858"/>
        <s v="A0002863"/>
        <s v="A0002860"/>
        <s v="A0002865"/>
        <s v="A0002859"/>
        <s v="A0002864"/>
        <s v="A0002861"/>
        <s v="A0002862"/>
        <s v="A0002686"/>
        <s v="A0002685"/>
        <s v="A0001605"/>
        <s v="A0001604"/>
        <s v="A0001606"/>
        <s v="A0001601"/>
        <s v="A0001602"/>
        <s v="A0001603"/>
        <s v="A0002180"/>
        <s v="A0001676"/>
        <s v="A0002800"/>
        <s v="A0002797"/>
        <s v="A0002798"/>
        <s v="A0002803"/>
        <s v="A0002802"/>
        <s v="A0002799"/>
        <s v="A0002801"/>
        <s v="A0002793"/>
        <s v="A0002792"/>
        <s v="A0002791"/>
        <s v="A0002783"/>
        <s v="A0002780"/>
        <s v="A0002779"/>
        <s v="A0002789"/>
        <s v="A0002785"/>
        <s v="A0002790"/>
        <s v="A0002796"/>
        <s v="A0002782"/>
        <s v="A0002786"/>
        <s v="A0002787"/>
        <s v="A0002795"/>
        <s v="A0002788"/>
        <s v="A0002781"/>
        <s v="A0002794"/>
        <s v="A0002784"/>
        <s v="A0001578"/>
        <s v="A0001667"/>
        <s v="A0001665"/>
        <s v="A0001666"/>
        <s v="A0001930"/>
        <s v="A0001917"/>
        <s v="A0001920"/>
        <s v="A0001929"/>
        <s v="A0001927"/>
        <s v="A0001931"/>
        <s v="A0001915"/>
        <s v="A0001935"/>
        <s v="A0001919"/>
        <s v="A0001924"/>
        <s v="A0001926"/>
        <s v="A0001921"/>
        <s v="A0001928"/>
        <s v="A0001923"/>
        <s v="A0001925"/>
        <s v="A0001934"/>
        <s v="A0001932"/>
        <s v="A0001936"/>
        <s v="A0001918"/>
        <s v="A0001933"/>
        <s v="A0001914"/>
        <s v="A0001916"/>
        <s v="A0001922"/>
        <s v="A0002714"/>
        <s v="A0002712"/>
        <s v="A0002716"/>
        <s v="A0002715"/>
        <s v="A0002708"/>
        <s v="A0002711"/>
        <s v="A0002713"/>
        <s v="A0002710"/>
        <s v="A0002709"/>
        <s v="A0001662"/>
        <s v="A0001663"/>
        <s v="A0001661"/>
        <s v="A0001664"/>
        <s v="A0002332"/>
        <s v="A0002324"/>
        <s v="A0002323"/>
        <s v="A0002326"/>
        <s v="A0002327"/>
        <s v="A0002325"/>
        <s v="A0002331"/>
        <s v="A0002319"/>
        <s v="A0002329"/>
        <s v="A0002320"/>
        <s v="A0002321"/>
        <s v="A0002328"/>
        <s v="A0002322"/>
        <s v="A0002330"/>
        <s v="A0001674"/>
        <s v="A0002526"/>
        <s v="A0002499"/>
        <s v="A0002523"/>
        <s v="A0002520"/>
        <s v="A0002492"/>
        <s v="A0002498"/>
        <s v="A0002494"/>
        <s v="A0002508"/>
        <s v="A0002517"/>
        <s v="A0002532"/>
        <s v="A0002504"/>
        <s v="A0002518"/>
        <s v="A0002489"/>
        <s v="A0002487"/>
        <s v="A0002500"/>
        <s v="A0002486"/>
        <s v="A0002528"/>
        <s v="A0002495"/>
        <s v="A0002502"/>
        <s v="A0002533"/>
        <s v="A0002496"/>
        <s v="A0002513"/>
        <s v="A0002479"/>
        <s v="A0002482"/>
        <s v="A0002483"/>
        <s v="A0002484"/>
        <s v="A0002485"/>
        <s v="A0002478"/>
        <s v="A0002481"/>
        <s v="A0002480"/>
        <s v="A0002510"/>
        <s v="A0002514"/>
        <s v="A0002563"/>
        <s v="A0002535"/>
        <s v="A0002527"/>
        <s v="A0002493"/>
        <s v="A0002519"/>
        <s v="A0002507"/>
        <s v="A0002488"/>
        <s v="A0002512"/>
        <s v="A0002521"/>
        <s v="A0002497"/>
        <s v="A0002525"/>
        <s v="A0002506"/>
        <s v="A0002515"/>
        <s v="A0002501"/>
        <s v="A0002490"/>
        <s v="A0002567"/>
        <s v="A0002509"/>
        <s v="A0002516"/>
        <s v="A0002511"/>
        <s v="A0002534"/>
        <s v="A0002524"/>
        <s v="A0002530"/>
        <s v="A0002531"/>
        <s v="A0002491"/>
        <s v="A0002522"/>
        <s v="A0002503"/>
        <s v="A0002505"/>
        <s v="A0001823"/>
        <s v="A0001518"/>
        <s v="A0001512"/>
        <s v="A0001513"/>
        <s v="A0001522"/>
        <s v="A0001524"/>
        <s v="A0001516"/>
        <s v="A0001514"/>
        <s v="A0001521"/>
        <s v="A0001515"/>
        <s v="A0001523"/>
        <s v="A0001517"/>
        <s v="A0001519"/>
        <s v="A0001520"/>
        <s v="A0002079"/>
        <s v="A0002077"/>
        <s v="A0002078"/>
        <s v="A0002735"/>
        <s v="A0001599"/>
        <s v="A0001597"/>
        <s v="A0001583"/>
        <s v="A0001593"/>
        <s v="A0001582"/>
        <s v="A0001586"/>
        <s v="A0001600"/>
        <s v="A0001592"/>
        <s v="A0001598"/>
        <s v="A0001580"/>
        <s v="A0001584"/>
        <s v="A0001587"/>
        <s v="A0001585"/>
        <s v="A0001588"/>
        <s v="A0001581"/>
        <s v="A0001590"/>
        <s v="A0001594"/>
        <s v="A0001589"/>
        <s v="A0001579"/>
        <s v="A0001596"/>
        <s v="A0001595"/>
        <s v="A0001591"/>
        <s v="A0002898"/>
        <s v="A0002897"/>
        <s v="A0002893"/>
        <s v="A0002896"/>
        <s v="A0002891"/>
        <s v="A0002886"/>
        <s v="A0002894"/>
        <s v="A0002885"/>
        <s v="A0002884"/>
        <s v="A0002892"/>
        <s v="A0002890"/>
        <s v="A0002895"/>
        <s v="A0002888"/>
        <s v="A0002887"/>
        <s v="A0002889"/>
        <s v="A0001538"/>
        <s v="A0001535"/>
        <s v="A0001537"/>
        <s v="A0001534"/>
        <s v="A0001536"/>
        <s v="A0001533"/>
        <s v="A0002448"/>
        <s v="A0002452"/>
        <s v="A0002434"/>
        <s v="A0002443"/>
        <s v="A0002451"/>
        <s v="A0002429"/>
        <s v="A0002431"/>
        <s v="A0002444"/>
        <s v="A0002430"/>
        <s v="A0002450"/>
        <s v="A0002437"/>
        <s v="A0002435"/>
        <s v="A0002445"/>
        <s v="A0002432"/>
        <s v="A0002436"/>
        <s v="A0002446"/>
        <s v="A0002449"/>
        <s v="A0002433"/>
        <s v="A0002441"/>
        <s v="A0002438"/>
        <s v="A0002442"/>
        <s v="A0002440"/>
        <s v="A0002447"/>
        <s v="A0002439"/>
        <s v="A0001552"/>
        <s v="A0002743"/>
        <s v="A0001659"/>
        <s v="A0001660"/>
        <s v="A0002899"/>
        <s v="A0002900"/>
        <s v="A0001670"/>
        <s v="A0001675"/>
        <s v="A0002211"/>
        <s v="A0002208"/>
        <s v="A0002209"/>
        <s v="A0002214"/>
        <s v="A0002210"/>
        <s v="A0002212"/>
        <s v="A0002213"/>
        <s v="A0002206"/>
        <s v="A0002207"/>
        <s v="A0001494"/>
        <s v="A0001501"/>
        <s v="A0001498"/>
        <s v="A0001496"/>
        <s v="A0001495"/>
        <s v="A0001499"/>
        <s v="A0001500"/>
        <s v="A0001497"/>
        <s v="A0001503"/>
        <s v="A0001502"/>
        <s v="A0002217"/>
        <s v="A0002227"/>
        <s v="A0002223"/>
        <s v="A0002228"/>
        <s v="A0002231"/>
        <s v="A0002233"/>
        <s v="A0002218"/>
        <s v="A0002224"/>
        <s v="A0002220"/>
        <s v="A0002226"/>
        <s v="A0002232"/>
        <s v="A0002234"/>
        <s v="A0002216"/>
        <s v="A0002221"/>
        <s v="A0002225"/>
        <s v="A0002219"/>
        <s v="A0002222"/>
        <s v="A0002230"/>
        <s v="A0002229"/>
        <s v="A0002739"/>
        <s v="A0001668"/>
        <s v="A0001684"/>
        <s v="A0001680"/>
        <s v="A0001679"/>
        <s v="A0001683"/>
        <s v="A0001681"/>
        <s v="A0001685"/>
        <s v="A0001682"/>
        <s v="A0002594"/>
        <s v="A0002600"/>
        <s v="A0002593"/>
        <s v="A0002597"/>
        <s v="A0002596"/>
        <s v="A0002595"/>
        <s v="A0002598"/>
        <s v="A0002599"/>
        <s v="A0002601"/>
        <s v="A0001607"/>
        <s v="A0001608"/>
        <s v="A0002838"/>
        <s v="A0002835"/>
        <s v="A0002836"/>
        <s v="A0002830"/>
        <s v="A0002832"/>
        <s v="A0002833"/>
        <s v="A0002821"/>
        <s v="A0002831"/>
        <s v="A0002826"/>
        <s v="A0002824"/>
        <s v="A0002823"/>
        <s v="A0002829"/>
        <s v="A0002825"/>
        <s v="A0002827"/>
        <s v="A0002834"/>
        <s v="A0002822"/>
        <s v="A0002837"/>
        <s v="A0002828"/>
        <s v="A0002839"/>
        <s v="A0001780"/>
        <s v="A0001781"/>
        <s v="A0001799"/>
        <s v="A0001778"/>
        <s v="A0001774"/>
        <s v="A0001804"/>
        <s v="A0001771"/>
        <s v="A0001762"/>
        <s v="A0001765"/>
        <s v="A0001787"/>
        <s v="A0001782"/>
        <s v="A0001791"/>
        <s v="A0001786"/>
        <s v="A0001792"/>
        <s v="A0001802"/>
        <s v="A0001763"/>
        <s v="A0001773"/>
        <s v="A0001779"/>
        <s v="A0001803"/>
        <s v="A0001772"/>
        <s v="A0001740"/>
        <s v="A0001741"/>
        <s v="A0001736"/>
        <s v="A0001746"/>
        <s v="A0001750"/>
        <s v="A0001748"/>
        <s v="A0001737"/>
        <s v="A0001738"/>
        <s v="A0001744"/>
        <s v="A0001745"/>
        <s v="A0001754"/>
        <s v="A0001758"/>
        <s v="A0001739"/>
        <s v="A0001759"/>
        <s v="A0001747"/>
        <s v="A0001749"/>
        <s v="A0001742"/>
        <s v="A0001752"/>
        <s v="A0001755"/>
        <s v="A0001757"/>
        <s v="A0001753"/>
        <s v="A0001751"/>
        <s v="A0001756"/>
        <s v="A0001743"/>
        <s v="A0001767"/>
        <s v="A0001795"/>
        <s v="A0001760"/>
        <s v="A0001788"/>
        <s v="A0001768"/>
        <s v="A0001785"/>
        <s v="A0001776"/>
        <s v="A0001766"/>
        <s v="A0001775"/>
        <s v="A0001777"/>
        <s v="A0001805"/>
        <s v="A0001783"/>
        <s v="A0001797"/>
        <s v="A0001794"/>
        <s v="A0001784"/>
        <s v="A0001793"/>
        <s v="A0001789"/>
        <s v="A0001798"/>
        <s v="A0001790"/>
        <s v="A0001796"/>
        <s v="A0001801"/>
        <s v="A0001800"/>
        <s v="A0001761"/>
        <s v="A0001769"/>
        <s v="A0001770"/>
        <s v="A0001764"/>
        <s v="A0002286"/>
        <s v="A0002291"/>
        <s v="A0002287"/>
        <s v="A0002289"/>
        <s v="A0002290"/>
        <s v="A0002288"/>
        <s v="A0002278"/>
        <s v="A0002283"/>
        <s v="A0002276"/>
        <s v="A0002274"/>
        <s v="A0002280"/>
        <s v="A0002275"/>
        <s v="A0002285"/>
        <s v="A0002279"/>
        <s v="A0002273"/>
        <s v="A0002284"/>
        <s v="A0002282"/>
        <s v="A0002281"/>
        <s v="A0002277"/>
        <s v="A0002407"/>
        <s v="A0002399"/>
        <s v="A0002405"/>
        <s v="A0002392"/>
        <s v="A0002395"/>
        <s v="A0002406"/>
        <s v="A0002393"/>
        <s v="A0002394"/>
        <s v="A0002408"/>
        <s v="A0002409"/>
        <s v="A0002403"/>
        <s v="A0002401"/>
        <s v="A0002404"/>
        <s v="A0002390"/>
        <s v="A0002398"/>
        <s v="A0002397"/>
        <s v="A0002388"/>
        <s v="A0002391"/>
        <s v="A0002396"/>
        <s v="A0002389"/>
        <s v="A0002410"/>
        <s v="A0002402"/>
        <s v="A0002400"/>
        <s v="A0002610"/>
        <s v="A0002611"/>
        <s v="A0002609"/>
        <s v="A0002612"/>
        <s v="A0002602"/>
        <s v="A0002607"/>
        <s v="A0002608"/>
        <s v="A0002605"/>
        <s v="A0002604"/>
        <s v="A0002603"/>
        <s v="A0002118"/>
        <s v="A0002122"/>
        <s v="A0002119"/>
        <s v="A0002114"/>
        <s v="A0002113"/>
        <s v="A0002120"/>
        <s v="A0002121"/>
        <s v="A0002116"/>
        <s v="A0002115"/>
        <s v="A0002117"/>
        <s v="A0002265"/>
        <s v="A0002259"/>
        <s v="A0002264"/>
        <s v="A0002261"/>
        <s v="A0002266"/>
        <s v="A0002267"/>
        <s v="A0002263"/>
        <s v="A0002260"/>
        <s v="A0002268"/>
        <s v="A0002262"/>
        <s v="A0002951"/>
        <s v="A0002952"/>
        <s v="A0002954"/>
        <s v="A0002950"/>
        <s v="A0002947"/>
        <s v="A0002946"/>
        <s v="A0002944"/>
        <s v="A0002948"/>
        <s v="A0002953"/>
        <s v="A0002945"/>
        <s v="A0002949"/>
        <s v="A0001030"/>
        <s v="A0001024"/>
        <s v="A0001031"/>
        <s v="A0001033"/>
        <s v="A0001027"/>
        <s v="A0001034"/>
        <s v="A0001023"/>
        <s v="A0001026"/>
        <s v="A0001032"/>
        <s v="A0001029"/>
        <s v="A0001028"/>
        <s v="A0001025"/>
        <s v="A0001022"/>
        <s v="A0002911"/>
        <s v="A0002912"/>
        <s v="A0002910"/>
        <s v="A0002922"/>
        <s v="A0002930"/>
        <s v="A0002929"/>
        <s v="A0002923"/>
        <s v="A0002921"/>
        <s v="A0002926"/>
        <s v="A0002927"/>
        <s v="A0002915"/>
        <s v="A0002925"/>
        <s v="A0002920"/>
        <s v="A0002924"/>
        <s v="A0002919"/>
        <s v="A0002932"/>
        <s v="A0002913"/>
        <s v="A0002918"/>
        <s v="A0002914"/>
        <s v="A0002931"/>
        <s v="A0002917"/>
        <s v="A0002928"/>
        <s v="A0002916"/>
        <s v="A0002731"/>
        <s v="A0002729"/>
        <s v="A0002730"/>
        <s v="A0002955"/>
        <s v="A0002956"/>
        <s v="A0002958"/>
        <s v="A0002959"/>
        <s v="A0002957"/>
        <s v="A0003077"/>
        <s v="A0003078"/>
        <s v="A0003070"/>
        <s v="A0003075"/>
        <s v="A0003073"/>
        <s v="A0003072"/>
        <s v="A0003074"/>
        <s v="A0003071"/>
        <s v="A0003076"/>
        <s v="A0002671"/>
        <s v="A0002684"/>
        <s v="A0002678"/>
        <s v="A0002682"/>
        <s v="A0002680"/>
        <s v="A0002679"/>
        <s v="A0002683"/>
        <s v="A0002681"/>
        <s v="A0002674"/>
        <s v="A0002673"/>
        <s v="A0002676"/>
        <s v="A0002672"/>
        <s v="A0002675"/>
        <s v="A0002677"/>
        <s v="A0003065"/>
        <s v="A0003064"/>
        <s v="A0003066"/>
        <s v="A0003061"/>
        <s v="A0003058"/>
        <s v="A0003056"/>
        <s v="A0003060"/>
        <s v="A0003062"/>
        <s v="A0003059"/>
        <s v="A0003063"/>
        <s v="A0003057"/>
        <s v="A0002655"/>
        <s v="A0002656"/>
        <s v="A0002662"/>
        <s v="A0002651"/>
        <s v="A0002647"/>
        <s v="A0002649"/>
        <s v="A0002654"/>
        <s v="A0002652"/>
        <s v="A0002658"/>
        <s v="A0002648"/>
        <s v="A0002661"/>
        <s v="A0002657"/>
        <s v="A0002650"/>
        <s v="A0002659"/>
        <s v="A0002660"/>
        <s v="A0002646"/>
        <s v="A0002653"/>
        <s v="A0003042"/>
        <s v="A0003041"/>
        <s v="A0003028"/>
        <s v="A0003008"/>
        <s v="A0003023"/>
        <s v="A0003029"/>
        <s v="A0003007"/>
        <s v="A0003019"/>
        <s v="A0003022"/>
        <s v="A0003015"/>
        <s v="A0003030"/>
        <s v="A0003009"/>
        <s v="A0003027"/>
        <s v="A0003006"/>
        <s v="A0003021"/>
        <s v="A0003005"/>
        <s v="A0003025"/>
        <s v="A0003033"/>
        <s v="A0003016"/>
        <s v="A0003024"/>
        <s v="A0003026"/>
        <s v="A0003004"/>
        <s v="A0003010"/>
        <s v="A0003012"/>
        <s v="A0003020"/>
        <s v="A0003013"/>
        <s v="A0003011"/>
        <s v="A0003018"/>
        <s v="A0003014"/>
        <s v="A0003031"/>
        <s v="A0003017"/>
        <s v="A0003032"/>
        <s v="A0003044"/>
        <s v="A0003047"/>
        <s v="A0003038"/>
        <s v="A0003037"/>
        <s v="A0003055"/>
        <s v="A0003050"/>
        <s v="A0003053"/>
        <s v="A0003051"/>
        <s v="A0003036"/>
        <s v="A0003043"/>
        <s v="A0003054"/>
        <s v="A0003045"/>
        <s v="A0003039"/>
        <s v="A0003049"/>
        <s v="A0003052"/>
        <s v="A0003046"/>
        <s v="A0003035"/>
        <s v="A0003034"/>
        <s v="A0003040"/>
        <s v="A0003048"/>
        <s v="A0003092"/>
        <s v="A0003093"/>
        <s v="A0002960"/>
        <s v="A0002969"/>
        <s v="A0002961"/>
        <s v="A0002966"/>
        <s v="A0002965"/>
        <s v="A0002963"/>
        <s v="A0002962"/>
        <s v="A0002968"/>
        <s v="A0002970"/>
        <s v="A0002964"/>
        <s v="A0002967"/>
        <s v="A0003085"/>
        <s v="A0003086"/>
        <s v="A0003088"/>
        <s v="A0003083"/>
        <s v="A0003090"/>
        <s v="A0003089"/>
        <s v="A0003091"/>
        <s v="A0003082"/>
        <s v="A0003087"/>
        <s v="A0003084"/>
        <s v="A0002733"/>
        <s v="A0002734"/>
        <s v="A0002732"/>
        <s v="A0002904"/>
        <s v="A0002909"/>
        <s v="A0002903"/>
        <s v="A0002901"/>
        <s v="A0002906"/>
        <s v="A0002907"/>
        <s v="A0002905"/>
        <s v="A0002902"/>
        <s v="A0002908"/>
        <s v="A0003080"/>
        <s v="A0003081"/>
        <s v="A0003079"/>
        <s v="A0003069"/>
        <s v="A0003068"/>
        <s v="A0003067"/>
        <s v="A0002940"/>
        <s v="A0002943"/>
        <s v="A0002937"/>
        <s v="A0002942"/>
        <s v="A0002934"/>
        <s v="A0002936"/>
        <s v="A0002939"/>
        <s v="A0002933"/>
        <s v="A0002935"/>
        <s v="A0002938"/>
        <s v="A0002941"/>
        <m/>
      </sharedItems>
    </cacheField>
    <cacheField name="VerziaAgendy" numFmtId="0">
      <sharedItems containsBlank="1"/>
    </cacheField>
    <cacheField name="NazovAgendy" numFmtId="0">
      <sharedItems containsBlank="1" count="2494" longText="1">
        <s v="Schvaľovanie pravidiel na klasifikáciu a stavbu lodí, kontajnerov a výmenných nadstavieb"/>
        <s v="Sledovanie vývoja ponuky kapacity plavidiel a intenzity vodnej dopravy"/>
        <s v="Vydávanie osvedčení v oblasti vnútrozemskej plavby "/>
        <s v="Povoľovanie zaradenia plavidiel do prevádzky "/>
        <s v="Schvaľovanie technickej a typovej dokumentácie na individuálnu stavbu a rekonštrukciu malého plavidla "/>
        <s v="Vydávanie súhlasu na výkon činností na vodnej ceste "/>
        <s v="Ukladanie plavebných opatrení "/>
        <s v="Určovanie minimálneho obsadenia námornej lode lodnou posádkou z hľadiska zaistenia jej bezpečnej prevádzky"/>
        <s v="Vydávanie a odnímanie ciachových preukazov "/>
        <s v="Vydávanie súhlasu na zriadenie odstavných miest na vodnej ceste pre plavidlá vyradené z prevádzky "/>
        <s v="Vydávanie lodných listín, námorníckych knižiek, osvedčení o odbornej spôsobilosti dopravcu a povolení na prepravu cestujúcich"/>
        <s v="Zriaďovanie regionálnych centier riečnych informačných služieb "/>
        <s v="Udeľovanie výnimiek z povinnosti platenia úhrady za používanie verejného prístavu"/>
        <s v="Zastupovanie Slovenskej republiky v medzinárodných organizáciách pre námornú plavbu"/>
        <s v="Poverovanie právnických osôb na vykonávanie klasifikácie plavidiel, kontajnerov a výmenných nadstavieb"/>
        <s v="Zabezpečovanie odoberania vzoriek lodných palív "/>
        <s v="Vykonávanie kontroly odbornej spôsobilosti členov lodných posádok a veliteľov rekreačných plavidiel"/>
        <s v="Ukladanie sankcií za porušenie zákona o vnútrozemskej plavbe a prejednávanie priestupkov "/>
        <s v="Vykonávanie ciachovania plavidiel "/>
        <s v="Vykonávanie odborného vyšetrovania plavebných nehôd "/>
        <s v="Vydávanie súhlasu na výstavbu vodných ciest a prístavov"/>
        <s v="Vyjadrovanie sa pri prerokúvaní územnoplánovacej dokumentácie"/>
        <s v="Kontrola činnosti uznanej klasifikačnej spoločnosti"/>
        <s v="Vydávanie registračného listu oprávňujúceho plávať pod štátnou vlajkou Slovenskej republiky"/>
        <s v="Kontrola vývoja ponuky kapacity plavidiel určených na prepravu tovarov"/>
        <s v="Informovanie o uznaných klasifikačných spoločnostiach a o pozastavení platnosti uznanej klasifikačnej spoločnosti"/>
        <s v="Odvolávanie proti rozhodnutiam Štátnej plavebnej správy"/>
        <s v="Vydávanie preukazov odbornej spôsobilosti členov lodných posádok, veliteľov rekreačných lodí, potvrdení preukazov odbornej spôsobilosti a potvrdení o uznaní preukazov odbornej spôsobilosti"/>
        <s v="Ukladanie sankcií v oblasti vnútrozemskej plavby"/>
        <s v="Poverovanie uznanej klasifikačnej spoločnosti výkonom činností "/>
        <s v="Rozhodovanie o odňatí a vrátení preukazu odbornej spôsobilosti, o odňatí a pozastavení platnosti registračného listu a odňatí dočasne zadržaného registračného listu"/>
        <s v="Udeľovanie, odnímanie povolení a licencií na vykonávanie verejnej vodnej dopravy"/>
        <s v="Schvaľovanie a potvrdzovanie denníkov a iných lodných dokladov"/>
        <s v="Vykonávanie štátneho odborného dozoru v oblasti vnútrozemskej plavby "/>
        <s v="Rozhodovanie o povolení státia plávajúcich zariadení na vodných cestách alebo vo verejných prístavoch"/>
        <s v="Vedenie námorného registra Slovenskej republiky"/>
        <s v="Rozhodovanie o odstránení plavidla z vodnej cesty alebo prístavu "/>
        <s v="Vedenie evidencie vodných ciest, plavidiel, vedenie záznamu o pobyte plavidiel vo verejných prístavoch a vedenie evidencie lodných listín a dokladov "/>
        <s v="Vykonávanie kontroly spôsobilosti námorných lodí a rekreačných plavidiel na plavbu"/>
        <s v="Poverovanie osôb vykonávaním kvalifikačných kurzov, vykonávaním dohľadu nad ich priebehom a ich odnímaním"/>
        <s v="Vedenie evidencie držiteľov kvalifikačných kurzov"/>
        <s v="Vydávanie záväzných stanovísk v konaniach zasahujúcich do vodnej cesty alebo prístavu"/>
        <s v="Vydávanie súhlasu na individuálnu stavbu malého plavidla "/>
        <s v="Určovanie podmienok prevádzky plavidiel na vodných cestách a vo verejných prístavoch "/>
        <s v="Vydávanie a odnímanie lodného osvedčenia, preukazov odbornej spôsobilosti a lodníckych knižiek "/>
        <s v="Zabezpečovanie medzinárodnej spolupráce v oblasti prepravy nebezpečných tovarov"/>
        <s v="Vyhodnocovanie činnosti uznanej klasifikačnej spoločnosti a zasielanie hodnotenia jej činnosti Európskej komisii a ostatným členským štátom Európskej únie"/>
        <s v="Povoľovanie výnimky z požadovanej odbornej praxe na úseku vnútrozemskej plavby, prístavov a námornej plavby v odôvodnených prípadoch "/>
        <s v="Nariaďovanie okamžitého zastavenia plavby "/>
        <s v="Rozhodovanie o zriadení požičovní malých plavidiel "/>
        <s v="Uzatváranie medzinárodných zmlúv týkajúcich sa námornej plavby"/>
        <s v="Vyšetrovanie námorných nehôd a ukladanie opatrení na odstránenie chýb a nedostatkov"/>
        <s v="Zastupovanie Slovenskej republiky vo veciach vnútrozemskej plavby"/>
        <s v="Vykonávanie správy a ochrany informácií v systéme riečnych informačných služieb "/>
        <s v="Vydávanie typových osvedčení malého plavidla "/>
        <s v="Vyhodnocovanie intenzity vodnej dopravy vo vzťahu ku kapacite plavidiel, priepustnosti vodných ciest a ich stavu"/>
        <s v="Schvaľovanie učebných osnov kvalifikačných kurzov a školiteľov"/>
        <s v="Vydávanie záväzného stanoviska v územnoplánovacích činnostiach"/>
        <s v="Vydávanie súhlasu na zriadenie prístavov a vymedzení ich územia"/>
        <s v="Povoľovanie výnimiek na prepravu nebezpečných tovarov"/>
        <s v="Schvaľovanie spôsobilosti rekreačného plavidla na plavbu a vydávanie medzinárodných osvedčení rekreačného plavidla"/>
        <s v="Realizovanie funkcie devízového orgánu"/>
        <s v="Určovanie základných sadzieb stravného v cudzej mene"/>
        <s v="Vykonávanie pôsobnosti voči ministerstvám a ostatným ústredným orgánom štátnej správy na úseku devízového hospodárstva a devízovej kontroly"/>
        <s v="Funkcie štátneho dopravného úradu"/>
        <s v="Poskytovanie štátnej prémie k stavebnému sporeniu"/>
        <s v="Riadenie, kontrola a koordinovanie činnosti integrovaných obslužných miest"/>
        <s v="Schvaľovanie koncepcií rozvoja informačných systémov verejnej správy"/>
        <s v="Kontrola dodržiavania štandardov a povinností na úseku informatizácie spoločnosti"/>
        <s v="Vydávanie štandardov pre informačné systémy verenej správy"/>
        <s v="Vedenie registra prevádzkovateľov integrovaných obslužných miest "/>
        <s v="Sledovanie stavu a hodnotenie rozvoja informačných systémov verejnej správy"/>
        <s v="Spravovanie základného číselníka úsekov verejnej správy a agend verejnej správy"/>
        <s v="Konzultovanie návrhov dokumentov, ktoré majú dosah na informačné systémy verejnej správy"/>
        <s v="Riadenie a koordinácia informačnej bezpečnosti informačných systémov verejnej správy"/>
        <s v="Koordinovanie budovania informačných systémov verejnej správy"/>
        <s v="Spravovanie integrovanej infraštruktúry, centrálneho metainformačného systému verejnej správy a nadrezortného informačného systému verejnej správy "/>
        <s v="Poskytovanie podkladov na vyžiadanie iným orgánom krízového riadenia, ktoré sú potrebné na plnenie ich úloh pri príprave na krízové situácie a na ich riešenie"/>
        <s v="Spolupráca s orgánmi iných štátov pri príprave na krízové situácie a pri ich riešení"/>
        <s v="Rozhodovanie o opatreniach na riešenie krízových situácií vrátane odstránenia a zmiernenia ich následkov"/>
        <s v="Zabezpečovanie informačného systému krízového riadenia"/>
        <s v="Navrhovanie vyžiadania pomoci zo zahraničia vrátane humanitárnej pomoci pri riešení krízovej situácie"/>
        <s v="Organizovanie a riadenie prípravy orgánov štátnej správy a samosprávy v krízových situáciách formou zdokonaľovacích (účelových) kurzov a školení"/>
        <s v="Vedenie a analyzovanie zdrojov rizík a prijímanie opatrení na odstránenie príčin"/>
        <s v="Realizovanie a kontrola plnenia úloh civilného núdzového plánovania"/>
        <s v="Plnenie úloh pri príprave na krízové situácie a pri riešení úloh civilnej ochrany podľa osobitného predpisu"/>
        <s v="Zabezpečovanie činnosti ústredného krízového štábu"/>
        <s v="Organizovanie a riadenie informačného systému civilnej ochrany"/>
        <s v="Zabezpečovanie a vykonávanie preventívno-výchovnej, vedeckovýskumnej, vývojovej, edičnej a vzdelávacej činnosti pracovníkov civilnej ochrany"/>
        <s v="Určovanie stavebno-technických požiadaviek na stavby"/>
        <s v="Podieľanie sa na riadení a vykonávaní záchranných, lokalizačných a likvidačných prác, varovaní obyvateľstva a vyrozumení osôb, evakuácii"/>
        <s v="Ustanovovanie podmienok na výrobu, opravu, úpravu, znehodnocovanie, dovážanie, nakupovanie a predávanie materiálu civilnej ochrany"/>
        <s v="Koordinovanie činnosti krízových štábov"/>
        <s v="Kontrola plnenia úloh civilnej ochrany"/>
        <s v="Organizovanie a koordinovanie odbornej prípravy ústredného krízového štábu"/>
        <s v="Koordinovanie plnenia úloh a opatrení obmedzujúcich nepriaznivé vplyvy na ľudí a majetok"/>
        <s v="Uplatňovanie záujmov civilnej ochrany"/>
        <s v="Vypracúvanie analýzy možného ohrozenia osôb a majetku"/>
        <s v="Zabezpečovanie rozvoja medzinárodnej spolupráce v oblasti civilnej ochrany"/>
        <s v="Vykonávanie činností Centrálnej harmonizačnej jednotky pre finančnú kontrolu"/>
        <s v="Vykonávanie následnej finančnej kontroly"/>
        <s v="Vypracovávanie správ o výsledkoch následnej finančnej kontroly"/>
        <s v="Kontrola dodržiavania zákona a všeobecne záväzných právnych predpisov pri vykonávaní finančnej kontroly"/>
        <s v="Spolupracovanie s inými štátnymi orgánmi, s orgánmi Európskej únie, orgánmi iných štátov a medzinárodnými organizáciami v oblasti finančnej kontroly"/>
        <s v="Ukladanie pokút za porušenie ustanovení zákona o finančnej kontrole a vnútornom audite na úseku finančnej kontroly"/>
        <s v="Koordinovanie plánovania a vykonávania následnej finančnej kontroly s inými kontrolnými orgánmi "/>
        <s v="Monitorovanie a hodnotenie kvality vykonávania finančnej kontroly"/>
        <s v="Rozhodovanie v odvolacom konaní v oblasti daní a poplatkov"/>
        <s v="Určovanie vzoru registračného tlačiva"/>
        <s v="Ustanovenie opatrenia o zmene kódu kombinovanej nomenklatúry"/>
        <s v="Spracúvanie osobných údajov daňových subjektov"/>
        <s v="Preskúmavanie právoplatného rozhodnutia na úseku daní a poplatkov"/>
        <s v="Vydávanie opatrenia na zamedzenie nezrovnalostí vzniknutých z uplatňovania ustanovení daňového predpisu"/>
        <s v="Rozhodovanie o oslobodení od daní z príjmov novovzniknutých daňových subjektov"/>
        <s v="Rozhodovanie v sporných prípadoch o spôsobe zdanenia"/>
        <s v="Vydávanie vzoru tlačiva súhrnného výkazu"/>
        <s v="Vydávanie vzoru tlačiva na daňové priznanie alebo hlásenie"/>
        <s v="Určovanie daňového orgánu alebo colného orgánu na poskytovanie medzinárodnej pomoci a spolupráce pri správe daní"/>
        <s v="Oznamovanie ustanovenia nových daní Európskej komisii a príslušným úradom zmluvných štátov "/>
        <s v="Vykonávanie vzájomnej medzinárodnej spolupráce vo veciach daní "/>
        <s v="Vypracovávanie návrhov medzinárodných zmlúv a dohôd pre oblasť daní"/>
        <s v="Vydávanie opatrenia k zmene kódu kombinovanej nomenklatúry"/>
        <s v="Vymenovávanie generálneho riaditeľa Daňového riaditeľstva Slovenskej republiky"/>
        <s v="Určovanie vzoru prehľadu a hlásenia"/>
        <s v="Vydávanie vzoru tlačiva na vývoz tovaru"/>
        <s v="Schvaľovanie vnútornej organizácie Daňového riaditeľstva Slovenskej republiky"/>
        <s v="Určovanie vzoru potvrdenia o zaplatení dane"/>
        <s v="Zabezpečovanie schválenia, výroby a distribúcie prepravných povolení, licencií, osvedčení a potvrdení"/>
        <s v="Vydávanie osvedčenia vodiča"/>
        <s v="Zabezpečovanie odbornej prípravy zamestnancov krajských úradov dopravy, obvodných úradov dopravy, obcí a vyšších územných celkov na úseku cestnej dopravy"/>
        <s v="Riadenie, kontrola, koordinovanie a metodické usmernenie v oblasti cestnej dopravy"/>
        <s v="Vykonávanie štátneho odborného dozoru nad vydávaním a používaním pamäťových kariet do záznamových zariadení v cestnej doprave"/>
        <s v="Vedenie centrálneho registra pamäťových kariet do záznamových zariadení v cestnej doprave"/>
        <s v="Riadenie celoštátneho systému vydávania a používania pamäťových kariet do záznamových zariadení v cestnej doprave vrátane kľúčov a certifikátov"/>
        <s v="Určovanie vnútornej organizačnej štruktúry krajských úradov dopravy a obvodných úradov dopravy"/>
        <s v="Vedenie celoštátneho registra zabezpečovacích značiek používaných na plomby záznamových zariadení a použitých elektronických bezpečnostných dát"/>
        <s v="Spracúvanie a predkladanie návrhov na zmenu podmienok regulácie cien pravidelnej autobusovej dopravy"/>
        <s v="Sledovanie a vyhodnocovanie vykonávania prepravy osôb a oznamovanie údajov Európskej komisii"/>
        <s v="Riadenie a kontrola výkonu štátnej správy a výkonu štátneho odborného dozoru v cestnej doprave"/>
        <s v="Schvaľovanie cestovných poriadkov v medzinárodnej autobusovej doprave"/>
        <s v="Oznamovanie údajov týkajúcich sa cestných kontrol prepravy nebezpečných vecí Európskej komisii "/>
        <s v="Oznamovanie počtu dopravcov a počtu vydaných kópií povolení alebo licencií Európskej únie Európskej komisii "/>
        <s v="Poverovanie krajských úradov dopravy odovzdávaním jednorazových prepravných povolení"/>
        <s v="Udeľovanie povolenia zahraničnému dopravcovi na vykonanie prepravy medzi dvoma miestami na území Slovenskej republiky"/>
        <s v="Udeľovanie a odnímanie dopravných licencií v medzinárodnej autobusovej doprave"/>
        <s v="Spolupráca s inými orgánmi vo veciach cestnej dopravy"/>
        <s v="Prideľovanie prepravných povolení pre zahraničných dopravcov na vykonávanie medzinárodnej cestnej dopravy "/>
        <s v="Udeľovanie a odnímanie povolenie na medzinárodnú nepravidelnú autobusovú dopravu, medzinárodnú nákladnú cestnú dopravu alebo medzinárodnú taxislužbu"/>
        <s v="Určovanie okruhu osôb, ktoré budú prepravované v pravidelnej autobusovej doprave, dopravcovi"/>
        <s v="Vydávanie potvrdenia o vykonávaní medzinárodnej autobusovej dopravy pre vlastnú potrebu alebo na neziskové alebo nekomerčné účely "/>
        <s v="Vydávanie a odnímanie povolenia Európskej únie v medzinárodnej nákladnej cestnej doprave"/>
        <s v="Vydávanie a odnímanie licencie Európskej únie v medzinárodnej autobusovej doprave"/>
        <s v="Vykonávanie odborného dozoru na úseku cestnej dopravy"/>
        <s v="Vykonávanie odborného dozoru nad cestnou dopravou v kraji "/>
        <s v="Zabezpečovanie jednotného informačného systému v cestnej doprave"/>
        <s v="Vydávanie osvedčení o odbornej príprave poradcov v oblasti prepravy nebezpečných vecí"/>
        <s v="Udeľovanie zákazu výkonu medzinárodnej cestnej dopravy zahraničnému dopravcovi"/>
        <s v="Ochrana bezpečnosti a plynulosti železničnej dopravy"/>
        <s v="Funkcie námorného úradu"/>
        <s v="Overovanie a skúšanie prípravkov na ochranu rastlín "/>
        <s v="Vykonávanie overovania a skúšania prípravkov na ochranu rastlín "/>
        <s v="Vyhodnocovanie miery rizika škodlivých organizmov "/>
        <s v="Rozhodovanie o odvolaniach proti rozhodnutiam kontrolného ústavu"/>
        <s v="Rozhodovanie o rozšírení rozsahu použitia prípravku na ochranu rastlín "/>
        <s v="Vedenie zoznamu registrovaných prípravkov na ochranu rastlín a registra výrobcov a dovozcov, vydávanie osvedčení o registrácii "/>
        <s v="Vydávanie rozhodnutí o registrácii, zmene a zrušení registrácie prípravkov a prebaľovaní prípravkov na ochranu rastlín "/>
        <s v="Zabezpečovanie pravidelných odborných vzdelávaní v oblasti prípravkov na ochranu rastlín a iných prípravkov"/>
        <s v="Vyhlasovanie opatrení na predchádzanie výskytu a rozširovania škodlivých organizmov "/>
        <s v="Navrhovanie akčných plánov eradikácie škodlivých organizmov "/>
        <s v="Navrhovanie príslušným obvodným lesným úradom nariadenie vykonania rastlinolekárskych opatrení "/>
        <s v="Vykonávanie rozborov rastlín, rastlinných produktov, pôd, prípravkov na ochranu rastlín a vydávanie záväzných posudkov a osvedčení "/>
        <s v="Posudzovanie technických vlastností balenia a etikiet prípravkov na ochranu rastlín "/>
        <s v="Riadenie výkonu správy v oblasti rastlinolekárskej starostlivosti"/>
        <s v="Zisťovanie výskytu a vedenie evidencie škodlivých organizmov v lesoch"/>
        <s v="Prijímanie žiadostí na zaradenie účinnej látky do zoznamu povolených účinných látok a zabezpečovanie procesu hodnotenia účinných látok"/>
        <s v="Zisťovanie a vedenie evidencie výskytu škodlivých organizmov a škodlivých činiteľov vrátane inváznych druhov "/>
        <s v="Vydávanie fytocertifikátov, rastlinných pasov a náhradných rastlinných pasov a udeľovanie oprávnení na vydávanie rastlinných pasov "/>
        <s v="Poskytovanie údajov, informácií a správ v oblasti rastlinolekárskej starostlivosti "/>
        <s v="Zriaďovanie odbornej komisie pre prípravky na ochranu rastlín a mechanizačné prostriedky na ochranu rastlín"/>
        <s v="Zabezpečovanie evidencie a vedenie zoznamu evidovaných typov mechanizačných prostriedkov "/>
        <s v="Kontrola úplnosti dokumentačného súboru údajov "/>
        <s v="Odskúšavanie biologickej účinnosti prípravkov na ochranu rastlín a vydávanie poverení "/>
        <s v="Určovanie hlavných úloh rastlinolekárskej starostlivosti v oblasti vedy a výskumu"/>
        <s v="Vykonávanie kontroly vlastností a používania prípravkov na ochranu rastlín a iných prípravkov vrátane ich nežiaducich účinkov "/>
        <s v="Ukladanie pokút v oblasti rastlinolekárskej starostlivosti "/>
        <s v="Schvaľovanie akčných plánov eradikácie škodlivých organizmov"/>
        <s v="Vykonávanie signalizácie ošetrenia proti škodlivým organizmom "/>
        <s v="Vykonávanie kontroly mechanizačných prostriedkov v oblasti rastlinolekárskej starostlivosti "/>
        <s v="Zabezpečovanie výkonu rastlinolekárskej kontroly "/>
        <s v="Vypracúvanie štatistických prehľadov spotreby prípravkov na ochranu rastlín a iných prípravkov "/>
        <s v="Vykonávanie prieskumu a monitoringu vybraných škodlivých organizmov v oblasti rastlinolekárskej starostlivosti "/>
        <s v="Vykonávanie monitoringu prípravkov v oblasti rastlinolekárskej starostlivosti "/>
        <s v="Vykonávanie prognózy a signalizácie ošetrenia proti škodlivým organizmom a overovanie metód prognózy a signalizácie "/>
        <s v="Zabezpečovanie diagnostiky škodlivých organizmov a škodlivých činiteľov, zisťovanie príčin poškodenia rastlín "/>
        <s v="Koordinácia politiky vnútorného trhu Európskej únie"/>
        <s v="Zabezpečovanie vedenia evidencie o právnických osobách a fyzických osobách, ktoré vykonávajú podnikateľskú činnosť a ktoré sú určené ako subjekty hospodárskej mobilizácie"/>
        <s v="Sústreďovanie informácií z jednotného informačného systému hospodárskej mobilizácie od obvodných úradov v územnom obvode kraja "/>
        <s v="Poskytovanie aktualizovaných údajov o subjektoch hospodárskej mobilizácie z jednotného informačného systému hospodárskej mobilizácie dvakrát v roku ústredným orgánom a obvodným úradom v sídle kraja"/>
        <s v="Uplatňovanie požiadaviek obvodných úradov v územnom obvode kraja a požiadaviek samosprávneho kraja na vykonávanie opatrení hospodárskej mobilizácie "/>
        <s v="Rozhodovanie o odvolaní proti rozhodnutiu obvodného úradu v sídle kraja"/>
        <s v="Riadenie a koordinovanie činnosti obvodných úradov v oblasti hospodárskej mobilizácie"/>
        <s v="Vedenie evidencie odberných oprávnení"/>
        <s v="Spolupráca pri zabezpečovaní opatrení hospodárskej mobilizácie v oblasti organizácie dopravného zabezpečenia a v oblasti organizácie stavebných a sanačných činností"/>
        <s v="Koordinovanie udržiavania a využívania jednotného informačného systému hospodárskej mobilizácie"/>
        <s v="Rozhodovanie o odvolaní obce proti rozhodnutiu obvodného úradu v sídle kraja o zriadení výdajne odberných oprávnení"/>
        <s v="Vedenie centrálnej evidencie odberných oprávnení"/>
        <s v="Spolupráca s Ministerstvom vnútra Slovenskej republiky pri príprave štruktúry a rozsahu výdavkov na hospodársku mobilizáciu z prostriedkov štátneho rozpočtu"/>
        <s v="Koordinovanie vykonávania opatrení hospodárskej mobilizácie so subjektmi hospodárskej mobilizácie vo svojej pôsobnosti"/>
        <s v="Požadovanie poskytnutia vysielacieho času na informovanie verejnosti o krízovej situácii a o opatreniach potrebných na riešenie krízovej situácie od Slovenskej televízie a od Slovenského rozhlasu "/>
        <s v="Nakladanie s majetkom určeným na účely hospodárskej mobilizácie"/>
        <s v="Vykonávanie bankových služieb spojených s finančným zabezpečením hospodárskej mobilizácie"/>
        <s v="Uplatňovanie požiadaviek ozbrojených síl na dopĺňanie strát a spotreby v čase vojny, vojnového stavu, výnimočného stavu alebo núdzového stavu od subjektov hospodárskej mobilizácie"/>
        <s v="Konanie vo veciach správnych deliktov a priestupkov v oblasti hospodárskej mobilizácie "/>
        <s v="Informovanie Ministerstva hospodárstva Slovenskej republiky o nariadeniach na vykonanie opatrení hospodárskej mobilizácie"/>
        <s v="Uplatňovanie požiadaviek na uchovanie výrobných schopností v subjektoch hospodárskej mobilizácie"/>
        <s v="Poskytovanie informácií z jednotného informačného systému hospodárskej mobilizácie obvodným úradom v územnom obvode kraja "/>
        <s v="Vedenie evidencie výdajní odberných oprávnení a vykonávanie ich kontroly "/>
        <s v="Predkladanie návrhov a určenie subjektov hospodárskej mobilizácie, návrhov na predaj alebo likvidáciu majetku a vykonávanie opatrení hospodárskej mobilizácie v čase vojny, vojnového stavu, výnimočného stavu alebo núdzového stavu"/>
        <s v="Zabezpečovanie medzinárodnej spolupráce v oblasti stavebnej výroby a stavebných výrobkov"/>
        <s v="Zabezpečovanie a zverejňovanie predpisov na technické osvedčovanie"/>
        <s v="Udeľovanie, odnímanie a kontrola oprávnenia na výkon činnosti osvedčovacieho miesta"/>
        <s v="Ukladanie pokút v oblasti stavebnej výroby"/>
        <s v="Spolupráca v oblasti stavebných výrobkov"/>
        <s v="Udeľovanie a odnímanie autorizácie a kontrola autorizovanej osoby v oblasti stavebných výrobkov"/>
        <s v="Evidencia a vyhodnocovanie energetických certifikátov"/>
        <s v="Ukladanie povinnosti odstránenia nedostatkov v oblasti stavebnej výroby a stavebných výrobkov"/>
        <s v="Navrhovanie slovenských technických noriem"/>
        <s v="Vydávanie stanovísk a poskytovanie vysvetlení v oblasti stavebnej výroby a stavebných výrobkov"/>
        <s v="Vykonávanie dozoru nad preukazovaním zhody a nad technickým osvedčovaním"/>
        <s v="Plnenie úloh starostlivosti o rozvoj šľachtenia a plemenitby v populáciách a chovoch hospodárskych zvierat"/>
        <s v="Vydávanie poverení v oblasti plemenárskeho dozoru"/>
        <s v="Uznanie a vyhlásenie jednotlivých chovov určitého plemena za chránené chovy"/>
        <s v="Povoľovanie zriadenia a prevádzkovania inseminačných staníc"/>
        <s v="Navrhovanie odobrania oprávnenia, poverenia, povolenia a zrušenie rozhodnutia, zrušenie programu a zrušenie šľachtiteľského chovu v oblasti plemenárskeho dozoru "/>
        <s v="Vydávanie osvedčení na chov rýb"/>
        <s v="Poverovanie plemenárskej organizácie zodpovedajúcej za systémy označovania, zabezpečovania a za distribúciu pomôcok na označovanie"/>
        <s v="Ukladanie pokút v oblasti plemenárskeho dozoru "/>
        <s v="Zostavovanie zoznamu organizácií tretích krajín pre jednotlivé druhy alebo plemená plemenných zvierat, z ktorých sa do Slovenskej republiky povoľuje ich dovoz, ako aj dovoz ich spermy, vajíčok a embryí"/>
        <s v="Určovanie predmetu oprávnenia a lehoty na začatie činnosti a uverejňovanie oprávnenia v publikačnom orgáne"/>
        <s v="Podporovanie chovu a plemenitby a usmerňovanie plemenitby"/>
        <s v="Zverejňovanie údajov o držiteľoch osvedčení na chov rýb"/>
        <s v="Priznávanie a zrušovanie postavenia chovateľskej a uznanej chovateľskej organizácii"/>
        <s v="Vymenúvanie hodnotiteľov na návrh uznaných chovateľských organizácií a plemenárskych organizácií"/>
        <s v="Vydávanie súhlasu na výmenu plemenného materiálu a génových rezerv z chránených chovov s členskými štátmi Európskej únie"/>
        <s v="Vydávanie, zmena a zrušenie oprávnenia na šľachtenie a plemenitbu"/>
        <s v="Ukladanie kastrácie plemenníka, zákazu predaja plemenných zvierat, zákazu predaja a využívania semena a embryí, zákazu predaja násadových vajec a mláďat hydiny a zákazu liahnutia "/>
        <s v="Uznávanie a zrušovanie šľachtiteľských chovov"/>
        <s v="Poverovanie vedením plemennej knihy"/>
        <s v="Ukladanie zhabania a likvidácie semena alebo embryí "/>
        <s v="Zahraničný obchod"/>
        <s v="Vydávanie a odnímanie povolenia na prevádzkovanie dráhy"/>
        <s v="Kontrola plnenia podmienok uvedených v bezpečnostných povoleniach a osvedčeniach "/>
        <s v="Vydávanie a odnímanie licencií dopravcom"/>
        <s v="Určovanie priorít štátnej dopravnej politiky v oblasti železničnej dopravy a regulácie"/>
        <s v="Dohliadanie nad bezpečnosťou dopravy a prevenciou nehôd"/>
        <s v="Povoľovanie prevádzky štrukturálnych subsystémov železničného systému a kontrola ich správneho prevádzkovania a udržiavania "/>
        <s v="Poskytovanie technických údajov a oznamovanie orgánov nespĺňajúcich požadované kritériá Európskej komisii a Európskej železničnej agentúre"/>
        <s v="Pripravovanie, vykonávanie dohľadu a vyhodnotenie zmluvy o prevádzkovaní dráhy"/>
        <s v="Poverovanie právnických osôb na overovanie odbornej spôsobilosti zamestnancov prevádzkovateľa dráhy a lanovej dráhy "/>
        <s v="Vykonávanie dohľadu nad systematickým zvyšovaním bezpečnosti dopravy"/>
        <s v="Vedenie národného registra dráhových vozidiel, vedenie národného registra železničnej infraštruktúry "/>
        <s v="Poskytovanie konzultácií v otázkach bezpečnosti s dotknutými osobami"/>
        <s v="Udeľovanie výnimiek z uplatnenia nariadenia Rady (ES) č. 1371/2007 o právach a povinnostiach cestujúcich v železničnej preprave"/>
        <s v="Sledovanie nediskriminačného zaobchádzania prevádzkovateľa dráhy so žiadateľmi o prístup k železničnej infraštruktúre "/>
        <s v="Rozhodovanie o zaradení alebo zrušení železničnej trate"/>
        <s v="Určovanie vybraných skupín cestujúcich, ktoré sú dopravcovia vo verejnej osobnej železničnej doprave povinní prepravovať za osobitné cestovné"/>
        <s v="Poskytovanie potrebných dokumentov žiadateľom o bezpečnostné osvedčenie"/>
        <s v="Kontrola dodržiavania licencií dopravcami "/>
        <s v="Zvolávanie správnej rady v prípade mimoriadnych okolností"/>
        <s v="Vykonávanie dohľadu nad vydanými bezpečnostnými osvedčeniami "/>
        <s v="Rozhodovanie v druhom stupni odvolacieho konania vo veciach týkajúcich sa sieťového vyhlásenia "/>
        <s v="Spolupráca s bezpečnostnými orgánmi členských štátov Európskej únie na úseku dráh a dopravy na dráhach"/>
        <s v="Pripravovanie a vyhodnocovanie zmluvy o dopravných službách vo verejnom záujme"/>
        <s v="Vykonávanie regulácie úhrad za prístup k železničnej infraštruktúre a regulácia cestovného vo vnútroštátnej železničnej osobnej doprave "/>
        <s v="Vyhodnocovanie správy o bezpečnosti a prijímanie potrebných bezpečnostných opatrení "/>
        <s v="Vykonávanie dozoru nad plnením záväzkov vo verejnom záujme a na presadzovanie zásad štátnej dopravnej politiky"/>
        <s v="Vyšetrovanie nehôd a mimoriadnych udalostí v železničnej doprave v obvode dráhy "/>
        <s v="Informovanie Európskej železničnej agentúry o vydaní, zmene alebo zrušení bezpečnostného osvedčenia alebo bezpečnostného povolenia "/>
        <s v="Vydávanie súhlasu na povolenie výnimky na križovanie železničných dráh s pozemnými komunikáciami na úrovni koľají"/>
        <s v="Určovanie taríf cestovného pre osoby podľa zákona o Železniciach Slovenskej republiky"/>
        <s v="Zastupovanie Slovenskej republiky v Európskej železničnej agentúre"/>
        <s v="Predkladanie dokumentácie obsahujúcej technické špecifikácie alebo ich časti Európskej komisii "/>
        <s v="Schvaľovanie typov dráhových vozidiel železničných dráh a ich podstatných zmien"/>
        <s v="Schvaľovanie typov dráhových vozidiel a ich podstatných zmien od schváleného typu dráhového vozidla"/>
        <s v="Schvaľovanie štatútu železníc a rokovacieho poriadku správnej rady"/>
        <s v="Overovanie osobitnej odbornej spôsobilosti fyzických osôb určených na vykonávanie technicko-bezpečnostných skúšok dráhových vozidiel a na výkon funkcie predsedu skúšobnej komisie"/>
        <s v="Zabezpečovanie regulácie bezpečnosti"/>
        <s v="Kontrola hospodárenia s finančnými prostriedkami poskytnutými zo štátneho rozpočtu železniciam"/>
        <s v="Schvaľovanie technickej spôsobilosti dráhových vozidiel na prevádzku, prideľovanie evidenčných čísel dráhovým vozidlám"/>
        <s v="Zriaďovanie stálych a dočasných pracovísk Úradu pre reguláciu železničnej dopravy "/>
        <s v="Vydávanie osvedčení alebo poverovanie právnických osôb na vydávanie osvedčení o školení bezpečnostného poradcu"/>
        <s v="Určovanie hlavných a vedľajších železničných tratí"/>
        <s v="Vydávanie, zmena a odnímanie bezpečnostných osvedčení a bezpečnostných povolení"/>
        <s v="Odvolávanie proti rozhodnutiam špeciálnych stavebných úradov a vyšších územných celkov"/>
        <s v="Ukladanie povinností prevádzkovateľovi dráh a dopravcovi"/>
        <s v="Zasielanie a zverejnenie správ o vyšetrovaniach, o vydaných bezpečnostných odporúčaniach a opatreniach"/>
        <s v="Vykonávanie dohľadu nad uplatňovaním právnych predpisov v oblasti bezpečnosti"/>
        <s v="Poverovanie právnických osôb na overovanie zdravotnej, zmyslovej a psychickej spôsobilosti"/>
        <s v="Vykonávanie dohľadu nad obsahom skúšok vykonávaných podľa zákona o dráhach a zákona o doprave na dráhach"/>
        <s v="Spolupráca a výmena informácií s regulačnými úradmi alebo obdobnými úradmi iných štátov"/>
        <s v="Zabezpečovanie úloh vyplývajúcich z právne záväzných aktov Európskej únie v oblasti lesného hospodárstva"/>
        <s v="Zabezpečovanie, organizácia, schvaľovanie, výber vyhotovovateľa plánu a schvaľovanie návrhu plánu "/>
        <s v="Plnenie úloh vyplývajúcich zo všeobecne záväzných právnych predpisov"/>
        <s v="Vydávanie osvedčení, rozhodovanie o odnímaní osvedčenia, vedenie registra hospodárov a rozhodovanie o vyčiarknutí z registra hospodárov "/>
        <s v="Nariaďovanie vykonania národnej inventarizácie lesov"/>
        <s v="Vydávanie súhlasu na správu, zmenu, zámenu, nájom a výpožičku správy lesného a ostatného majetku vo vlastníctve štátu"/>
        <s v="Rozhodovanie v odvolacom konaní vo veciach lesného hospodárstva "/>
        <s v="Zabezpečovanie skúšky odbornej spôsobilosti hospodára, vedenie zoznamu hospodárov a organizovanie školenia hospodárov"/>
        <s v="Rozhodovanie o predčasnej obnove plánu lesa"/>
        <s v="Vykonávanie poradenskej činnosti na úseku lesného hospodárstva"/>
        <s v="Vydávanie pokynov a usmernení v oblasti lesného hospodárstva"/>
        <s v="Kontrola dodržiavania zákona o lesoch"/>
        <s v="Vydávanie záväzných stanovísk v oblasti lesného hospodárstva "/>
        <s v="Usmerňovanie a vykonávanie poradenskej činnosti v oblasti lesného hospodárstva"/>
        <s v="Ustanovovanie a odvolávanie členov lesnej stráže, zabezpečovanie preskúšania odbornej spôsobilosti a vedenie zoznamu členov lesnej stráže "/>
        <s v="Vydávanie záväzných vyjadrení k návrhom plánov a pred vydaním rozhodnutí o vyňatí lesných pozemkov a rozhodnutí o obmedzení ich využívania v oblasti lesného hospodárstva"/>
        <s v="Rozhodovanie v správnom konaní vo veciach lesného hospodárstva "/>
        <s v="Vedenie evidencie lesných pozemkov "/>
        <s v="Vyhlasovanie ochranných lesov "/>
        <s v="Schvaľovanie projektu starostlivosti o lesný pozemok "/>
        <s v="Vykonávanie hlavného dozoru v oblasti lesného hospodárstva a ukladanie pokút"/>
        <s v="Ukladanie opatrení na ochranu lesa "/>
        <s v="Vedenie evidencie o odbornej správe lesov "/>
        <s v="Vedenie registra ciach alebo iných povolených spôsobov označovania dreva "/>
        <s v="Riadenie hospodárskej úpravy lesov"/>
        <s v="Vydávanie a odvolávanie zákazov a obmedzení využívania lesov verejnosťou"/>
        <s v="Obmedzovanie alebo iné upravovanie činností vykonávaných v lese "/>
        <s v="Vydávanie stanovísk z hľadiska ochrany pôdy "/>
        <s v="Rozhodovanie o uznaní odbornej spôsobilosti hospodára"/>
        <s v="Vydávanie záväzného stanoviska k územnému rozhodnutiu "/>
        <s v="Riadenie a dozeranie na výkon činnosti krajských lesných úradov a obvodných lesných úradov"/>
        <s v="Rozhodovanie o zmene plánu v oblasti lesného hospodárstva "/>
        <s v="Vykonávanie štátnej správy lesného hospodárstva, riadenie a dozeranie na výkon činnosti obvodných lesných úradov "/>
        <s v="Vydávanie súhlasu na vykonanie naliehavej ťažby nad objem predpísaný plánom pre lesný celok alebo vlastnícky celok "/>
        <s v="Určovanie lesných celkov "/>
        <s v="Spolupráca pri poskytovaní a kontrole prostriedkov z verejných zdrojov "/>
        <s v="Schvaľovanie postupu rekonštrukcie lesa "/>
        <s v="Vydávanie a odnímanie osvedčení, zabezpečovanie vedenia evidencie osvedčení a oprávnení a evidencie rozhodnutí o odňatí osvedčení na úseku lesného hospodárstva"/>
        <s v="Vydávanie súhlasu k návrhom v oblasti lesného hospodárstva "/>
        <s v="Vydávanie súhlasu k návrhu územného plánu obce a k návrhu územného plánu zóny"/>
        <s v="Kontrola neprimeraných podmienok v obchodných vzťahoch, ak tovarom je nepotravinársky výrobok"/>
        <s v="Vykonávanie dohľadu nad dodržiavaním zákona o elektronickom obchode "/>
        <s v="Riadenie výkonu štátnej správy v oblasti uvedenia biocídnych výrobkov a biocídnych výrobkov s nízkym rizikom na trh"/>
        <s v="Poskytovanie informácií a pomoci v medzinárodnej spolupráci v elektronickom obchode"/>
        <s v="Vykonávanie dozoru nad dodržiavaním zákona o obchodných reťazcoch"/>
        <s v="Spracovanie dreva vrátane biotechnológií"/>
        <s v="Určovanie tvaru, rozmerov a obsahu tabuliek s evidenčným číslom a nariaďovanie hromadnej výmeny"/>
        <s v="Vedenie celoštátnej dopravnej evidencie"/>
        <s v="Spracovávanie informácie o záznamoch z registra hypoték"/>
        <s v="Prerokovávanie bankového povolenia na vykonávanie hypotekárnych obchodov"/>
        <s v="Vykonávanie štátneho dozoru nad dodržiavaním podmienok poskytovania štátneho príspevku"/>
        <s v="Vykonávanie práv akcionára spojené s akciami, ktoré patria štátu"/>
        <s v="Vykonávanie centrálnej evidencie zmlúv o hypotekárnych úveroch"/>
        <s v="Informovanie o celkovom nároku na štátny príspevok za jednotlivé hypotekárne banky"/>
        <s v="Kontrola činnosti banky"/>
        <s v="Určovanie kritérií výberu zamestnancov obchodno-ekonomických oddelení"/>
        <s v="Schvaľovanie projektu mimoriadnych agrotechnických opatrení na poľnohospodárskej pôde "/>
        <s v="Rozhodovanie v odvolacom konaní v oblasti poľnohospodárstva "/>
        <s v="Navrhovanie zriadenia alebo zrušenia stáleho alebo dočasného pracoviska obvodného pozemkového úradu "/>
        <s v="Plnenie úloh štátnej správy v oblasti rastlinolekárskej starostlivosti "/>
        <s v="Vydávanie súhlasu k návrhom nepoľnohospodárskeho použitia poľnohospodárskej pôdy "/>
        <s v="Rozhodovanie v pochybnostiach ohľadom povinnej osoby v oblasti poľnohospodárstva "/>
        <s v="Vyjadrovanie sa k zámerom a návrhom nepoľnohospodárskeho použitia poľnohospodárskej pôdy "/>
        <s v="Rozhodovanie o námietkach proti projektu pozemkových úprav "/>
        <s v="Riadenie a kontrola výkonu štátnej správy v oblasti pozemkových úprav a v oblasti ochrany poľnohospodárskej pôdy "/>
        <s v="Vydávanie stanoviska k použitiu poľnohospodárskej pôdy "/>
        <s v="Ukladanie sankcií za porušovanie ustanovení zákona o ekologickej poľnohospodárskej výrobe"/>
        <s v="Plnenie úloh v oblasti agrochémie a výživy rastlín"/>
        <s v="Prejednávanie priestupkov v oblasti ochrany poľnohospodárskej pôdy "/>
        <s v="Koordinovanie spolupráce s pôdnou službou "/>
        <s v="Rozhodovanie o registrácii, predĺžení a zrušení registrácie odrôd pestovaných rastlín "/>
        <s v="Kontrola dodržiavania povinností a podmienok pestovania modifikovaných rastlín "/>
        <s v="Plnenie úloh v oblasti certifikácie hnojív "/>
        <s v="Prejednávanie priestupkov a ukladanie pokút za správne delikty na úseku poľnohospodárstva"/>
        <s v="Rozhodovanie o odvolaniach v oblasti pestovania modifikovaných rastlín"/>
        <s v="Kontrola výskytu škodcov a burín v porastoch modifikovaných rastlín "/>
        <s v="Rozhodovanie o registrácii do ekologického poľnohospodárstva "/>
        <s v="Rozhodovanie o zmene druhu, odňatí a usporiadaní druhu poľnohospodárskeho pozemku "/>
        <s v="Vydávanie stanoviska z hľadiska ochrany poľnohospodárskej pôdy v konaniach týkajúcich sa prevencie a nápravy environmentálnych škôd na pôde "/>
        <s v="Sledovanie, vyhodnocovanie, odsúhlasovanie a riešenie nesúladu úbytkov poľnohospodárskej pôdy "/>
        <s v="Kontrola plnenia podmienok uložených v rozhodnutiach v oblasti ochrany poľnohospodárskej pôdy "/>
        <s v="Poverovanie odborne spôsobilých osôb vykonaním poľných prehliadok, odberom vzoriek, vykonaním laboratórneho skúšania množiteľského materiálu pestovaných rastlín "/>
        <s v="Riadenie výkonu štátnej správy v oblasti pestovania modifikovaných rastlín"/>
        <s v="Poskytovanie informácií o pestovaní modifikovaných rastlín "/>
        <s v="Kontrola kvality a správnosti postupov na predchádzanie výskytu nežiaducej prítomnosti a rozširovania modifikovaných rastlín "/>
        <s v="Plnenie úloh v zmysle dohody uzatvorenej s pôdohospodárskou platobnou agentúrou "/>
        <s v="Vykonávanie kontroly udržiavacieho šľachtenia odrôd pestovaných rastlín a kontrolu množiteľského materiálu pestovaných rastlín v priebehu jeho výroby, spracúvania, balenia a skladovania "/>
        <s v="Vedenie registra ekologického poľnohospodárstva "/>
        <s v="Určovanie postupov a metód kontroly, monitoringu a inšpekcie pre bezpečné nakladanie s modifikovanými rastlinami v zmiešaných pestovateľských systémoch "/>
        <s v="Vydávanie súhlasu na dovoz produktov a potravín z ekologického poľnohospodárstva "/>
        <s v="Vedenie databázy bioosív "/>
        <s v="Zastupovanie Slovenskej republiky na zasadaniach pre oblasť ekologického poľnohospodárstva "/>
        <s v="Ukladanie pokút v oblasti ochrany poľnohospodárskej pôdy "/>
        <s v="Vydávanie osvedčení o spôsobilosti držiteľom registrácie v ekologickom poľnohospodárstve "/>
        <s v="Vedenie registra ovocných sadov a chmeľníc "/>
        <s v="Vedenie evidencie nežiaducej prítomnosti geneticky modifikovaného organizmu "/>
        <s v="Spolupráca v súlade s právnymi aktmi Európskej únie na úseku poľnohospodárstva"/>
        <s v="Spolupráca s pôdnou službou "/>
        <s v="Vydávanie metodiky a metodických pokynov na vykonávanie odrodových skúšok "/>
        <s v="Zverejňovanie informácií a údajov o pestovaní modifikovaných rastlín"/>
        <s v="Vydávanie povolení na používanie konvenčných uznaných osív v systéme ekologickej poľnohospodárskej výroby "/>
        <s v="Vedenie evidencie pestovateľských plôch "/>
        <s v="Ukladanie pokút v oblasti registrácie odrôd pestovaných rastlín a v oblasti uvádzania množiteľského materiálu pestovaných rastlín na trh"/>
        <s v="Vypracúvanie a predkladanie informácie o úbytkoch poľnohospodárskej pôdy "/>
        <s v="Vydávanie osvedčení o šľachtení nových odrôd pestovaných rastlín a osvedčení o udržiavacom šľachtení odrôd pestovaných rastlín "/>
        <s v="Vykonávanie dohľadu nad uvedenými činnosťami a zabezpečovanie odbornej prípravy a odborných skúšok na uvedené účely "/>
        <s v="Vedenie Štátnej odrodovej knihy, zostavovanie Listiny registrovaných odrôd a rozhodovanie o zápise udržiavateľov odrôd do Štátnej odrodovej knihy "/>
        <s v="Vedenie evidencie dodávateľov a vydávanie osvedčení o odbornej spôsobilosti dodávateľov "/>
        <s v="Vykonávanie dozoru nad inšpekčnou a certifikačnou činnosťou oprávnených inšpekčných organizácií "/>
        <s v="Zostavovanie prehľadu registrovaných odrôd s uvedením ich hospodárskych vlastností "/>
        <s v="Vykonávanie detekcie, identifikácie a kvantifikácie obsahu nežiaducej prítomnosti modifikovaných rastlín "/>
        <s v="Zostavovanie zoznamov prípravkov na ochranu rastlín, hnojív a pôdnych pomocných látok povolených do ekologickej poľnohospodárskej výroby "/>
        <s v="Vykonávanie odrodových skúšok na účely registrácie odrôd pestovaných rastlín a na účely predĺženia registrácie odrôd pestovaných rastlín "/>
        <s v="Vykonávanie inšpekcie a kontroly pestovateľov a vydávanie záväzných posudkov a protokolov "/>
        <s v="Vykonávanie uznávania množiteľského materiálu odrôd pestovaných rastlín "/>
        <s v="Vedenie evidencie pestovateľov geneticky modifikovaných rastlín "/>
        <s v="Vydávanie oprávnení na výkon inšpekcie a certifikácie v ekologickom poľnohospodárstve "/>
        <s v="Poskytovanie primeranej náhrady za obmedzenie vlastníckeho práva k archívnym dokumentom"/>
        <s v="Plnenie záväzkov Slovenskej republiky vyplývajúcich z členstva v medzinárodných organizáciách na úseku archívov"/>
        <s v="Vyberanie správnych poplatkov na úseku archívov a registratúr"/>
        <s v="Zabezpečovanie činnosti Vedeckej archívnej rady"/>
        <s v="Rozhodovanie o vyraďovaní registratúrnych záznamov"/>
        <s v="Vykonávanie štátneho odborného dozoru na úseku archívov a registratúr"/>
        <s v="Rozhodovanie o obmedzení prístupu k archívnym dokumentom"/>
        <s v="Vydávanie súhlasu na zriadenie a zrušenie archívov, zrušovanie archívov"/>
        <s v="Schvaľovanie registratúrnych poriadkov a registratúrnych plánov pôvodcom registratúry"/>
        <s v="Umožňovanie prístupu k archívnym dokumentom"/>
        <s v="Vedenie evidencie archívneho dedičstva"/>
        <s v="Preberanie archívnych dokumentov"/>
        <s v="Vydávanie vzorových registratúrnych poriadkov"/>
        <s v="Vedenie evidencie archívov a zoznamu osôb vykonávajúcich v archíve odborné činnosti"/>
        <s v="Rozhodovanie o nútenej úschove a vyvlastnení archívneho dokumentu"/>
        <s v="Ukladanie pokút na úseku archívov a registratúr"/>
        <s v="Vedenie evidencie pôvodcov registratúry"/>
        <s v="Vydávanie a udeľovanie povolení na úseku archívov a registratúr"/>
        <s v="Vedenie konania o vrátenie archívneho dokumentu"/>
        <s v="Dojednávanie a vykonávanie medzinárodných zmlúv na úseku archívov"/>
        <s v="Vedenie archívneho informačného systému"/>
        <s v="Riadenie a kontrola správy registratúry obvodných úradov"/>
        <s v="Koordinovanie postupu ústredných štátnych orgánov pri správe ich registratúry"/>
        <s v="Tvorba a uskutočňovanie politiky mestského rozvoja"/>
        <s v="Udeľovanie povolenia na trvalý pobyt"/>
        <s v="Zamietnutie žiadosti a zrušenie rozhodnutia o leteckom tranzite"/>
        <s v="Uhrádzanie vzniknutých nákladov v oblasti pobytu cudzincov"/>
        <s v="Zabezpečovanie primeraného ubytovania cudzincovi"/>
        <s v="Informovanie o rozhodnutí o termíne najbližšieho možného leteckého tranzitu"/>
        <s v="Vyraďovanie cudzinca z evidencie nežiaducich osôb"/>
        <s v="Požiadanie o uhrádzanie vzniknutých nákladov"/>
        <s v="Informovanie o závažných skutočnostiach ohľadom leteckého tranzitu a nákladov spojených s poskytnutím pomoci"/>
        <s v="Vedenie ústrednej evidencie v oblasti pobytu cudzincov"/>
        <s v="Prijímanie cudzinca"/>
        <s v="Odovzdanie cudzinca"/>
        <s v="Určenie kontaktných miest pre tranzitné letiská"/>
        <s v="Vyžiadanie nákladov spojených s návratom cudzinca za poskytnutú stravu a neodkladnú zdravotnú starostlivosť"/>
        <s v="Povoľovanie vstupu administratívne vyhostenému cudzincovi"/>
        <s v="Udeľovanie súhlasu s udelením víza"/>
        <s v="Určovanie sumy finančných prostriedkov na pokrytie nákladov spojených s pobytom cudzinca na území Slovenskej republiky"/>
        <s v="Podávanie žiadosti o vykonanie leteckého tranzitu"/>
        <s v="Rozhodovanie o žiadosti o vykonanie leteckého tranzitu"/>
        <s v="Vyžiadanie nákladov spojených s návratom cudzinca"/>
        <s v="Ťažba rudných a nerudných surovín a vyhľadávanie a prieskum rádioaktívnych surovín a ich ťažba"/>
        <s v="Zriaďovanie počítačovej databázy pre centrálny register zvierat a zabezpečovanie jej prevádzky"/>
        <s v="Zasielanie hlásení Európskej komisii "/>
        <s v="Zriaďovanie počítačovej databázy pre centrálny register spoločenských zvierat a zabezpečovanie jej prevádzky "/>
        <s v="Vypracúvanie a pravidelné aktualizovanie okresných pohotovostných plánov v oblasti veterinárnej starostlivosti "/>
        <s v="Vypracúvanie pohotovostných plánov vo veterinárnej oblasti "/>
        <s v="Zriaďovanie štátnych veterinárnych a potravinových ústavov, štátneho veterinárneho ústavu a Inštitútu vzdelávania veterinárnych lekárov"/>
        <s v="Zúčastňovanie sa na príprave a tvorbe učebných osnov postgraduálneho vzdelávania úradných veterinárnych lekárov a vykonávanie školení zamestnancov regionálnych veterinárnych a potravinových správ a úradných veterinárnych lekárov "/>
        <s v="Vykonávanie veterinárnych kontrol prevádzkarní, zariadení a činností "/>
        <s v="Vykonávanie zberu základných údajov, vyhodnocovanie výsledkov, zabezpečovanie ich prenosu "/>
        <s v="Zasielanie zoznamu obchodných názvov produktov rybolovu a akvakultúr"/>
        <s v="Povoľovanie výnimiek na používanie živočíšnych vedľajších produktov "/>
        <s v="Vykonávanie a zabezpečovanie zberu, prenosu a spracúvania informácií a údajov určených štátnou veterinárnou a potravinovou správou a ich predkladanie na vyhodnotenie "/>
        <s v="Vedenie aktuálnych zoznamov v oblasti veterinárnej kontroly, veterinárnej inšpekcie a veterinárneho dozoru "/>
        <s v="Vydávanie a zrušovanie rozhodnutí o schválení vo veciach veterinárnej starostlivosti "/>
        <s v="Kontrola a koordinovanie zabezpečovania systému identifikácie a registrácie zvierat "/>
        <s v="Vydávanie výsledkov vyšetrení, laboratórnych diagnóz, výsledkov analýz a testov v oblasti veterinárnej starostlivosti "/>
        <s v="Určovanie spôsobu preukazovania dodržiavania hygienických požiadaviek a vhodnosti používania alternatívnych materiálov, zariadení, systémov a metód na dosiahnutie cieľov "/>
        <s v="Prideľovanie výrobcom pasov spoločenských zvierat sériové čísla pasov spoločenských zvierat "/>
        <s v="Schvaľovanie úradných laboratórií na vyšetrovanie trichinel v mäse "/>
        <s v="Určovanie a vedenie zoznamu dočasných a definitívnych obchodných názvov produktov rybolovu a akvakultúry"/>
        <s v="Povoľovanie prípravy medikovaných krmív"/>
        <s v="Vydávanie záväzných posudkov v oblasti veterinárnej starostlivosti "/>
        <s v="Koordinovanie komunikácie medzi príslušnými orgánmi veterinárnej správy členských štátov Európskej únie"/>
        <s v="Prejednávanie priestupkov, ukladanie pokút a opatrení na úseku veterinárnej starostlivosti"/>
        <s v="Plnenie úloh v oblasti veterinárnej farmácie "/>
        <s v="Uznávanie dokladov o vzdelaní a odbornej spôsobilosti veterinárnych lekárov a veterinárnych asistentov "/>
        <s v="Vykonávanie hraničnej veterinárnej kontroly "/>
        <s v="Povoľovanie činnosti, prevádzkarne a zariadení v oblasti veterinárnej starostlivosti "/>
        <s v="Koordinovanie, schvaľovanie a revidovanie národných pohotovostných plánov"/>
        <s v="Riadenie, kontrola, usmerňovanie a koordinovanie výkonu štátnej správy, vykonávanie vnútorného auditu veterinárnych kontrol "/>
        <s v="Vykonávanie veterinárnych kontrol ochrany zvierat pri vývoze do tretích krajín "/>
        <s v="Riadenie, usmerňovanie, koordinovanie a kontrola výkonu štátnej správy, určovanie dokumentárnych postupov veterinárnych kontrol a vykonávanie vnútorného auditu veterinárnych kontrol "/>
        <s v="Povoľovanie vykosťovania zmrazeného mäsa alebo hlboko zmrazeného mäsa "/>
        <s v="Vykonávanie odhadu počtu úradných veterinárnych lekárov a úradných veterinárnych asistentov "/>
        <s v="Vydávanie povolení v oblasti bitúnkov, potravín živočíšneho pôvodu, prepravy mäsa a zmrazených produktov rybolovu, zabíjaní hydiny a prepravu mlieka "/>
        <s v="Vydávanie povolení v oblasti veterinárnej starostlivosti "/>
        <s v="Schvaľovanie prevádzkarní na prípravu medikovaných krmív "/>
        <s v="Pripravovanie, aktualizovanie, upravovanie a poskytovanie integrovaného viacročného plánu kontrol v oblasti veterinárnej starostlivosti Európskej komisii"/>
        <s v="Nariaďovanie a zrušovanie opatrení v oblasti ohrozenia zdravia zvierat alebo ľudí "/>
        <s v="Schvaľovanie národného programu eradikácie chorôb zvierat a rozhodovanie o úhrade nákladov a škôd v súvislosti s chorobami"/>
        <s v="Ukladanie opatrení na odstránenie nedostatkov pri príprave medikovaných krmív "/>
        <s v="Kontrola zabezpečovania systému identifikácie a registrácie zvierat a označovania hovädzieho mäsa a výrobkov z hovädzieho mäsa "/>
        <s v="Poverovanie kontrolných subjektov osobitnými úlohami súvisiacimi s veterinárnymi kontrolami a zrušovanie poverenia kontrolných subjektov"/>
        <s v="Povoľovanie výnimiek z frekvencie bakteriologického odberu vzoriek "/>
        <s v="Posudzovanie vnútroštátnych príručiek v oblasti produktov živočíšneho pôvodu "/>
        <s v="Schvaľovanie prvkov systému identifikácie a registrácie zvierat a poverovanie na zabezpečenie ich distribúcie"/>
        <s v="Povoľovanie zberných stredísk a garbiarní"/>
        <s v="Poverovanie veterinárnych lekárov "/>
        <s v="Ustanovovanie a sledovanie výkonu zásadných smerov, priorít a cieľov vo veterinárnej oblasti"/>
        <s v="Posudzovanie alternatívnych spôsobov zmrazovania na usmrcovanie parazitu Trichinella v bravčovom mäse "/>
        <s v="Vydávanie certifikátov v oblasti veterinárnej starostlivosti "/>
        <s v="Vykonávanie skúšok vyškolených osôb a vydávanie certifikátu o spôsobilosti "/>
        <s v="Nariaďovanie a zrušovanie opatrení pri zistení alebo podozrení z vážneho alebo bezprostredného ohrozenia zdravia zvierat alebo zdravia ľudí "/>
        <s v="Overovanie spôsobilosti kontrolných subjektov a navrhovanie ich poverenia alebo zrušenia poverenia "/>
        <s v="Uzatváranie zmlúv v oblasti veterinárnej starostlivosti "/>
        <s v="Povoľovanie zberu, prepravy, spracúvania a skladovania mlieka a mliečnych výrobkov "/>
        <s v="Potvrdzovanie a zrušovanie núdzových opatrení na úseku veterinárnej kontroly"/>
        <s v="Poverovanie odborne spôsobilých osôb na výkon činnosti v oblasti veterinárnej starostlivosti "/>
        <s v="Povoľovanie prepravy a spracúvania v oblasti veterinárnej starostlivosti "/>
        <s v="Ukladanie pokút v oblasti veterinárnej starostlivosti "/>
        <s v="Povoľovanie použitia krmív "/>
        <s v="Schvaľovanie, pozastavovanie a zrušovanie rozhodnutí a schválení v oblasti veterinárnej starostlivosti "/>
        <s v="Schvaľovanie zariadení, stredísk, špecifického označovania hovädzieho mäsa, schvaľovanie karantén a prevádzkarní na produkciu vajec a hydiny "/>
        <s v="Vykonávanie kontroly nakladania s veterinárnymi liekmi "/>
        <s v="Vydávanie a zrušovanie rozhodnutí o povolení prepravcov zvierat "/>
        <s v="Vykonávanie kvalifikácie chovov, regiónov alebo oblastí z hľadiska výskytu chorôb "/>
        <s v="Koordinovanie spolupráce ústredných orgánov štátnej správy a spolupracovanie pri ochrane životného prostredia"/>
        <s v="Overovanie súladu pasu spoločenského zvieraťa s osobitným predpisom "/>
        <s v="Uznávanie zmlúv s príslušnými referenčnými laboratóriami v oblasti veterinárnej starostlivosti "/>
        <s v="Riadenie, usmerňovanie, koordinovanie a kontrola úradných veterinárnych laboratórií a Inštitútu vzdelávania veterinárnych lekárov a vykonávanie vnútorného auditu "/>
        <s v="Určovanie a zabezpečovanie školení zamestnancov, kontrola a pravidelné doškoľovanie zamestnancov vykonávajúcich veterinárnu kontrolu prostredníctvom vlastného vzdelávacieho zariadenia "/>
        <s v="Rozhodovanie v odvolacom konaní na úseku veterinárnej kontroly"/>
        <s v="Podporovanie vypracovania, šírenia a používania vnútroštátnych príručiek v oblasti veterinárnej starostlivosti"/>
        <s v="Vydávanie potvrdení o výkone odborných veterinárnych činností a o uložených alebo vedených disciplinárnych opatreniach "/>
        <s v="Kontrola výkonu štátnej správy uskutočňovanej štátnou veterinárnou a potravinovou správou"/>
        <s v="Vykonávanie veterinárnych kontrol nad dodržiavaním veterinárnych požiadaviek "/>
        <s v="Nariaďovanie a zrušovanie opatrení vyplývajúcich z výkonu pôsobností alebo pri podozrení z vážneho alebo bezprostredného ohrozenia zdravia zvierat alebo zdravia ľudí "/>
        <s v="Autorizovanie a zrušovanie autorizácie referenčných laboratórií "/>
        <s v="Plnenie úloh v oblasti civilnej ochrany, prevencie pred požiarmi a ochrany zdravia pri práci "/>
        <s v="Vykonávanie certifikácie pri obchode s členskými štátmi Európskej únie a pri vývoze do tretích krajín"/>
        <s v="Povoľovanie výnimiek z používania živočíšnych vedľajších produktov "/>
        <s v="Predkladanie národných pohotovostných plánov a údajov pre výročné správy "/>
        <s v="Prijímanie opatrení na uskutočnenie koordinovaných výmenných programov na úseku veterinárnej starostlivosti"/>
        <s v="Vykonávanie hodnotenia rizika a rozhodovanie o odbere vzoriek z konkrétnych druhov zvierat z farmových chovov alebo voľne žijúcich druhov zvierat "/>
        <s v="Likvidácia podniku"/>
        <s v="Zaniknutie podniku"/>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Prejednávanie priestupkov na úseku štátnych hraníc"/>
        <s v="Ukladanie pokút na úseku ochrany štátnych hraníc"/>
        <s v="Rozhodovanie o primeranej náhrade za obmedzenie práv k pozemkom "/>
        <s v="Oznamovanie o umiestnení technických prostriedkov, ktoré zisťujú a dokumentujú nedovolené prekračovanie štátnej hranice alebo zabraňujú nedovolenému prekračovaniu štátnej hranice"/>
        <s v="Poučovanie o právach a povinnostiach vyplývajúcich z umiestnenia technických prostriedkov, ktoré zisťujú a dokumentujú nedovolené prekračovanie štátnej hranice alebo zabraňujú nedovolenému prekračovaniu štátnej hranice"/>
        <s v="Zabezpečovanie ochrany štátnej hranice "/>
        <s v="Podpora rozvoja cestovného ruchu "/>
        <s v="Medzinárodná spolupráca v oblasti cestovného ruchu"/>
        <s v="Registrácia organizácií cestovného ruchu"/>
        <s v="Propagácia a marketing cestovného ruchu"/>
        <s v="Vykonávanie štátneho odborného dozoru podľa zákona o podmienkach prevádzky vozidiel v premávke na pozemných komunikáciách "/>
        <s v="Povoľovanie a schvaľovanie hromadných prestavieb typu vozidiel a vedenie ich evidencie"/>
        <s v="Povoľovanie výroby jednotlivo vyrobeného vozidla a povoľovanie prestavby jednotlivého vozidla "/>
        <s v="Vydávanie osvedčenia o schválení vhodnosti meradiel a prístrojov"/>
        <s v="Preskúmavanie rozhodnutia mimo odvolacieho konania vydaného krajskými úradmi dopravy"/>
        <s v="Koordinovanie celoštátneho systému v oblasti schvaľovania vozidiel, technických kontrol, emisných kontrol, kontrol originality a montáže plynových zariadení"/>
        <s v="Schvaľovanie vhodnosti meradiel a prístrojov používaných pri technických kontrolách, emisných kontrolách, kontrolách originality a montážach plynových zariadení"/>
        <s v="Zabezpečovanie výroby, distribúcie a evidencie vyrobených osvedčení o evidencii časť II a technických osvedčení vozidla"/>
        <s v="Udeľovanie značky typového schválenia ES a značky typového schválenia a vedenie ich evidencie"/>
        <s v="Vykonávanie hlavného štátneho odborného dozoru v oblasti prevádzky vozidiel v premávke na pozemných komunikáciách"/>
        <s v="Notifikovanie technických služieb Slovenskej republiky v orgánoch Európskej hospodárskej komisie a Európskej únie"/>
        <s v="Prejednávanie priestupkov na úseku prevádzky vozidiel pri premávke na komunikáciách"/>
        <s v="Riadenie, kontrola a koordinovanie výkonu štátnej správy vykonávaného obvodnými úradmi dopravy v jeho územnej pôsobnosti"/>
        <s v="Spolupráca pri výkone štátnej správy na úseku podmienok prevádzky vozidiel v premávke na pozemných komunikáciách"/>
        <s v="Poskytovanie súčinnosti orgánom štátnej správy pri zisťovaní žiadateľov o schválenie jednotlivo dovezeného vozidla, uznanie typového schválenia ES a uznanie typového schválenia jednotlivo dovezeného vozidla "/>
        <s v="Povoľovanie zriadenia stanice technickej kontroly, pracoviska emisnej kontroly, pracoviska kontroly originality a pracoviska montáže plynových zariadení "/>
        <s v="Rozhodovanie o udelení, zmene, pozastavení alebo zrušení osvedčení o odbornej spôsobilosti na vykonávanie technickej kontroly, emisnej kontroly, kontroly originality alebo montáže plynových zariadení"/>
        <s v="Zasielanie údajov týkajúcich sa cestných technických kontrol Európskej komisii "/>
        <s v="Rozhodovanie o uznaní odbornej kvalifikácie občanov z iných členských štátov Európskej únie"/>
        <s v="Určenie siete staníc technickej kontroly, pracovísk emisných kontrol a pracovísk kontroly originality"/>
        <s v="Zastupovanie Slovenskej republiky v orgánoch Európskej únie v oblasti schvaľovania vozidiel, technických kontrol a emisných kontrol"/>
        <s v="Zasielanie údajov o uplatňovaní mechanizmu uznávania kvalifikácií na odborné činnosti žiadateľov z iných členských štátov Európskej únie Európskej komisii"/>
        <s v="Schvaľovanie a prijímanie opatrení súvisiacich so stiahnutím vozidiel"/>
        <s v="Rozhodovanie o dočasnom vyradení alebo o trvalom vyradení vozidiel z premávky na pozemných komunikáciách a o ich opätovnom uvedení do premávky"/>
        <s v="Rozhodovanie o pridelení náhradného identifikačného čísla vozidla VIN"/>
        <s v="Povoľovanie výnimiek prevádzky vozidiel v premávke na pozemných komunikáciách"/>
        <s v="Rozhodovanie o udelení, zmene alebo rozšírení typového schválenia, typového schválenia ES alebo uznaní zhody spaľovacích motorov inštalovaných v necestných strojoch, udeľovanie značky typového schválenia ES a vedenie ich evidencie"/>
        <s v="Ustanovenie podmienok na vedenie jednotného informačného systému v rámci výkonu činností poverených technických služieb a výkonu technických kontrol, emisných kontrol, kontrol originality a montáže plynových zariadení "/>
        <s v="Rozhodovanie o udelení, zmene, pozastavení alebo zrušení oprávnení na vykonávanie technickej kontroly, emisnej kontroly, kontroly originality alebo na montáže plynových zariadení "/>
        <s v="Nariaďovanie hromadnej výmeny osvedčení o evidencii časť II a technických osvedčení vozidiel"/>
        <s v="Rozhodovanie o uznaní typového schválenia ES vozidiel udeleného inými členskými štátmi Európskej únie a vedenie ich evidencie"/>
        <s v="Odvolávanie proti rozhodnutiam o priestupkoch vydaným obvodnými úradmi dopravy v ich územnej pôsobnosti "/>
        <s v="Zriaďovanie skúšobných komisií na preukázanie odbornej spôsobilosti a vymenúvanie a odvolávanie ich členov"/>
        <s v="Rozhodovanie o výnimkách pre vozidlá vyrábané v malej sérii, vozidlá končiacich sérií, pri nezhode vozidiel, systémov, komponentov alebo samostatných technických jednotiek"/>
        <s v="Rozhodovanie o schválení typu vozidiel, typu systémov, komponentov alebo samostatných technických jednotiek a rozhodovanie o schválení jednotlivo vyrobených alebo dovezených vozidiel, jednotlivo vyrobených alebo dovezených systémov"/>
        <s v="Rozhodovanie o udelení, zmene alebo zrušení osvedčení o typovom schválení alebo typovom schválení ES vozidiel, systémov, komponentov alebo samostatných technických jednotiek a vedenie ich evidencie"/>
        <s v="Vedenie evidencie dokladov o odbornej kvalifikácii žiadateľov z iných členských štátov Európskej únie"/>
        <s v="Rozhodovanie o udelení, zmene alebo zrušení správ o homologizácii typu systémov, komponentov alebo samostatných technických jednotiek a vedenie ich evidencie"/>
        <s v="Vykonávanie štátneho odborného dozoru nad hromadnou výrobou typu vozidiel, typu systémov, komponentov alebo samostatných technických jednotiek a nad hromadnou prestavbou typu vozidiel"/>
        <s v="Rozhodovanie o overení plnenia podmienok na udelenie oprávnenia"/>
        <s v="Schvaľovanie pred začatím výroby vzorových výtlačkov tlačív dokladov a kontrolných nálepiek"/>
        <s v="Rozhodovanie o udelení, zmene, pozastavení alebo zrušení poverení na vykonávanie činností technických služieb a vedenie ich zoznamu"/>
        <s v="Riadenie, kontrola, koordinovanie a metodické usmerňovanie výkonu štátnej správy vykonávaného krajskými úradmi dopravy a obvodnými úradmi dopravy"/>
        <s v="Rozhodovanie o udelení, zmene alebo zrušení osvedčení výrobcov alebo zástupcov výrobcu a vedenie ich evidencie"/>
        <s v="Vydávanie osvedčení o evidencii časť II a technických osvedčení vozidiel "/>
        <s v="Schvaľovanie jednotlivo vyrobeného, dovezeného alebo prestavaného vozidla"/>
        <s v="Schvaľovanie jednotlivo vyrobených alebo dovezených systémov, komponentov alebo samostatných technických jednotiek a vedenie ich evidencie "/>
        <s v="Rozhodovanie o vyradení vozidiel z premávky na pozemných komunikáciách a o trvalom vyradení vozidiel z premávky na pozemných komunikáciách "/>
        <s v="Sledovanie, či prevádzkovateľ vozidla podrobuje vozidlo v ustanovených lehotách technickým kontrolám, emisným kontrolám, a porovnávanie údajov s databázou evidovaných vozidiel"/>
        <s v="Zabezpečovanie podmienok kombinovanej dopravy"/>
        <s v="Vydávanie a ustanovenie vnútorného poriadku vo veciach doručovania a rozdeľovania písomností"/>
        <s v="Odnímanie azylu"/>
        <s v="Vedenie osobných údajov azylantov"/>
        <s v="Vydávanie priepustky na opustenie azylového zariadenia"/>
        <s v="Zabezpečovanie vhodnej zdravotnej starostlivosti maloletým žiadateľom o udelenie azylu"/>
        <s v="Poskytovanie ubytovania cudzincovi v pobytovom tábore"/>
        <s v="Umiestňovanie v azylovom zariadení"/>
        <s v="Poskytovanie príspevkov azylantom"/>
        <s v="Rozhodovanie o povinnosti žiadateľa primerane si uhrádzať výdavky spojené s jeho pobytom"/>
        <s v="Spolupráca s úradom vysokého komisára, Medzinárodnou organizáciou pre migráciu a mimovládnymi organizáciami"/>
        <s v="Vydávanie a ustanovenie vnútorného poriadku vo veciach opustenia azylových zariadení"/>
        <s v="Uhrádzanie výdavkov spojených s kurzom slovenského jazyka žiadateľa v pobytovom tábore"/>
        <s v="Zabezpečovanie kurzu základov slovenského jazyka počas pobytu v integračnom stredisku"/>
        <s v="Vedenie informačného systému v oblasti cudzincov, azylantov a odídencov"/>
        <s v="Umiestňovanie a poskytovanie možnosti ubytovania azylantovi"/>
        <s v="Zabezpečovanie oboznámenia azylanta o právach a povinnostiach"/>
        <s v="Poskytovanie a zrušenie poskytovania dočasného útočiska"/>
        <s v="Uhrádzanie výdavkov spojených s prepravou a pobytom cudzinca a trovami konania o udelenie azylu"/>
        <s v="Vytváranie podmienok na zriaďovanie azylových zariadení"/>
        <s v="Poskytovanie a zrušenie doplnkovej ochrany žiadateľovi o azyl alebo cudzincovi"/>
        <s v="Rozhodovanie o povinnosti podrobiť sa lekárskemu vyšetreniu"/>
        <s v="Uhrádzanie neodkladnej zdravotnej starostlivosti za žiadateľa o azyl"/>
        <s v="Udeľovanie povolenia na pobyt mimo pobytového tábora"/>
        <s v="Poskytovanie informácií a údajov o žiadateľoch, azylantoch a cudzincoch"/>
        <s v="Udeľovanie a zamietnutie žiadosti o udelenie a odňatie azylu"/>
        <s v="Odnímanie vreckového žiadateľovi, cudzincovi alebo odídencovi"/>
        <s v="Vydávanie a ustanovenie vnútorného poriadku o výške vreckového a časového rozvrhu jeho výplaty"/>
        <s v="Vydávanie a ustanovenie vnútorného poriadku o pobyte cudzincov v azylovom zariadení"/>
        <s v="Rozhodovanie o možnosti vstupovať a pohybovať sa v azylovom zariadení"/>
        <s v="Ukladanie pokút v oblasti výroby a uvádzania liehu na trh"/>
        <s v="Koordinovanie, schvaľovanie a revidovanie národných pohotovostných plánov pre oblasť potravín"/>
        <s v="Poverovanie úradných laboratórií vykonávaním analýzy vzoriek odobratých pri úradnej kontrole potravín"/>
        <s v="Vykonávanie kontroly zhody pri dovoze a vývoze "/>
        <s v="Vykonávanie úradnej kontroly liehovín s chráneným zemepisným označením"/>
        <s v="Podávanie podnetov na živnostenský úrad vo veciach nepreukázaného pôvodu liehu"/>
        <s v="Riadenie a kontrola výkonu štátnej správy uskutočňované orgánmi úradnej kontroly potravín"/>
        <s v="Vykonávanie úradnej kontroly potravín "/>
        <s v="Vypracúvanie programu kontroly zhody v mieste maloobchodného predaja ovocia a zeleniny konečnému spotrebiteľovi "/>
        <s v="Vykonávanie vnútorných auditov orgánov štátnej veterinárnej a potravinovej správy a úradov verejného zdravotníctva"/>
        <s v="Vedenie registra podnikateľov s ovocím a zeleninou"/>
        <s v="Vykonávanie úradnej kontroly potravín nad výrobou, manipuláciou a umiestňovaním na trh "/>
        <s v="Zjednocovanie postupu realizácie programov uskutočňovaných medzinárodnými organizáciami a orgánmi a výkonu úradnej kontroly"/>
        <s v="Koordinovanie využívania laboratórnych kapacít v rámci úradnej kontroly potravín na účely koncentrácie a vytvárania špecializovaných laboratórnych pracovísk"/>
        <s v="Určovanie miesta vstupu na kontrolu dovozu potravín rastlinného pôvodu a informovanie o miestach vstupu"/>
        <s v="Vykonávanie kontroly zhody pri dovoze, vývoze a na vnútornom trhu "/>
        <s v="Vydávanie povolenia na výrobu, spracovanie a uvádzanie liehu na trh"/>
        <s v="Vymenúvanie spolupracujúcich orgánov v oblasti potravinárstva a potravinového dozoru"/>
        <s v="Podporovanie vypracúvania, šírenia a používania vnútroštátnych príručiek správnej hygienickej praxe"/>
        <s v="Pripravovanie, aktualizovanie, upravovanie a poskytovanie integrovaného viacročného plánu kontrol potravín Európskej komisii"/>
        <s v="Vykonávanie kontroly dodržiavania povinností v oblasti výroby a uvádzania liehu na trh"/>
        <s v="Vykonávanie kontroly dovozu potravín rastlinného pôvodu "/>
        <s v="Vykonávanie systému rýchlej výmeny informácií o potravinách "/>
        <s v="Vykonávanie vnútorných auditov orgánov štátnej veterinárnej a potravinovej správy"/>
        <s v="Informovanie Colného riaditeľstva Slovenskej republiky o zániku povolenia na výrobu a uvádzanie liehu na trh"/>
        <s v="Vykonávanie úradnej kontroly poľnohospodárskych výrobkov a potravín s chráneným označením pôvodu, chráneným zemepisným označením alebo s označením zaručenej tradičnej špeciality "/>
        <s v="Riadenie, usmerňovanie, koordinovanie a kontrola výkonu zhody"/>
        <s v="Oznamovanie národných referenčných laboratórií Európskej komisii"/>
        <s v="Ukladanie opatrení, pokút a prerokúvanie priestupkov "/>
        <s v="Ustanovovanie skúšobného poriadku komisie na audítorskú skúšku"/>
        <s v="Ustanovovanie opatrení pre účtovné jednotky"/>
        <s v="Vypracovávanie konsolidovanej účtovnej závierky"/>
        <s v="Zabezpečovanie výkonu štátnej správy vo veciach správy štátnych finančných aktív a riadenia štátnych finančných pasív"/>
        <s v="Vypracovávanie výročnej správy účtovnej jednotky"/>
        <s v="Vypracovávanie súhrnnej účtovnej závierky verejnej správy"/>
        <s v="Zabezpečovanie medzinárodných vzťahov v štátnej správe v poštových službách"/>
        <s v="Schvaľovanie poštových známok a poštových lístkov a obálok, schvaľovanie začiatku a konca platnosti poštových známok a poštových cenín"/>
        <s v="Vykonávanie štátneho dozoru nad vykonávaním nemocenského poistenia, dôchodkového poistenia, úrazového poistenia, garančného poistenia, poistenia v nezamestnanosti a starobného dôchodkového sporenia"/>
        <s v="Zabezpečovanie rozvoja vidieka"/>
        <s v="Vykonávanie štátneho požiarneho dozoru a hlavného požiarneho dozoru"/>
        <s v="Sústreďovanie a nasadzovanie hasičských jednotiek"/>
        <s v="Usmerňovanie výkonu služby v hasičských jednotkách"/>
        <s v="Spracúvanie a vedenie evidencií ochrany pred požiarmi"/>
        <s v="Predkladanie návrhov na udelenie autorizácie na posudzovanie zhody požiarnotechnických zariadení, hasiacich látok, hasičskej techniky a vecných prostriedkov na ochranu pred požiarmi"/>
        <s v="Vydávanie a odnímanie oprávnení vo veciach ochrany pred požiarmi"/>
        <s v="Dozeranie nad plnením podmienok na udelenie oprávnenia na úseku ochrany pred požiarmi"/>
        <s v="Spolupráca vo veciach udeľovania autorizácie, posudzovania zhody, technického osvedčovania, výkonu dohľadu nad trhom určených výrobkov a pri zabezpečovaní jednotného uplatňovania tohto zákona a predpisov vydaných na jeho vykonanie"/>
        <s v="Zriaďovanie a zrušovanie stredných škôl požiarnej ochrany"/>
        <s v="Určovanie veliteľa zásahu"/>
        <s v="Plnenie a zabezpečovanie koordinácie úloh vyplývajúcich z členstva Slovenskej republiky v Európskej únii v oblasti ochrany pred požiarmi"/>
        <s v="Zabezpečovanie a podieľanie sa na príprave a tvorbe technických noriem v oblasti ochrany pred požiarmi"/>
        <s v="Prerokúvanie obsahu a rozsahu študijného zamerania na požiarnu ochranu na stredných školách a vysokých školách"/>
        <s v="Zriaďovanie jednotky Hasičského a záchranného zboru"/>
        <s v="Určovanie a podieľanie sa na zabezpečovaní zamerania preventívno-výchovnej, propagačnej a edičnej činnosti"/>
        <s v="Riadenie, vykonávanie odbornej prípravy, overovanie odbornej spôsobilosti a vydávanie osvedčení o odbornej spôsobilosti na úseku ochrany pred požiarmi"/>
        <s v="Uhrádzanie majetkovej ujmy banke"/>
        <s v="Vykonávanie funkcie notifikačného orgánu v oblasti finančných služieb na diaľku"/>
        <s v="Spracovávanie informácií o zozname klientov bánk, na ktorých sa vzťahujú medzinárodné sankcie"/>
        <s v="Rozpočtovanie schodku štátneho rozpočtu "/>
        <s v="Koordinácia prípravy politík regionálneho rozvoja"/>
        <s v="Určovanie zásad cenovej kontroly"/>
        <s v="Rozhodovanie vo veciach regulácie cien"/>
        <s v="Poverovanie vo veciach cenovej kontroly"/>
        <s v="Ustanovovanie podmienok na dohodovanie a reguláciu cien tovarov"/>
        <s v="Informovanie o výsledkoch konaní vo veciach porušenia cenovej disciplíny"/>
        <s v="Usmerňovanie výkonu cenovej kontroly vykonávanej správami finančnej kontroly "/>
        <s v="Zabezpečovanie informačného systému a potreby vyhodnocovania vývoja cien, regulácie cien, cenovej kontroly a konania vo veciach porušenia cenovej disciplíny"/>
        <s v="Vykonávanie cenovej kontroly a uskutočňovanie konania vo veciach porušenia cenovej disciplíny"/>
        <s v="Ťažba a úprava tuhých palív"/>
        <s v="Posudzovanie investičného zámeru, poskytovanie a rozhodovanie o schválení investičnej pomoci"/>
        <s v="Ukladanie povinnosti stavebnej sporiteľni vrátiť sumu vo výške neoprávnene použitej štátnej prémie do štátneho rozpočtu"/>
        <s v="Vydávanie opatrenia o štátnej prémii"/>
        <s v="Vykonávanie štátneho dozoru nad dodržiavaním podmienok poskytovania štátnej prémie"/>
        <s v="Vedenie centrálnej evidencie zmlúv o stavebnom sporení"/>
        <s v="Tvorba a realizácia štátneho rozpočtu"/>
        <s v="Vydávanie súhlasu s nakladaním majetku štátu"/>
        <s v="Určovanie správcu majetku štátu"/>
        <s v="Vedenie registra osobitných ponukových konaní"/>
        <s v="Rozhodovanie sporov o správu majetku štátu"/>
        <s v="Spravovanie rezervy na prostriedky Európskej únie a odvody Európskej únii"/>
        <s v="Udeľovanie súhlasu a vykonanie rozpočtového opatrenia"/>
        <s v="Zverejňovanie informácií o štátnom rozpočte"/>
        <s v="Vydávanie stanoviska k návrhu koncesnej zmluvy z hľadiska dôsledkov jej realizácie na vykazovanie dlhu verejnej správy"/>
        <s v="Zabezpečovanie realizácie finančných vzťahov"/>
        <s v="Vypracovávanie a predkladanie návrhu záverečného účtu verejnej správy"/>
        <s v="Vydávanie stanoviska z hľadiska dôsledkov koncesnej zmluvy na stavebné práce"/>
        <s v="Vykazovanie finančnej pomoci priamo z Európskej únie a súhrnné rozpočtové vzťahy Slovenskej republiky a Európskej únie"/>
        <s v="Vedenie prostriedkov zo zahraničia poskytnutých Slovenskej republike na základe medzinárodných zmlúv o poskytnutí grantu"/>
        <s v="Rozhodovanie o zavedení a zrušení nútenej správy"/>
        <s v="Určovanie spôsobu povinného ročného zúčtovania použitia dotácií so štátnym rozpočtom"/>
        <s v="Prerokovávanie rozpočtových dôsledkov návrhov právnych predpisov"/>
        <s v="Certifikácia a certifikačné overovanie pomoci z fondov Európskej únie"/>
        <s v="Upravovanie záväzných ukazovateľov štátneho rozpočtu na príslušný rok"/>
        <s v="Spravovanie štátnych finančných aktív"/>
        <s v="Spravovanie kapitoly Všeobecná pokladničná správa"/>
        <s v="Ukladanie pokuty za nedodržanie zákona o rozpočtových pravidlách územnej samosprávy"/>
        <s v="Zverejňovanie výsledkov hospodárenia verejnej správy"/>
        <s v="Vymáhanie odvodov, penále a pokút za porušenie finančnej disciplíny štátnou rozpočtovou organizáciou"/>
        <s v="Ukladanie pokút subjektom na úseku financií"/>
        <s v="Príjem pomoci z fondov Európskej únie a výkon platieb platobným jednotkám a prijímateľom v rámci cezhraničnej spolupráce"/>
        <s v="Vedenie prechodných prostriedkov"/>
        <s v="Príprava návrhu na predĺženie hospodárenia obce v ozdravnom režime"/>
        <s v="Vydávanie opatrenia, ktorým sa ustanovuje druhová, organizačná a ekonomická klasifikácia rozpočtovej klasifikácie "/>
        <s v="Rozpisovanie záväzných ukazovateľov štátneho rozpočtu"/>
        <s v="Vypracovávanie vojnového štátneho rozpočtu"/>
        <s v="Vydávanie stanoviska k návrhu koncesnej zmluvy"/>
        <s v="Riadenie a usmerňovanie návrhu rozpočtu verejnej správy"/>
        <s v="Vrátenie prostriedkov Európskej únie v prospech Európskej komisie"/>
        <s v="Viazanie výdavkov v rozpočte kapitoly"/>
        <s v="Udeľovanie súhlasu na zriadenie rozpočtovej organizácie"/>
        <s v="Ručenie za zaplatenie zmenky"/>
        <s v="Predkladanie limitov počtu zamestnancov v kapitolách štátneho rozpočtu"/>
        <s v="Prerokovávanie návrhu finančných vzťahov medzi štátnym rozpočtom a rozpočtami územných samospráv"/>
        <s v="Poskytovanie úverov"/>
        <s v="Predkladanie návrhu záverečného účtu verejnej správy vrátane štátneho záverečného účtu za príslušný rozpočtový rok"/>
        <s v="Predkladanie návrhu rozpočtu verejnej správy"/>
        <s v="Predkladanie systemizácie colníkov v štátnej službe"/>
        <s v="Overovanie porušenia povinností územných samospráv vyplývajúcich zo zákona o rozpočtových pravidlách územnej samosprávy "/>
        <s v="Predkladanie rozpočtu verejnej správy na schválenie vláde Slovenskej republiky"/>
        <s v="Plnenie funkcie zriaďovateľa vo vzťahu k ústrednému orgánu štátnej správy ako rozpočtovej organizácii"/>
        <s v="Zastupovanie Slovenskej republiky vo veciach civilného letectva"/>
        <s v="Zabezpečovanie požiadavky na vymedzenie frekvencií pre letecké telekomunikačné služby"/>
        <s v="Vydávanie súhlasu na použitie leteckého pozemného zariadenia v civilnom letectve "/>
        <s v="Vytváranie systému spolupráce civilných, vojenských a bezpečnostných orgánov"/>
        <s v="Schvaľovanie prepravných podmienok, taríf pre pravidelnú medzinárodnú leteckú dopravu a letové poriadky pre pravidelnú leteckú dopravu"/>
        <s v="Hodnotenie plnenia požiadaviek a dostatočnosti zaistenia bezpečnostnej ochrany a verejného poriadku "/>
        <s v="Ukladanie pokút právnickým osobám a fyzickým osobám oprávneným na podnikanie na úseku civilného letectva"/>
        <s v="Odsúhlasovanie zmeny konštrukcie a výstroja lietadla v prevádzke "/>
        <s v="Rozhodovanie o zavedení koordinácie prideľovania časových intervalov na použitie letísk a určovanie koordinátora na výkon koordinačnej činnosti"/>
        <s v="Povoľovanie vykonávania leteckých telekomunikačných služieb a spojových služieb a vykonávania leteckej meteorologickej služby"/>
        <s v="Ukladanie pokút právnickým osobám a fyzickým osobám a prejednávanie priestupkov na úseku civilného letectva"/>
        <s v="Poverovanie zdravotníckych zariadení a lekárov posudzovaním zdravotnej spôsobilosti členov leteckého personálu"/>
        <s v="Povoľovanie prevádzkovania letísk a leteckých pozemných zariadení a vedenie ich evidencie "/>
        <s v="Udeľovanie súhlasu na zriadenie letísk, ich podstatnej zmeny alebo zrušenia a na zriadenie stavieb"/>
        <s v="Poverovanie právnických osôb a fyzických osôb vykonávaním letových prevádzkových služieb a leteckej informačnej služby"/>
        <s v="Kontrola poistenia zodpovednosti za škodu spôsobenú prevádzkou lietadla"/>
        <s v="Odsúhlasovanie zriadenia leteckých pozemných zariadení, ich zmeny alebo zrušenia "/>
        <s v="Odsúhlasovanie vykonania letu zahraničného prevádzkovateľa "/>
        <s v="Rozhodovanie o dočasnom prerušení alebo obmedzení prevádzky letísk alebo leteckých pozemných zariadení "/>
        <s v="Poverovanie právnickej osoby alebo fyzickej osoby dozorom nad stavbou a overovaním spôsobilosti lietajúcich športových zariadení "/>
        <s v="Určenie podmienok na použitie iných plôch okrem letiska určených na dočasné alebo príležitostné vzlety a pristátia lietadiel alebo na vzlety a pristátia lietajúcich športových zariadení"/>
        <s v="Riadenie a kontrola výkonu štátnej správy vo veciach civilného letectva a vykonávanie štátneho odborného dozoru"/>
        <s v="Udeľovanie licencie a vydávanie povolenia na vykonávanie leteckej dopravy"/>
        <s v="Odsúhlasovanie zriadenia určených stavieb a zariadení nestavebnej povahy mimo ochranných pásiem "/>
        <s v="Pripravovanie a vykonávanie medzinárodných zmlúv vo veciach civilného letectva"/>
        <s v="Odsúhlasovanie vykonania letu bez osvedčenia letovej spôsobilosti lietadiel a overovanie letovej spôsobilosti lietadiel "/>
        <s v="Kontrola dokladov a podmienok zachovania letovej spôsobilosti lietadiel "/>
        <s v="Určenie podmienok na vykonávanie letov lietadiel spôsobilých lietať bez pilota "/>
        <s v="Povoľovanie leteckých prác a iného podnikania v civilnom letectve "/>
        <s v="Určenie podmienok stavby a prevádzky lietajúcich športových zariadení "/>
        <s v="Sledovanie a vyhodnocovanie úrovne kvality a bezpečnosti poskytovania leteckých navigačných služieb "/>
        <s v="Povoľovanie usporiadania leteckého dňa, leteckej súťaže a iného verejného leteckého podujatia "/>
        <s v="Určenie podmienok na použitie iných plôch okrem letiska "/>
        <s v="Schvaľovanie bezpečnostných programov na ochranu civilného letectva a ich zmeny "/>
        <s v="Overovanie typovej spôsobilosti lietadiel a ich súčastí a použiteľnosti výrobkov leteckej techniky v civilnom letectve "/>
        <s v="Prideľovanie frekvencie a frekvenčného pásma leteckých telekomunikačných služieb "/>
        <s v="Vykonávanie kontroly dodržiavania pravidiel na určovanie výšky a vyberanie odplát za použitie verejných letísk a leteckých navigačných služieb"/>
        <s v="Vytváranie systému odborného vyšetrovania leteckých nehôd a incidentov"/>
        <s v="Vedenie registra lietadiel "/>
        <s v="Určovanie ochranných pásiem letísk a leteckých pozemných zariadení "/>
        <s v="Vydávanie, uznávanie osvedčení a odbornej spôsobilosti v oblasti civilného letectva "/>
        <s v="Zakazovanie alebo obmedzenie letov v určenej časti vzdušného priestoru "/>
        <s v="Zabezpečovanie činnosti odbornej komisie na vyšetrovanie príčin leteckých nehôd a incidentov "/>
        <s v="Vyhlasovanie zákazu alebo obmedzenia letov"/>
        <s v="Vytváranie systému spolupráce civilných a vojenských zložiek a za organizovanie a zabezpečovanie letových prevádzkových služieb"/>
        <s v="Vytváranie systému opatrení na ochranu civilného letectva"/>
        <s v="Zabezpečovanie postupov a prostriedkov koordinácie pri uplatňovaní pasových, colných, zdravotných a iných predpisov"/>
        <s v="Vykonávanie funkcie špeciálneho stavebného úradu pre civilné letectvo"/>
        <s v="Vykonávanie overovania spôsobilosti leteckého pozemného zariadenia a letových meraní "/>
        <s v="Vydávanie typového osvedčenia lietadla a vydávanie súhlasu na použitie výrobkov leteckej techniky v civilnom letectve "/>
        <s v="Zabezpečovanie leteckej informačnej služby"/>
        <s v="Stratégia tvorby a realizácie inovácií na úseku plynárenstva"/>
        <s v="Stratégia tvorby a realizácie inovácií na úseku ťažby ropy a zemného plynu"/>
        <s v="Stratégia tvorby a realizácie inovácií na úseku priemyslu s výnimkou spracovania dreva, biotechnológií, potravinárstva a stavebných výrobkov"/>
        <s v="Stratégia tvorby a realizácie inovácií na úseku teplárenstva"/>
        <s v="Stratégia tvorby a realizácie inovácií na úseku energetiky vrátane hospodárenia s jadrovým palivom a uskladňovaním rádioaktívnych odpadov a energetickej efektívnosti"/>
        <s v="Stratégia tvorby a realizácie inovácií na úseku ťažby rudných a nerudných surovín a vyhľadávania a prieskumu rádioaktívnych surovín a ich ťažby"/>
        <s v="Stratégia tvorby a realizácie inovácií na úseku ťažby a úpravy tuhých palív"/>
        <s v="Vykonávanie štátnej expertízy"/>
        <s v="Zostavovanie rozvojového programu priorít verejných prác"/>
        <s v="Spracúvanie súhrnného programu verejných prác"/>
        <s v="Ukladanie pokút v oblasti verejných prác"/>
        <s v="Vykonávanie štátneho dozoru v oblasti verejných prác"/>
        <s v="Vytváranie a vedenie informačného systému verejných prác"/>
        <s v="Odpisovanie zásob, určenie, zmeny a zrušenie, oprávňovanie na dobývanie výhradného ložiska"/>
        <s v="Potvrdzovanie a vydávanie osvedčení o vhodnosti horninových štruktúr"/>
        <s v="Znižovanie úhrady za vydobyté nerasty a úhrady za uskladňovanie plynov alebo kvapalín na základe žiadosti"/>
        <s v="Zabezpečovanie alebo likvidácia starých banských diel a ich následkov"/>
        <s v="Energetická hospodárnosť budov"/>
        <s v="Zmena mena a priezviska"/>
        <s v="Vedenie osobitnej matriky"/>
        <s v="Vedenie rodnej matriky"/>
        <s v="Vedenie úmrtnej matriky"/>
        <s v="Vedenie sobášnej matriky"/>
        <s v="Určovanie akostných tried pre poľovné revíry"/>
        <s v="Určovanie zakázaných, obmedzených alebo určitých spôsobov poľovania"/>
        <s v="Upravovanie kvalifikácie poľovníckych hospodárov, ich povinností a oprávnení"/>
        <s v="Určovanie spôsobu likvidácie zaniknutých poľovníckych organizácií a opatrení na likvidáciu prebytkov"/>
        <s v="Vydávanie vzorových stanov poľovníckych združení"/>
        <s v="Vydávanie disciplinárneho poriadku na posudzovanie konania pri výkone práva poľovníctva"/>
        <s v="Vyhradenie výkonu práva poľovníctva v niektorých poľovných revíroch za odplatu"/>
        <s v="Vyhlasovanie nepoľovných pozemkov"/>
        <s v="Schvaľovanie stanov Slovenského poľovníckeho zväzu"/>
        <s v="Zavádzanie lístkov o pôvode zveri"/>
        <s v="Vydávanie pokynov na používanie poľovných psov, ich kvalifikáciu a na ich počet pre jednotlivé poľovné revíry"/>
        <s v="Vydávanie predpisov na vydávanie, odoberanie a odopieranie poľovných lístkov"/>
        <s v="Určovanie úhrady škody spôsobenej na včelstvách a domácich zvieratách medveďom"/>
        <s v="Určovanie celoštátneho plánu a času poľovačiek"/>
        <s v="Zmena výpočtu zveri"/>
        <s v="Povoľovanie poľovačky na vedecké účely v čase ochrany"/>
        <s v="Obmedzovanie alebo zastavenie výkonu práva poľovníctva, určovanie podmienok a vydávanie pokynov na schvaľovanie plánu poľovníckeho hospodárenia a lovu"/>
        <s v="Koordinovanie štátnej pomoci vo vzťahu k poskytovateľom štátnej pomoci"/>
        <s v="Vedenie evidencie o štátnej pomoci"/>
        <s v="Vyžadovanie informácií potrebných na posúdenie súladu poskytnutia štátnej pomoci"/>
        <s v="Predkladanie informácií o poskytnutej štátnej pomoci"/>
        <s v="Vykonávanie auditu súladu poskytnutia štátnej pomoci"/>
        <s v="Posudzovanie súladu žiadostí o schválenie poskytnutia štátnej pomoci"/>
        <s v="Vypracovávanie stratégie systému Štátnej pokladnice"/>
        <s v="Realizovanie dohľadu nad činnosťou Štátnej pokladnice"/>
        <s v="Spolupráca v oblasti bytovej politiky na národnej úrovni a medzinárodnej úrovni"/>
        <s v="Poskytovanie úverov a nenávratných príspevkov na rozvoj bývania "/>
        <s v="Vykonávanie správy a kontroly hospodárenia s prostriedkami Štátneho fondu rozvoja bývania"/>
        <s v="Poskytovanie štátneho príspevku k hypotekárnym úverom"/>
        <s v="Posudzovanie a overovanie žiadosti o poskytnutie dotácií na rozvoj bývania "/>
        <s v="Metodická činnosť a spolupráca v oblasti rozvoja bývania na úrovni kraja "/>
        <s v="Navrhovanie riešení v oblasti nájomného bývania"/>
        <s v="Koordinovanie a metodické usmerňovanie v oblasti bytovej politiky"/>
        <s v="Navrhovanie základných cieľov štátnej bytovej politiky s väzbami na sociálnu politiku a finančnú politiku"/>
        <s v="Spracúvanie koncepcií, podkladov a návrhov na rozvoj bývania v príslušnom kraji "/>
        <s v="Vykonávanie kontroly a finančných operácií v oblasti poskytovania podpory na rozvoj bývania "/>
        <s v="Poskytovanie dotácií na rozvoj bývania"/>
        <s v="Vydávanie a zrušovanie povolenia na verejné vystavovanie zbraní alebo streliva"/>
        <s v="Spravovanie zbrane vo vlastníctve štátu"/>
        <s v="Udeľovanie a vydávanie povolenia na prepravu zbrane alebo streliva do zbrane"/>
        <s v="Poskytovanie informácií o preprave zbraní alebo streliva, o vydaní povolenia a nadobudnutí vlastníctva zbrane"/>
        <s v="Rozhodovanie v pochybnostiach o zaradení zbrane alebo streliva"/>
        <s v="Vykonávanie dozoru nad dodržiavaním povinností na úseku zbraní a streliva"/>
        <s v="Udeľovanie, zastavovanie konania o udelení a odnímanie výnimky na nadobudnutie vlastníctva zbrane a na držanie zbrane"/>
        <s v="Určovanie a zmena názvov častí obcí"/>
        <s v="Vydávanie súhlasu k návrhom názvov častí obcí"/>
        <s v="Vydávanie a ustanovenie predpisov v oblasti označovania ulíc a iných verejných priestranstiev a o číslovaní stavieb"/>
        <s v="Zabezpečovanie plnenia zmluvných záväzkov vyplývajúcich z medzinárodných zmlúv na úseku správy štátnych hraníc"/>
        <s v="Zabezpečovanie činnosti hraničných komisií zriadených na plnenie záväzkov vyplývajúcich pre Slovenskú republiku z medzinárodných zmlúv"/>
        <s v="Zabezpečovanie prípravy a vypracovanie návrhov medzinárodných zmlúv o štátnych hraniciach"/>
        <s v="Vydávanie stanovísk k stavbám, stavebným, technickým a iným opatreniam na štátnych hraniciach alebo v ich bezprostrednej blízkosti, najmä z hľadiska vplyvu na priebeh hraničnej čiary a vyznačenie štátnych hraníc"/>
        <s v="Vyznačovanie a spravovanie štátnych hraníc"/>
        <s v="Rozhodovanie o obmedzení vlastníckeho práva v nevyhnutnom rozsahu a iba na plnenie úloh pri správe štátnych hraníc"/>
        <s v="Ochraňovanie ústavného zriadenia Slovenskej republiky"/>
        <s v="Vykonávanie kontroly bezpečnosti výrobku alebo služby"/>
        <s v="Kontrola uvádzania výrobku alebo služby na trh zo štátu, ktorý nie je členským štátom "/>
        <s v="Vedenie evidencie občianskych preukazov a evidencie čistopisov občianskych preukazov"/>
        <s v="Strata štátneho občianstva Slovenskej republiky"/>
        <s v="Udelenie štátneho občianstva Slovenskej republiky"/>
        <s v="Vedenie ústrednej evidencie nadobudnutia a straty štátneho občianstva Slovenskej republiky"/>
        <s v="Osvedčovanie štátneho občianstva Slovenskej republiky"/>
        <s v="Spolupráca na príprave a tvorbe automatizovaného systému podpory riadenia a spracúvania informácií"/>
        <s v="Zabezpečovanie vysielania záchranných zložiek integrovaného záchranného systému pri poskytovaní pomoci v tiesni medzi krajmi"/>
        <s v="Organizovanie, zabezpečovanie a rozvoj integrovaného záchranného systému"/>
        <s v="Zabezpečovanie odbornej prípravy osôb zaradených do koordinačných stredísk integrovaného záchranného systému"/>
        <s v="Vedenie registra občianskych združení, živnostenských spoločenstiev"/>
        <s v="Evidovanie odborových organizácií a organizácií zamestnávateľov"/>
        <s v="Registrácia občianskych združení a živnostenských spoločenstiev"/>
        <s v="Vedenie evidencie odborových organizácií a organizácií zamestnávateľov"/>
        <s v="Registrácia neziskových organizácií poskytujúcich všeobecne prospešné služby"/>
        <s v="Registrácia neinvestičných fondov"/>
        <s v="Vedenie registra spoločenstiev vlastníkov bytov a nebytových priestorov"/>
        <s v="Povoľovanie zriadenia, sídla a činnosti organizácií s medzinárodným prvkom"/>
        <s v="Registrácia záujmových združení právnických osôb"/>
        <s v="Vedenie registra nadácií"/>
        <s v="Vedenie ústredného registra neziskových organizácií poskytujúcich všeobecne prospešné služby"/>
        <s v="Vedenie registra záujmových združení právnických osôb"/>
        <s v="Vedenie registra strán"/>
        <s v="Registrácia politických strán a politických hnutí"/>
        <s v="Registrácia združení obcí "/>
        <s v="Registrácia nadácií "/>
        <s v="Vedenie evidencie organizácií s medzinárodným prvkom"/>
        <s v="Vedenie registra združení obcí"/>
        <s v="Registrácia spoločenstiev vlastníkov bytov a nebytových priestorov"/>
        <s v="Vedenie ústredného registra neinvestičných fondov"/>
        <s v="Organizačné zabezpečenie voľby prezidenta Slovenskej republiky"/>
        <s v="Organizačné zabezpečenie volieb do Európskeho parlamentu"/>
        <s v="Organizačné zabezpečenie volieb do orgánov samosprávy obcí"/>
        <s v="Organizačné zabezpečenie volieb do Národnej rady Slovenskej republiky"/>
        <s v="Organizačné zabezpečenie volieb do orgánov samosprávnych krajov"/>
        <s v="Organizačné zabezpečenie referenda"/>
        <s v="Poskytovanie informácií z dopravných evidencií"/>
        <s v="Spolupráca s okresným dopravným inšpektorátom vo veciach bezpečnosti a plynulosti cestnej premávky"/>
        <s v="Koordinovanie činnosti dopravných inšpektorátov a Policajného zboru"/>
        <s v="Zabezpečovanie výkonu cestných technických kontrol"/>
        <s v="Zabezpečovanie odovzdania nájdeného vodičského preukazu "/>
        <s v="Udeľovanie predchádzajúceho písomného súhlasu na vykonávanie vládneho auditu "/>
        <s v="Vykonávanie vládneho auditu"/>
        <s v="Ukladanie pokút za porušenie ustanovení zákona o finančnej kontrole a vnútornom audite na úseku vládneho auditu"/>
        <s v="Vykonávanie činností Centrálnej harmonizačnej jednotky pre vládny audit"/>
        <s v="Kontrola dodržiavania zákona a všeobecne záväzných právnych predpisov pri vykonávaní vládneho auditu "/>
        <s v="Koordinovanie plánovania a vykonávania vládneho auditu s inými auditujúcimi orgánmi"/>
        <s v="Vypracovávanie správ o výsledkoch vládneho auditu"/>
        <s v="Spolupracovanie s inými štátnymi orgánmi, s orgánmi Európskej únie, orgánmi iných štátov a medzinárodnými organizáciami v oblasti vládneho auditu"/>
        <s v="Monitorovanie a hodnotenie kvality vykonávania vládneho auditu"/>
        <s v="Zabezpečovanie vypracovania, kontrola plnenia a pravidelné prehodnocovanie Programu poľnohospodárskych činností vo vyhlásených zraniteľných oblastiach"/>
        <s v="Určovanie vody na závlahy a podmienok ich využitia"/>
        <s v="Vydávanie Kódexu správnej poľnohospodárskej praxe"/>
        <s v="Zabezpečovanie sledovania kvality vôd určených na závlahy"/>
        <s v="Riadenie a kontrola výkonu štátnej správy v oblasti vinohradníctva a vinárstva"/>
        <s v="Schvaľovanie akostných vín z ohraničenej vinohradníckej plochy"/>
        <s v="Uznávanie súťaží vín a výstav vín"/>
        <s v="Ukladanie povinnosti zničiť zdraviu škodlivé vinárske produkty "/>
        <s v="Ukladanie opatrení na nápravu nedostatkov zistených pri výkone kontroly "/>
        <s v="Vykonávanie preskúšania a zatriedení vinárskych produktov a vydávanie osvedčení o zatriedení a preskúšaní vína "/>
        <s v="Odnímanie osvedčenia o zatriedení vína alebo štátneho kontrolného čísla "/>
        <s v="Posudzovanie podkladov na uznanie akostných vín a kontrola dodržiavania stanovených podmienok "/>
        <s v="Určovanie priorít v oblasti vinohradníctva a vinárstva"/>
        <s v="Spravovanie rezervy výsadbových práv"/>
        <s v="Prideľovanie štátneho kontrolného čísla pre akostné vína "/>
        <s v="Vykonávanie kontroly v oblasti vinohradníctva a vinárstva "/>
        <s v="Rozhodovanie o odvolaniach proti rozhodnutiam kontrolného ústavu a štátnej veterinárnej a potravinovej správy"/>
        <s v="Rozhodovanie o znížení kategórie akostných vín "/>
        <s v="Zasielanie kópií osvedčení o zatriedení vína a kópií rozhodnutí štátnej veterinárnej a potravinovej správe "/>
        <s v="Ukladanie povinnosti vyklčovať vinohradnícku plochu "/>
        <s v="Osvedčovanie pôvodu vína na sprievodných dokladoch "/>
        <s v="Rozhodovanie o udelení povolenia na dovoz tokajského vína"/>
        <s v="Rozhodovanie o nepovolenej výsadbe "/>
        <s v="Rozhodovanie o poskytovaní práv na opätovnú výsadbu a práv na novú výsadbu "/>
        <s v="Rozhodovanie o poskytovaní novovytvorených výsadbových práv a výsadbových práv z rezervy"/>
        <s v="Vykonávanie činností v oblasti vinohradníctva a vinárstva "/>
        <s v="Vedenie evidencie hlásení o zbere hrozna, výrobe a zásobách vína a ich použití "/>
        <s v="Kontrola vykonávania činností v oblasti vinohradníctva a vinárstva "/>
        <s v="Osvedčovanie hrozna na účely výroby akostných vín "/>
        <s v="Registrovanie Tokajského združenia"/>
        <s v="Odporúčanie udelenia alebo odobratia osvedčenia a kontrola činnosti Tokajského združenia "/>
        <s v="Vydávanie registračných čísel vinohradov, registrovanie vinohradov a vedenie vinohradníckeho registra "/>
        <s v="Vyhlasovanie začiatku zberu hrozna "/>
        <s v="Vydávanie osvedčení o uznaní združenia výrobcov"/>
        <s v="Výroba elektriny z obnoviteľných zdrojov a z domáceho uhlia"/>
        <s v="Zabezpečovanie bezpečnosti dodávky elektriny a plynu"/>
        <s v="Zasielanie žiadosti o udelenie výnimky z povinností Európskej komisii "/>
        <s v="Odsúhlasovanie návrhu regulačnej politiky"/>
        <s v="Realizovanie opatrení uložených Európskou komisiou"/>
        <s v="Uverejňovanie správ o stave plnenia zámerov výroby elektriny z obnoviteľných zdrojov energie a opatrení prijatých na zabezpečenie spoľahlivosti potvrdenia o pôvode vyrobenej elektriny"/>
        <s v="Zabezpečovanie plnenia prijatých záväzkov v oblasti energetiky"/>
        <s v="Uverejňovanie správ o zámeroch vo výrobe elektriny z obnoviteľných zdrojov a o prijatých opatreniach zameraných na zabezpečenie zámerov vo výrobe elektriny z obnoviteľných zdrojov"/>
        <s v="Vypracovanie a aktualizovanie energetickej politiky"/>
        <s v="Riadenie energetickej siete"/>
        <s v="Určovanie rozsahu kritérií technickej bezpečnosti energetickej sústavy a siete"/>
        <s v="Určovanie povinností vo všeobecnom hospodárskom záujme v energetike"/>
        <s v="Vykonávanie štátneho dozoru nad dodržiavaním povinností fyzických osôb a právnických osôb"/>
        <s v="Prijímanie a analyzovanie plnenia prijatých opatrení na zabezpečenie zámerov podpory výroby elektriny z obnoviteľných zdrojov energie"/>
        <s v="Definovanie kritérií výberového konania na výstavbu nového energetického zariadenia"/>
        <s v="Rozhodovanie o uplatnení opatrení pri ohrození celistvosti a integrity energetickej sústavy a siete"/>
        <s v="Navrhovanie opatrení zameraných na zabezpečenie bezpečnosti dodávok elektriny a plynu"/>
        <s v="Uverejňovanie správy o výsledkoch monitorovania bezpečnosti dodávok elektriny a správy o výsledkoch monitorovania bezpečnosti dodávok plynu a o všetkých prijatých a predpokladaných opatreniach na riešenie bezpečnosti dodávok elektriny"/>
        <s v="Určovanie zodpovednosti za vyrovnanie odchýlky sústavy na vymedzenom území"/>
        <s v="Rozhodovanie o vydaní osvedčenia na výstavbu energetického zariadenia"/>
        <s v="Umožňovanie vypracovávania výpisov z registra európskych zoskupení územnej spolupráce"/>
        <s v="Riadenie a realizácia pomoci na podporu regionálneho rozvoja podľa národnej stratégie regionálneho rozvoja"/>
        <s v="Vedenie a spravovanie registra európskych zoskupení územnej spolupráce"/>
        <s v="Ukladanie pokút na úseku regionálneho rozvoja"/>
        <s v="Poskytovanie finančného príspevku slovenským častiam euroregiónov a regionálnym rozvojovým agentúram v rámci Integrovanej siete regionálnych rozvojových agentúr"/>
        <s v="Vyhodnocovanie obsahu výročných správ"/>
        <s v="Analýza a monitoring hospodárskej a sociálnej situácie v jednotlivých regiónoch"/>
        <s v="Vydávanie rozhodnutí na úseku regionálneho rozvoja"/>
        <s v="Monitorovanie a vyhodnocovanie plnenia národnej stratégie, predkladanie správy o jej realizácii vláde Slovenskej republiky"/>
        <s v="Riadenie a kontrola výkonu prenesenej štátnej správy vykonávanej obcami ako stavebnými úradmi "/>
        <s v="Posudzovanie zadania pre územný plán obce a zadania pre územný plán zóny "/>
        <s v="Vydávanie stanoviska pri prerokovaní konceptu územného plánu obce a konceptu územného plánu zóny"/>
        <s v="Koordinovanie postupov správnych orgánov v oblasti stavebného poriadku a územného plánovania"/>
        <s v="Rozhodovanie o rozporoch v konaniach podľa stavebného zákona"/>
        <s v="Koordinovanie uplatňovania stavebného zákona špeciálnymi, vojenskými a inými stavebnými úradmi"/>
        <s v="Určovanie v spolupráci so Slovenskou komorou architektov a Slovenskou komorou stavebných inžinierov obsahu odbornej skúšky, vymenúvanie členov skúšobnej komisie, navrhovanie preskúšania a koordinovanie činnosti týchto komôr"/>
        <s v="Spolupôsobenie pri vykonávaní informačných činností pre informačný systém o územnom plánovaní "/>
        <s v="Určovanie obsahu a rozsahu odbornej prípravy a postupu pri overovaní a osvedčovaní osobitného kvalifikačného predpokladu na výkon činnosti stavebného úradu"/>
        <s v="Vydávanie stanoviska pri prerokovaní návrhu územného plánu obce a návrhu územného plánu zóny "/>
        <s v="Podieľanie sa na tvorbe koncepcií v oblasti povoľovania a realizácie stavieb "/>
        <s v="Určovanie, ktorý stavebný úrad vykoná konanie a vydá rozhodnutie v prípade stavieb alebo opatrení presahujúcich hranice územného obvodu jedného stavebného úradu "/>
        <s v="Obstarávanie a prerokúvanie územnoplánovacích podkladov "/>
        <s v="Plnenie úlohy štátneho stavebného dohľadu"/>
        <s v="Metodická činnosť pre obce na úseku územného plánovania "/>
        <s v="Riešenie rozporov pri prerokúvaní územnoplánovacej dokumentácie "/>
        <s v="Preskúmavanie návrhu územného plánu obce a návrhu územného plánu zóny "/>
        <s v="Zabezpečovanie výkonu pôsobnosti stavebného úradu pri vyhradenej právomoci pri jednotlivých technicky náročných alebo neobvyklých stavbách alebo opatreniach s väčšími alebo rozsiahlejšími účinkami na životné prostredie v ich okolí "/>
        <s v="Vyjadrovanie k splneniu podmienok na vyvlastnenie pri prevode majetku štátu"/>
        <s v="Preskúmavanie rozhodnutí stavebného úradu vydaných v správnom konaní "/>
        <s v="Zabezpečovanie výkonu pôsobnosti stavebného úradu, ak obec dlhodobo, najmenej šesť mesiacov, nevykonáva svoju pôsobnosť stavebného úradu krajským stavebným úradom"/>
        <s v="Preskúmanie rozhodnutia krajského stavebného úradu vydané v správnom konaní"/>
        <s v="Spolupráca s Európskou komisiou na úseku uznávania odborných kvalifikácií pre výkon povolaní architekt a stavebný inžinier"/>
        <s v="Overovanie skúškou odbornej spôsobilosti na obstarávanie územnoplánovacej dokumentácie a územnoplánovacích podkladov obcí a samosprávnych krajov"/>
        <s v="Spracovanie stanovísk v prerokovaniach územného plánu regiónu"/>
        <s v="Zabezpečovanie hlavného štátneho stavebného dohľadu"/>
        <s v="Posudzovanie zadania a návrhu územného plánu regiónu a návrhu zmien a doplnkov územného plánu regiónu"/>
        <s v="Koordinovanie činnosti ústredných orgánov štátnej správy, krajských stavebných úradov, samosprávnych krajov a obcí"/>
        <s v="Obstarávanie územno-technických podkladov a poverovanie obstarávaním územnotechnických podkladov"/>
        <s v="Riadenie a kontrola výkonu štátnej stavebnej správy"/>
        <s v="Vedenie registra odborne spôsobilých osôb"/>
        <s v="Zabezpečovanie medzinárodnej spolupráce v oblasti územného plánovania"/>
        <s v="Vypracovanie metodiky obstarávania územných plánov a metodické usmerňovanie orgánov územného plánovania"/>
        <s v="Vypracovávanie správ o výsledkoch vnútorného auditu"/>
        <s v="Vykonávanie činností Centrálnej harmonizačnej jednotky pre vnútorný audit"/>
        <s v="Kontrola dodržiavania zákona a všeobecne záväzných právnych predpisov pri vykonávaní vnútorného auditu "/>
        <s v="Spolupracovanie s inými štátnymi orgánmi, s orgánmi Európskej únie, orgánmi iných štátov a medzinárodnými organizáciami v oblasti vnútorného auditu"/>
        <s v="Monitorovanie a hodnotenie kvality vykonávania vnútorného auditu"/>
        <s v="Vykonávanie vnútorného auditu"/>
        <s v="Odnímanie poverenia poverenej skúšobni"/>
        <s v="Zverejňovanie zoznamu overených skúšobní"/>
        <s v="Vydávanie súhlasu o zrušení vinkulácie"/>
        <s v="Vypracovávanie zoznamu prevádzkovateľov hazardných hier na základe všeobecnej licencie"/>
        <s v="Vykonávanie kontroly nad dodržiavaním všeobecne záväzných právnych predpisov na úseku hazardných hier Daňovým riaditeľstvom Slovenskej republiky, daňovými úradmi, obcami a poverenými skúšobňami"/>
        <s v="Rozhodovanie o vydaní poverenia na odborné posudzovanie s uvedením jeho rozsahu"/>
        <s v="Určovanie výšky odvodu z hazardných hier"/>
        <s v="Vykonávanie dozoru nad dodržiavaním podmienok pri licencii udelenej alebo vydanej ministerstvom alebo obcou"/>
        <s v="Vydávanie všeobecnej licencie na úseku hazardných hier"/>
        <s v="Odnímanie všeobecnej licencie na úseku hazardných hier"/>
        <s v="Povoľovanie denného vyúčtovania"/>
        <s v="Vydávanie súhlasu o dočasnom uvoľnení finančnej zábezpeky"/>
        <s v="Schvaľovanie hodnôt hracích žetónov"/>
        <s v="Zastupovanie Národnej lotériovej spoločnosti"/>
        <s v="Rozhodovanie o žiadosti na udelenie licencie na prevádzkovanie štátnej lotérie"/>
        <s v="Schvaľovanie prevádzkovania stávkových kancelárií"/>
        <s v="Určovanie povinnosti uhradiť sumu z neoprávneného majetkového prospechu"/>
        <s v="Hlásenie pobytu občana Slovenskej republiky"/>
        <s v="Poskytovanie údajov z registra obyvateľov"/>
        <s v="Vedenie centrálnej evidencie obyvateľov a zaznamenávanie údajov do registra obyvateľov"/>
        <s v="Sčítanie obyvateľov, domov a bytov "/>
        <s v="Ťažba ropy a zemného plynu"/>
        <s v="Poskytovanie dotácií na zriadenie priemyselného parku"/>
        <s v="Podpora priemyselných parkov"/>
        <s v="Vydávanie preukazu odbornej spôsobilosti na úseku súkromných bezpečnostných služieb"/>
        <s v="Ukladanie sankcií na úseku súkromných bezpečnostných služieb"/>
        <s v="Ukladanie pokút na úseku súkromných bezpečnostných služieb"/>
        <s v="Prejednávanie priestupkov na úseku súkromných bezpečnostných služieb"/>
        <s v="Vyžiadanie vyjadrenia na posúdenie spoľahlivosti žiadateľa na úseku súkromných bezpečnostných služieb"/>
        <s v="Preverovanie bezúhonnosti a spoľahlivosti osôb na úseku súkromných bezpečnostných služieb"/>
        <s v="Vydanie rozhodnutia o neuznaní odbornej spôsobilosti alebo jej časti získanej v členskom štáte Európskej únie, v inom zmluvnom štáte dohody o Európskom hospodárskom priestore alebo vo Švajčiarskej konfederácii"/>
        <s v="Vydávanie osvedčenia o vykonaní kvalifikačnej skúšky na úseku súkromných bezpečnostných služieb"/>
        <s v="Vykonávanie štátneho dozoru a kontroly v objektoch osobitnej dôležitosti"/>
        <s v="Vedenie informačného systému súkromnej bezpečnosti"/>
        <s v="Udeľovanie, zmena a odnímanie akreditácie na úseku súkromných bezpečnostných služieb"/>
        <s v="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
        <s v="Vykonávanie pátrania po osobách a pátranie po veciach"/>
        <s v="Spolupráca s orgánmi územnej samosprávy najmä pri určovaní priorít prevencie kriminality, ochrany verejného poriadku a zamerania boja s kriminalitou "/>
        <s v="Spolupôsobenie pri ochrane základných práv a slobôd"/>
        <s v="Spolupôsobenie pri zabezpečovaní verejného poriadku"/>
        <s v="Rozhodovanie o privatizácii a privatizačných projektoch"/>
        <s v="Poskytovanie informácií o povoleniach na výrobu a rozvod tepla"/>
        <s v="Rozhodovanie o vydaní osvedčenia o odbornej spôsobilosti na úseku tepelnej energetiky"/>
        <s v="Zabezpečovanie plnenia záväzkov na úseku teplárenstva"/>
        <s v="Prevádzkovanie a zabezpečenie zásobovania teplom"/>
        <s v="Rozhodovanie o vydaní osvedčenia na výstavbu sústavy tepelných zariadení"/>
        <s v="Vykonávanie cenovej regulácie vo výrobe, distribúcii a dodávke tepla"/>
        <s v="Vykonávanie štátneho dozoru na úseku tepelnej energetiky"/>
        <s v="Vydávanie, zmena a zrušenie povolení na podnikanie v tepelnej energetike"/>
        <s v="Uplatňovanie opatrení na zvýšenie energetickej efektívnosti nových tepelných zariadení a na zvýšenie hospodárnosti jestvujúcich sústav tepelných zariadení"/>
        <s v="Vypracovávanie návrhov medzinárodných zmlúv a dohôd v colnej oblasti"/>
        <s v="Povoľovanie zriadenia slobodného skladu"/>
        <s v="Určenie miestnej príslušnosti na podanie colného vyhlásenia pri určitých druhoch tovaru"/>
        <s v="Povoľovanie zriadenia slobodného pásma"/>
        <s v="Vydávanie rozhodnutí o riadnych a mimoriadnych opravných prostriedkoch"/>
        <s v="Vykonávanie úloh súvisiacich s otváraním colných priechodov, zrušením colných priechodov a zmenou ich charakteru"/>
        <s v="Určovanie vnútornej organizačnej štruktúry Colného riaditeľstva Slovenskej republiky"/>
        <s v="Vykonávanie expertíznej činnosti v odbore drahých kameňov pre potreby colného úradu alebo colného kriminálneho úradu"/>
        <s v="Prideľovanie a zrušovanie výrobných značiek výrobcom tuzemského tovaru "/>
        <s v="Overovanie rýdzosti dentálnych drahých kovov, a to aj pri výrobe protetických náhrad a zliatin pri razbe slovenských mincí "/>
        <s v="Vedenie registra výrobcov a obchodníkov s drahými kovmi a obchodníkov s neopracovanými diamantmi "/>
        <s v="Overovanie rýdzosti lístkového zlata alebo lístkového striebra a iných vecí z drahých kovov na žiadosť "/>
        <s v="Vedenie zoznamu registrovaných zliatin z drahých kovov"/>
        <s v="Vykonávanie puncovnej kontroly a inšpekcie"/>
        <s v="Prideľovanie a zrušovanie zodpovednostných značiek dovozcom cudzieho tovaru "/>
        <s v="Vykonávanie kontroly vnútorného trhu s neopracovanými diamantmi "/>
        <s v="Vykonávanie identifikácie drahých kameňov"/>
        <s v="Overovanie alebo zisťovanie rýdzosti výrobkov z drahých kovov"/>
        <s v="Ukladanie pokút na úseku puncovníctva a skúšania drahých kovov"/>
        <s v="Vydávanie a odnímanie osvedčenia o splnení ďalších podmienok odbornej spôsobilosti výrobcom zliatin drahých kovov"/>
        <s v="Vykonávanie expertnej činnosti v odbore puncovníctva, skúšania a analytickej chémie drahých kovov a v odbore drahých kameňov "/>
        <s v="Vydávanie súhlasu na zriadenie alebo zrušenie stáleho alebo dočasného pracoviska obvodného pozemkového úradu"/>
        <s v="Zabezpečovanie prác na obnove evidencie pozemkov a právnych vzťahov k nim "/>
        <s v="Udeľovanie súhlasu k návrhom nepoľnohospodárskeho použitia poľnohospodárskej pôdy "/>
        <s v="Rozhodovanie o poskytovaní finančnej podpory štátu na ochranu poľnohospodárskej pôdy"/>
        <s v="Spolupráca pri získavaní podkladov z katastra nehnuteľností "/>
        <s v="Nariaďovanie opatrení na ochranu poľnohospodárskej pôdy"/>
        <s v="Vydávanie údajov o bonitovaných pôdnoekologických jednotkách a predkladanie na zápis do katastra nehnuteľností "/>
        <s v="Rozhodovanie v pochybnostiach o povinnej osobe na úseku pozemkových úprav "/>
        <s v="Zabezpečovanie vypracovania podkladov, návrhov a vykonávanie schváleného projektu pozemkových úprav "/>
        <s v="Organizovanie vykonávania pozemkových úprav "/>
        <s v="Riadenie a kontrola výkonu štátnej správy v oblasti pozemkových úprav a ochrany poľnohospodárskej pôdy "/>
        <s v="Rozhodovanie v správnom konaní o ochrane poľnohospodárskej pôdy "/>
        <s v="Rozhodovanie o navrátení vlastníctva k pozemkom "/>
        <s v="Vedenie registra združení účastníkov pozemkových úprav "/>
        <s v="Rozhodovanie v odvolacom konaní o pozemkových úpravách "/>
        <s v="Zabezpečovanie práce spojenej s realizáciou spoločných zariadení a opatrení budovaných v rámci pozemkových úprav "/>
        <s v="Predkladanie podkladov na zápis zmien do katastra nehnuteľností schválených vykonaním projektu pozemkových úprav "/>
        <s v="Rozhodovanie v správnom konaní o pozemkových úpravách "/>
        <s v="Plnenie úloh pri vydávaní nehnuteľností oprávneným osobám "/>
        <s v="Vykonávanie dohľadu nad používaním štátnych symbolov, upozorňovanie na zistené nedostatky a požadovanie a kontrola ich odstránenia"/>
        <s v="Vydávanie odporúčaní pre obce o heraldickej správnosti ich symbolov a zapisovanie týchto symbolov do Heraldického registra Slovenskej republiky"/>
        <s v="Vydávanie výzvy na použitie štátnej vlajky"/>
        <s v="Vedenie Heraldického registra Slovenskej republiky"/>
        <s v="Vydávanie odporúčaní pre samosprávne kraje o heraldickej správnosti ich symbolov a zapisovanie týchto symbolov do Heraldického registra Slovenskej republiky"/>
        <s v="Zabezpečovanie medzinárodných vzťahov v oblasti elektronických komunikácií"/>
        <s v="Vypracúvanie návrhov národnej tabuľky frekvenčného spektra a predkladanie ho vláde na schválenie"/>
        <s v="Vypracúvanie návrhov národnej politiky pre elektronické komunikácie a predkladanie ho vláde na schválenie"/>
        <s v="Schvaľovanie štatútu a rokovacieho poriadku medzirezortnej komisie na prípravu národnej tabuľky frekvenčného spektra "/>
        <s v="Zabezpečovanie kontroly vykonávania právomocí"/>
        <s v="Zabezpečenie tvorby informačného monitorovacieho systému a plnenie úloh súvisiacich s prevádzkou informačného monitorovacieho systému"/>
        <s v="Koordinovanie využívania finančných prostriedkov z fondov Európskej únie"/>
        <s v="Riadenie a implementácia Operačného programu Technická pomoc"/>
        <s v="Overovanie výkonu úloh delegovaných na sprostredkovateľské orgány"/>
        <s v="Vydávanie skúšobných testov a poverenia na vykonávanie skúšok žiadateľov o vodičské oprávnenie"/>
        <s v="Vedenie centrálnej evidencie cestovných dokladov"/>
        <s v="Vydávanie osobitného povolenia na rybolov"/>
        <s v="Riadenie a kontrola výkonu štátnej správy na úseku rybárstva"/>
        <s v="Vyhlasovanie rybárskeho revíru za chránenú rybársku oblasť"/>
        <s v="Povoľovanie vykonania ichtyologického prieskumu"/>
        <s v="Ustanovenie a odvolanie rybárskej stráže a vedenie evidencie členov rybárskej stráže"/>
        <s v="Povoľovanie výnimiek v oblasti rybárstva"/>
        <s v="Evidovanie rybníkov, rybochovných zariadení a malých vodných nádrží"/>
        <s v="Schvaľovanie zarybňovacieho plánu"/>
        <s v="Poverovanie Slovenského rybárskeho zväzu úlohami v oblasti rybolovu"/>
        <s v="Rozhodovanie o pridelení a odobratí výkonu rybárskeho práva"/>
        <s v="Ustanovenie a odvolanie rybárskeho hospodára"/>
        <s v="Vytváranie rybárskych revírov, vedenie evidencie rybárskych revírov a určovanie účelu ich využitia"/>
        <s v="Zrušovanie chránenej rybárskej oblasti"/>
        <s v="Povoľovanie a zrušovanie lovu generačných rýb"/>
        <s v="Rozhodovanie pri pochybnostiach o ostatnej vodnej ploche"/>
        <s v="Ukladanie pokút za správne delikty a priestupky na úseku rybárstva"/>
        <s v="Odvolacie konanie vo veciach, v ktorých v I. stupni rozhoduje obvodný úrad životného prostredia na úseku rybárstva"/>
        <s v="Dočasné obmedzovanie výkonu rybárskeho práva, zmena charakteru alebo hranice rybárskeho revíru a zrušenie rybárskeho revíru"/>
        <s v="Plynárenstvo"/>
        <s v="Určovanie organizácie alebo znalca na vyhotovovanie odborného posudku, že zariadenie zodpovedá požiadavkám na bezpečnosť a ochranu zdravia pri práci a bezpečnosť prevádzky"/>
        <s v="Posudzovanie odbornej spôsobilosti pracovníkov v banskej činnosti"/>
        <s v="Nariaďovanie overovacej prevádzky vybraného banského zariadenia "/>
        <s v="Vydávanie povolení na tranzitnú prepravu výbušnín a pyrotechnických výrobkov vrátane povolení na vývoz výbušnín zo Slovenskej republiky do tretích krajín alebo na dovoz výbušnín z tretích krajín na územie Slovenskej republiky "/>
        <s v="Riadenie činností obvodných banských úradov a rozhodovanie o odvolaniach proti ich rozhodnutiam "/>
        <s v="Povoľovanie používania výbušniny alebo pomôcky, ak sa majú používať v podzemí "/>
        <s v="Rozhodovanie o odvolaniach vo veciach, v ktorých v prvom stupni rozhodol Hlavný banský úrad"/>
        <s v="Zabezpečovanie medzinárodnej výmeny informácií s príslušnými orgánmi štátnej banskej správy členských štátov Európskej únie a Európskou komisiou"/>
        <s v="Vydávanie záväzných stanovísk o tom, či pri riešení stretov záujmov prevažuje všeobecný hospodársky záujem alebo verejný záujem na využití výhradného ložiska nad oprávneným záujmom vlastníka alebo iných oprávnených osôb"/>
        <s v="Oznamovanie diskriminačného konania tretích krajín pri udeľovaní a používaní povolenia na vyhľadávanie, prieskum a ťažbu uhľovodíkov Európskej komisii "/>
        <s v="Vedenie súhrnnej evidencie dobývacích priestorov a ich zmien "/>
        <s v="Určovanie podmienok používania vybraných banských strojov, zariadení, prístrojov a pomôcok, schvaľovanie typov dopravníkových pásov a plastických látok na ich použitie v podzemí "/>
        <s v="Vedenie evidencie organizácií, ktorým vydali povolenie na odber výbušnín, vykonávanie trhacích prác a ohňostrojných prác a užívanie, odstránenie alebo zrušenie skladov výbušnín"/>
        <s v="Zabezpečovanie a koordinovanie úloh medzinárodnej spolupráce v oblasti štátnej banskej správy"/>
        <s v="Vypracúvanie súhrnnej záverečnej správy o činnosti Hlavného banského úradu a obvodných banských úradov a verejné sprístupnenie a oznámenie záverečnej správy Európskej komisii "/>
        <s v="Rozhodovanie v prípade pochybností, či ide o vybrané banské zariadenie, ktoré nie je určeným výrobkom "/>
        <s v="Vydávanie a odnímanie poverení na výučbu strelmajstrov, technických vedúcich odstrelov, odpaľovačov ohňostrojov, pyrotechnikov a predavačov pyrotechnických výrobkov, schvaľovanie učebných textov na ich výučbu a vydávanie skúšobných poriadkov"/>
        <s v="Vykonávanie hlavného dozoru nad bezpečnosťou a ochranou zdravia pri práci a bezpečnosťou prevádzky v banskej činnosti, činnosti vykonávanej banským spôsobom a pri používaní výbušnín"/>
        <s v="Konanie o sťažnosti proti postupu obvodného banského úradu v konaní o prevode dobývacieho priestoru na inú organizáciu "/>
        <s v="Vydávanie osvedčení o vhodnosti osobitného zásahu do zemskej kôry na účely konverzie"/>
        <s v="Riadenie výkonu štátnej banskej správy"/>
        <s v="Vydávanie predchádzajúceho súhlasu na zmenu na vybranom banskom zariadení, ktoré nie je určeným výrobkom, ktorá by mohla mať vplyv na bezpečnosť a ochranu zdravia pri práci a bezpečnosť prevádzky "/>
        <s v="Zabezpečovanie centrálnej databanky diaľnic a ciest"/>
        <s v="Zabezpečovanie zriadenia a prevádzky váh na meranie hmotnosti vozidla a jeho nápravových tlakov"/>
        <s v="Schvaľovanie plánu rozvoja diaľnic a ciest vo vlastníctve štátu a Národnej diaľničnej spoločnosti, akciovej spoločnosti"/>
        <s v="Zabezpečovanie finančných transferov obciam v oblasti pozemných komunikácií"/>
        <s v="Prejednávanie priestupkov a správnych deliktov v oblasti pozemných komunikácií "/>
        <s v="Zabezpečovanie jednotného informačného systému o diaľniciach a cestách a stave ich zjazdnosti"/>
        <s v="Udeľovanie súhlasu na technické riešenie odlišné od slovenských technických noriem a technických predpisov pre pozemné komunikácie"/>
        <s v="Posudzovanie a schvaľovanie operačných plánov zimnej údržby diaľnic a ciest"/>
        <s v="Zabezpečovanie ústrednej technickej evidencie diaľnic, ciest a miestnych komunikácií"/>
        <s v="Vykonávanie pôsobnosti špeciálneho stavebného úradu pre diaľnice a cesty"/>
        <s v="Určovanie použitia dopravných značiek a dopravných zariadení a povoľovanie zriadenia vyhradených parkovísk "/>
        <s v="Určovanie hlavných smerov cestnej politiky a rozvoja cestného hospodárstva"/>
        <s v="Riadenie a kontrola výkonu štátnej správy a výkon štátneho odborného dozoru uskutočňovaný krajskými úradmi dopravy a obvodnými úradmi dopravy"/>
        <s v="Riadenie, kontrola, koordinovanie a metodické usmernenie v oblasti pozemných komunikácií"/>
        <s v="Koordinovanie celoštátneho sčítania cestnej dopravy na diaľniciach a cestách"/>
        <s v="Vyjadrovanie sa pri prerokovaní územných plánov obcí a zón "/>
        <s v="Rozhodovanie o zaradení a vyradení pozemných komunikácií do cestnej siete a z cestnej siete a o pretriedení ciest a prestaničení cestnej siete"/>
        <s v="Zabezpečovanie stavebno-technického vybavenia diaľnic a ciest vo vlastníctve štátu a Národnej diaľničnej spoločnosti, akciovej spoločnosti"/>
        <s v="Povoľovanie zvláštneho užívania diaľnic a ciest"/>
        <s v="Riadenie a kontrola výkonu štátnej správy uskutočňovaná obcami ako prenesený výkon štátnej správy a výkon štátneho odborného dozoru vykonávaného obcami "/>
        <s v="Posudzovanie dokumentácie o novej chemickej látke, informovanie o zistených poznatkoch z posudzovania, obmedzovanie a zakazovanie uvedenia chemických látok na trh "/>
        <s v="Zabezpečovanie medzinárodnej výmeny informácií v oblasti chemických látok "/>
        <s v="Vedenie evidencie vývozu a vývozcov určených látok do tretích krajín a do členských štátov Európskej únie a dovozov a dovozcov určených látok z tretích krajín a z členských štátov Európskej únie"/>
        <s v="Povoľovanie označovania obalov chemických látok a chemických prípravkov"/>
        <s v="Prijímanie žiadostí o udelenie výnimky na uvádzanie detergentov na trh od výrobcov "/>
        <s v="Vydávanie súhlasu na predĺženie lehoty uvedenia nových chemických látok používaných pri technologicky orientovanom výskume a vývoji na trh "/>
        <s v="Overovanie možností vývozu chemických látok a prípravkov"/>
        <s v="Vydávanie, dočasné pozastavovanie a rušenie povolení na dovoz určených látok"/>
        <s v="Informovanie o zistených poznatkoch z posudzovania chemickej látky a údajov z hodnotenia rizík"/>
        <s v="Zabezpečovanie hodnotenia rizika chemických látok z hľadiska ich vplyvu na život a zdravie ľudí"/>
        <s v="Vyjadrovanie sa k dovozu chemických látok"/>
        <s v="Spracúvanie súhrnných správ o medzinárodnom obchode s určenými látkami a o uvádzaní určených látok na trh"/>
        <s v="Vykonávanie inventarizácie rizík chemických látok"/>
        <s v="Plnenie úloh voči Európskej komisii v oblasti chemických látok"/>
        <s v="Ukladanie pokút na úseku kontroly zákazu vývoja, výroby, skladovania, použitia a obchodu s chemickými zbraňami a prekurzormi "/>
        <s v="Zabezpečovanie a koordinovanie úloh medzinárodnej spolupráce v oblasti voľného pohybu chemických látok a chemických prípravkov"/>
        <s v="Vykonávanie kontroly v oblasti chemických látok"/>
        <s v="Klasifikovanie chemických látok a chemických prípravkov"/>
        <s v="Spolupráca orgánov štátnej správy vo veciach drogových prekurzorov"/>
        <s v="Spracovanie súhrnných správ vo veciach drogových prekurzorov"/>
        <s v="Rozhodovanie v odvolacom konaní v oblasti chemických látok"/>
        <s v="Hodnotenie rizík existujúcich a nových chemických látok"/>
        <s v="Vypracúvanie zoznamu prioritných chemických látok"/>
        <s v="Uvádzanie nebezpečných chemických látok a nebezpečných chemických prípravkov na trh"/>
        <s v="Obmedzovanie a zakazovanie uvedenia chemických látok na trh"/>
        <s v="Vydávanie súhlasu na dovoz chemických látok a prípravkov"/>
        <s v="Kontrola dodržiavania povinností vo veciach drogových prekurzorov"/>
        <s v="Vydávanie povolení na označovanie obalov chemických látok a chemických prípravkov "/>
        <s v="Udeľovanie súhlasu na dovoz a vývoz vybraných nebezpečných chemických látok a vybraných nebezpečných chemických prípravkov"/>
        <s v="Vedenie evidencie prevádzkovateľov, ktorí zaobchádzajú s určenými látkami kategórie 1 a 2 alebo vyvážajú určené látky kategórie 3 podľa prílohy nariadenia Rady (ES) č. 111/2005"/>
        <s v="Oznamovanie skutočností týkajúcich sa prekročenia určeného limitu na vývoz určených látok kategórie 3 podľa prílohy nariadenia Rady (ES) č. 111/2005 "/>
        <s v="Vydávanie, dočasné pozastavovanie a rušenie povolení na vývoz určených látok a uskutočňovanie predvývozných oznámení"/>
        <s v="Prijímanie informácií od podnikateľov o uvádzaní detergentov na trh"/>
        <s v="Vedenie evidencie podnikateľov, ktorí dovážajú alebo vyvážajú vybrané nebezpečné chemické látky"/>
        <s v="Zabezpečovanie schvaľovania meracích prostriedkov, metód, zariadení, sietí a laboratórií "/>
        <s v="Riadenie výkonu štátnej správy vo veciach ochrany ovzdušia"/>
        <s v="Vydávanie súhlasu v oblasti ochrany ovzdušia"/>
        <s v="Vykonávanie hlavného štátneho dozoru vo veciach ochrany ovzdušia"/>
        <s v="Vydávanie stanovísk vo veciach ochrany ovzdušia"/>
        <s v="Zabezpečovanie výskumu, sledovanie technického rozvoja a rozširovanie technológií obmedzujúcich znečisťovanie ovzdušia v oblasti ochrany ovzdušia"/>
        <s v="Schvaľovanie náplne učebných textov a skúšobných otázok vo veciach ochrany ozónovej vrstvy Zeme"/>
        <s v="Vedenie a vyhodnocovanie evidencie v oblasti ochrany ovzdušia "/>
        <s v="Zverejňovanie a sprístupňovanie informácií o kvalite ovzdušia "/>
        <s v="Zabezpečovanie sledovania a hodnotenia kvality ovzdušia "/>
        <s v="Zabezpečovanie a kontrola správnosti merania úrovne znečistenia ovzdušia a analýz hodnotiacich metód "/>
        <s v="Koordinácia programov na zabezpečovanie kvality ovzdušia "/>
        <s v="Udeľovanie výnimiek v oblasti ochrany ovzdušia "/>
        <s v="Konanie vo veciach oprávnených meraní v oblasti ochrany ovzdušia"/>
        <s v="Konanie vo veciach odborného posudzovania v oblasti ochrany ovzdušia"/>
        <s v="Vydávanie súhlasu a vyjadrení vo veciach ochrany ozónovej vrstvy Zeme"/>
        <s v="Podávanie správ vo veciach ochrany ovzdušia"/>
        <s v="Overovanie spôsobilosti a vydávanie osvedčení v oblasti ochrany ovzdušia"/>
        <s v="Odvádzanie príspevkov za sporiteľa"/>
        <s v="Postupovanie príspevkov sporiteľov na starobné dôchodkové sporenie "/>
        <s v="Rozhodovanie o príspevku na starobné dôchodkové sporenie "/>
        <s v="Zastupovanie Slovenskej republiky v medzinárodných organizáciách združujúcich akreditačné orgány"/>
        <s v="Vykonávanie dohľadu nad dodržiavaním akreditačných požiadaviek akreditovanými osobami"/>
        <s v="Úkony spojené s vydávaním osvedčení o dodržiavaní zásad správnej laboratórnej praxe"/>
        <s v="Inšpekcia a overovanie testovacích pracovísk v oblasti dodržiavania zásad správnej laboratórnej praxe"/>
        <s v="Osvedčovanie spôsobilosti na vykonávanie skúšania výrobkov, kalibrovanie meradiel, vykonávanie certifikačnej, inšpekčnej alebo obdobnej technickej činnosti"/>
        <s v="Ukladanie pokút v oblasti akreditácie orgánov posudzovania zhody"/>
        <s v="Úkony spojené s vydávaním rozhodnutí o akreditácii na posudzovanie zhody"/>
        <s v="Vypracovávanie systémových opatrení na zabezpečenie rozvoja a efektívneho a koordinovaného využívania infraštruktúry výskumu a vývoja"/>
        <s v="Vytváranie systémových mechanizmov a podmienok na nezávislé odborné posudzovanie činností odborných orgánov poskytovateľov finančných prostriedkov"/>
        <s v="Príprava, financovanie, koordinácia a kontrola riešenia štátnych programov výskumu a vývoja, štátnych programov rozvoja infraštruktúry výskumu a vývoja a ďalších projektov"/>
        <s v="Vypracovávanie návrhov nástrojov priamej a nepriamej podpory výskumu a vývoja a využitia výsledkov výskumu a vývoja v praxi"/>
        <s v="Vytváranie podmienok na uskutočňovanie výskumu a vývoja tvorbou koordinačných, legislatívnych a finančných nástrojov v oblasti vedy a techniky a medzinárodnej vedecko-technickej spolupráce"/>
        <s v="Vypracovávanie návrhov štátnej podpory v oblasti vedy a techniky"/>
        <s v="Vytváranie podmienok na reprezentáciu a propagáciu slovenskej vedy a techniky"/>
        <s v="Vypracovávanie národného programu rozvoja vedy a techniky"/>
        <s v="Získavanie, spracúvanie a poskytovanie informácií o výskume a vývoji, na ktorý boli poskytnuté finančné prostriedky zo štátneho rozpočtu"/>
        <s v="Zabezpečovanie kontroly dodržiavania etických noriem vo výskume a vývoji"/>
        <s v="Zabezpečovanie účasti zástupcov Slovenskej republiky v medzinárodných organizáciách výskumu a vývoja"/>
        <s v="Zabezpečovanie činnosti Rady pre vedu a techniku a činnosť rád štátnych programov výskumu a vývoja a štátnych programov infraštruktúry výskumu a vývoja"/>
        <s v="Hodnotenie spôsobilosti na vykonávanie výskumu a vývoja"/>
        <s v="Poskytovanie stimulov pre výskum a vývoj"/>
        <s v="Navrhovanie opatrení na ochranu a podporu hospodárskej súťaže"/>
        <s v="Zverejňovanie oznámenia o koncentrácii"/>
        <s v="Vykonávanie prešetrovania na relevantnom trhu"/>
        <s v="Vykonávanie inšpekcie"/>
        <s v="Rozhodovanie vo veciach ochrany súťaže"/>
        <s v="Predkladanie správy vláde Slovenskej republiky o svojej činnosti"/>
        <s v="Vydávanie stanovísk v oblasti podpory a ochrany hospodárskej súťaže"/>
        <s v="Vydávanie rozhodnutí o vykonaní inšpekcie na úseku ochrany hospodárskej súťaže"/>
        <s v="Vydávanie rozhodnutí o tom, že konanie alebo činnosť podnikateľa je zakázaná"/>
        <s v="Vydávanie rozhodnutí o porušení zákona o ochrane hospodárskej súťaže"/>
        <s v="Utváranie podmienok na ďalšie vzdelávanie starostov, primátorov a predsedov vyšších územných celkov, poslancov zastupiteľstiev a zamestnancov obcí a samosprávneho kraja"/>
        <s v="Poskytovanie informácií z katastra "/>
        <s v="Rozhodovanie v katastrálnom konaní "/>
        <s v="Vykonávanie štátnej správy v druhom stupni vo veciach, v ktorých v prvom stupni konajú správy katastra"/>
        <s v="Overovanie kópie alebo rovnopisu verejných listín alebo iných listín, na ktorých základe sa má vykonať zápis do katastra, ako aj kópie geometrických plánov pre potreby správy a aktualizácie katastra v súlade s právnym stavom a so skutočným stavom"/>
        <s v="Riadenie katastrálnych úradov a rozhodovanie v pochybnostiach o ich príslušnosti"/>
        <s v="Kontrola geodetických a kartografických činností, ktorých výsledky sa majú prevziať do katastra, a overovanie geometrických plánov "/>
        <s v="Vykonávanie katastrálnej inšpekcie"/>
        <s v="Spracúvanie sumárnych údajov o pôdnom fonde "/>
        <s v="Zabezpečovanie zostavenia návrhu registra obnovenej evidencie pozemkov "/>
        <s v="Overovanie spôsobilosti zamestnancov katastrálnych úradov rozhodovať o návrhu na vklad"/>
        <s v="Zapisovanie práv k nehnuteľnostiam "/>
        <s v="Vydávanie verejných listín z katastra"/>
        <s v="Vykonávanie štátnej správy na úseku katastra"/>
        <s v="Prejednávanie priestupkov v konaní o porušení poriadku na úseku katastra "/>
        <s v="Spravovanie pozemkovej knihy a železničnej knihy "/>
        <s v="Zabezpečovanie medzinárodnej spolupráce na úseku katastra"/>
        <s v="Rozhodovanie v pochybnostiach o predmete evidovania v katastri"/>
        <s v="Vedenie informačného systému o životnom prostredí"/>
        <s v="Overovanie odbornej spôsobilosti a vydávanie osvedčení na poskytovanie odborného poradenstva v oblasti integrovanej prevencie a kontroly znečisťovania"/>
        <s v="Podávanie správ o prevencii a náprave environmentálnych škôd"/>
        <s v="Oznamovanie údajov vo veciach integrovanej prevencie a kontroly znečisťovania"/>
        <s v="Zabezpečovanie koordinácie úloh v oblasti prevencie a nápravy environmentálnych škôd"/>
        <s v="Vykonávanie štátneho dozoru vo veciach prevencie a nápravy environmentálnych škôd"/>
        <s v="Prevádzkovanie informačného systému prevencie a nápravy škôd"/>
        <s v="Vymáhanie náhrady nákladov v súvislosti s preventívnymi opatreniami a nápravnými opatreniami alebo vznikom environmentálnej škody"/>
        <s v="Zabezpečovanie medzinárodnej spolupráce v oblasti zisťovania, posudzovania, prevencie a nápravy environmentálnych škôd"/>
        <s v="Zabezpečovanie medzinárodnej spolupráce v oblasti cezhraničného posudzovania, cezhraničných vplyvov znečisťovania a sledovania a rozširovania najlepších dostupných techník"/>
        <s v="Zabezpečovanie riadenia zastupiteľských úradov Slovenskej republiky v zahraničí"/>
        <s v="Ekologické aspekty územného plánovania"/>
        <s v="Koordinovanie štátnej rodinnej politiky"/>
        <s v="Vypracovanie koncepcie štátnej rodinnej politiky "/>
        <s v="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
        <s v="Kontrola vzdelávacích programov v oblasti sociálnych služieb, na ktoré bola udelená akreditácia"/>
        <s v="Ukladanie opatrení na odstránenie zistených nedostatkov pri výkone dohľadu nad poskytovaním sociálnych služieb"/>
        <s v="Vedenie a zverejňovanie registra poskytovateľov sociálnych služieb a poskytovateľov, ktorí boli z registra vymazaní"/>
        <s v="Vedenie a zverejňovanie zoznamu fyzických osôb a právnických osôb, ktorým bola udelená, odňatá alebo ktorým zanikla akreditácia vzdelávacieho programu v oblasti sociálnych služieb"/>
        <s v="Vykonávanie dohľadu nad poskytovaním sociálnych služieb pri uzatváraní zmlúv o poskytovaní sociálnej služby a dodržiavaní záväzkov z nich vyplývajúcich"/>
        <s v="Vypracovávanie a zverejňovanie národných priorít rozvoja sociálnych služieb"/>
        <s v="Hodnotenie podmienok kvality poskytovanej sociálnej služby"/>
        <s v="Ukladanie poriadkových pokút za neposkytnutie súčinnosti pri výkone dohľadu nad poskytovaním sociálnych služieb"/>
        <s v="Ukladanie pokút za nesplnenie opatrení na odstránenie zistených nedostatkov pri výkone dohľadu nad poskytovaním sociálnych služieb"/>
        <s v="Rozhodovanie o udelení, neudelení, zmene, predĺžení a odňatí akreditácie vzdelávacieho programu v oblasti sociálnych služieb"/>
        <s v="Zabezpečovanie medzinárodnej spolupráce v oblasti sociálnych služieb"/>
        <s v="Vykonávanie dohľadu nad poskytovaním sociálnych služieb pri vykonávaní odborných činností, na ktoré bola udelená akreditácia"/>
        <s v="Rozhodovanie o udelení, neudelení, zmene, predĺžení a odňatí akreditácie na sociálnu rehabilitáciu a špecializované sociálne poradenstvo, vykonávané ako samostatné odborné činnosti v oblasti sociálnych služieb"/>
        <s v="Prejednávanie priestupkov a ukladanie pokút za iné správne delikty v oblasti sociálnych služieb"/>
        <s v="Vykonávanie dohľadu nad poskytovaním sociálnych služieb pri poskytovaní sociálnej služby a spôsobe jej vykonávania najmä z hľadiska dodržiavania základných ľudských práv a slobôd"/>
        <s v="Riadenie a koordinovanie vykonávania opatrení na ochranu pred povodňami"/>
        <s v="Riadenie a kontrola ochrany pred povodňami"/>
        <s v="Zabezpečovanie riešenia technických a hospodárskych otázok hraničných vôd a spolupracovanie pri vykonávaní opatrení na ochranu pred povodňami na hraničných vodách"/>
        <s v="Zabezpečovanie prieskumných a dokumentačných prác vo veciach ochrany pred povodňami"/>
        <s v="Koordinovanie činnosti orgánov štátnej správy ochrany pred povodňami"/>
        <s v="Koordinovanie výkonu povodňových záchranných prác"/>
        <s v="Schvaľovanie povodňového plánu zabezpečovacích prác správcov vodných tokov"/>
        <s v="Spracúvanie a predkladanie správ o vykonávaní povodňových zabezpečovacích prác"/>
        <s v="Zabezpečovanie činnosti Ústrednej povodňovej komisie"/>
        <s v="Vypracovanie komplexného posudku a posudku na účely parkovacieho preukazu"/>
        <s v="Vedenie evidencie vrátených pomôcok a poskytovanie informácií o nich"/>
        <s v="Koordinovanie činnosti štátnych orgánov vo veciach podpory sociálneho začlenenia fyzickej osoby s ťažkým zdravotným postihnutím do spoločnosti a lekárskej posudkovej činnosti"/>
        <s v="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
        <s v="Podávanie návrhu na zaradenie a vyradenie pomôcky do/zo zoznamu pomôcok a návrhu maximálne zohľadňovanej sumy z ceny pomôcky"/>
        <s v="Vypracovanie lekárskeho posudku"/>
        <s v="Rozhodovanie vo veciach peňažných príspevkov na kompenzáciu"/>
        <s v="Vykonávanie kontroly kvality a rozsahu pomoci pri poskytovaní peňažného príspevku na osobnú asistenciu alebo peňažného príspevku na opatrovanie"/>
        <s v="Rozhodovanie o parkovacom preukaze, jeho odňatí a povinnosti vrátenia"/>
        <s v="Rozhodovanie o určení alebo uvoľnení osobitného príjemcu"/>
        <s v="Zabezpečovanie úhrady za zdravotné výkony poskytovateľovi zdravotnej starostlivosti na účely poskytovania peňažných príspevkov na kompenzáciu, vyhotovenia preukazu a parkovacieho preukazu "/>
        <s v="Zabezpečovanie medzinárodnej spolupráce pri podpore sociálneho začlenenia fyzických osôb s ťažkým zdravotným postihnutím do spoločnosti"/>
        <s v="Vedenie evidencie zmlúv uzatvorených vo veciach kompenzácie"/>
        <s v=" Rozhodovanie v druhom stupni štátnej správy vo veciach kompenzácie, preukazu a parkovacieho preukazu, v ktorých v prvom stupni koná a rozhoduje úrad"/>
        <s v="Posudzovanie psychickej a fyzickej schopnosti fyzickej osoby s ťažkým zdravotným postihnutím a potvrdzovanie schopnosti udeliť písomný súhlas na účely opatrovania "/>
        <s v="Vykonávanie poradenstva vo veciach kompenzácie, preukazu a parkovacieho preukazu "/>
        <s v="Vykonávanie terénnej sociálnej práce"/>
        <s v="Vypracovanie koncepcie podpory sociálneho začlenenia fyzických osôb s ťažkým zdravotným postihnutím do spoločnosti"/>
        <s v="Vykonávanie overovania podpisu fyzickej osoby na účely peňažných príspevkov na kompenzáciu"/>
        <s v="Spracúvanie informácií o štatistických výkazoch vo veciach peňažných príspevkoch na kompenzáciu"/>
        <s v="Schvaľovanie zaradenia a vyradenia pomôcky do/zo zoznamu pomôcok vrátane maximálne zohľadňovanej sumy z ceny pomôcky"/>
        <s v="Zabezpečovanie vyhotovenia preukazu fyzickej osoby s ťažkým zdravotným postihnutím, vyhotovenia preukazu fyzickej osoby s ťažkým zdravotným postihnutím so sprievodcom, parkovacieho preukazu"/>
        <s v="Rozhodovanie o preukaze fyzickej osoby s ťažkým zdravotným postihnutím, preukaze fyzickej osoby s ťažkým zdravotným postihnutím so sprievodcom, jeho odňatí a povinnosti vrátenia"/>
        <s v="Zjednocovanie výkladu a používania zákonov a iných všeobecne záväzných právnych predpisov"/>
        <s v="Sledovanie stavu súdnych agend na základe justičnej štatistiky"/>
        <s v="Správa a zabezpečovanie centrálneho informačného systému súdov a iných informačných systémov"/>
        <s v="Vykonávanie previerky súdnych spisov"/>
        <s v="Zabezpečovanie vzdelávania a odbornej prípravy sudcov, prokurátorov a súdnych úradníkov na výkon ich funkcie"/>
        <s v="Vedenie evidencie držiteľov preukazu zahraničného Slováka"/>
        <s v="Zabezpečovanie ochrany práv a záujmov Slovenskej republiky a jej občanov v zahraničí"/>
        <s v="Rozhodovanie o priznaní, nepriznaní, odňatí, zvýšení, znížení, doplatení, zastavení výplaty a vrátení náhradného výživného "/>
        <s v="Implementácia práva Európskej únie v oblasti rodinných dávok"/>
        <s v="Rozhodovanie o priznaní, nepriznaní, odňatí, zvýšení, znížení, doplatení, zastavení výplaty a vrátení príspevku na starostlivosť "/>
        <s v="Rozhodovanie o priznaní, nepriznaní, odňatí, zvýšení, znížení, doplatení, zastavení výplaty a vrátení rodičovského príspevku "/>
        <s v="Rozhodovanie o určení alebo uvoľnení osobitného príjemcu prídavku na dieťa"/>
        <s v="Riadenie, kontrolovanie, koordinovanie výkonu štátnej správy vo veciach štátnych sociálnych dávok, životného minima, náhradného výživného a príspevkov na podporu náhradnej starostlivosti o dieťa"/>
        <s v="Rozhodovanie o priznaní, nepriznaní, odňatí, zvýšení, znížení, doplatení, zastavení výplaty a vrátení príspevku na pohreb"/>
        <s v="Rozhodovanie o priznaní, nepriznaní, odňatí, zvýšení, znížení, doplatení, zastavení výplaty a vrátení prídavku na dieťa"/>
        <s v="Koordinovanie činnosti štátnych orgánov v oblasti štátnych sociálnych dávok, životného minima, náhradného výživného a podpory náhradnej rodinnej starostlivosti"/>
        <s v="Rozhodovanie o priznaní, nepriznaní, odňatí, zvýšení, znížení, doplatení, zastavení výplaty a vrátení príspevkov na podporu náhradnej starostlivosti o dieťa "/>
        <s v="Rozhodovanie o určení alebo uvoľnení osobitného príjemcu príspevku pri narodení dieťaťa a príplatku k príspevku pri narodení dieťaťa"/>
        <s v="Posudzovanie dlhodobo nepriaznivého zdravotného stavu z hľadiska nároku na prídavok na dieťa a rodičovský príspevok "/>
        <s v="Podávanie podnetu orgánom činným v trestnom konaní vo veci neplnenia vyživovacej povinnosti povinnej osoby voči oprávnenej osobe v konaní o náhradnom výživnom"/>
        <s v="Rozhodovanie o priznaní, nepriznaní, odňatí, zvýšení, znížení, doplatení, zastavení výplaty a vrátení príspevku pri narodení dieťaťa a príplatku k príspevku pri narodení dieťaťa"/>
        <s v="Rozhodovanie v druhom stupni vo veciach štátnych sociálnych dávok, náhradného výživného a príspevkov na podporu náhradnej rodinnej starostlivosti, v ktorých v prvom stupni koná a rozhoduje úrad"/>
        <s v="Poskytovanie odborného poradenstva vo veci nároku a poskytovania štátnych sociálnych dávok "/>
        <s v="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
        <s v="Zabezpečenie plnenia povinností vyplývajúcich z členstva v medzinárodných normalizačných organizáciách a európskych normalizačných organizáciách prostredníctvom určenej právnickej osoby"/>
        <s v="Koordinovanie a zabezpečovanie oznamovania návrhov technických predpisov, návrhov ich zmien, návrhov slovenských technických noriem, ich zmien a postupov posudzovania zhody do zahraničia"/>
        <s v="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
        <s v="Určovanie slovenskej technickej normy vhodnej na posudzovanie zhody"/>
        <s v="Určovanie právnickej osoby na zabezpečenie tvorby, schvaľovanie a vydávanie slovenských technických noriem"/>
        <s v="Informovanie komisie a európskych normalizačných organizácií o zozname predmetov normalizačných prác, o jeho rozšírení a o návrhu slovenskej technickej normy"/>
        <s v="Povoľovanie konania verejnej zbierky"/>
        <s v="Vykonávanie dozoru nad dodržiavaním zákona o verejných zbierkach a o lotériách a iných podobných hrách"/>
        <s v="Vydávanie záväzných stanovísk k zrušeniu alebo zlúčeniu divadla"/>
        <s v="Rozvíjanie národnej divadelnej kultúry "/>
        <s v="Zriaďovanie a zrušovanie profesionálnych divadiel ako právnických osôb"/>
        <s v="Priznanie nároku na osobitný príspevok podľa zákona o divadelnej činnosti"/>
        <s v="Vykonávanie vlastnej sprostredkovateľskej činnosti "/>
        <s v="Poskytovanie odbornej pomoci orgánom územnej samosprávy v oblasti divadelnej činnosti "/>
        <s v="Pripravovanie a verejné predvádzanie hudobno-dramatických, dramatických a tanečných diel "/>
        <s v="Podporovanie divadelných aktivít formou účelových príspevkov"/>
        <s v="Vyrábanie scénických a kostýmových úprav "/>
        <s v="Vydávanie a rozširovanie periodických a neperiodických publikácií, propagačných materiálov "/>
        <s v="Plnenie úloh kontaktného bodu v oblasti posudzovania vplyvov na životné prostredie"/>
        <s v="Vykonávanie štátnej správy a riadenie výkonu v oblasti posudzovania vplyvov na životné prostredie"/>
        <s v="Zabezpečovanie posudzovania vplyvov na životné prostredie"/>
        <s v="Vykonávanie kontroly plnenia úloh z uznesení vlády"/>
        <s v="Vydávanie súhlasu na zriadenie a prevádzkovanie zariadení na záchranu chránených rastlín a chránených živočíchov"/>
        <s v="Zriaďovanie a riadenie organizácie ochrany prírody na zabezpečovanie výkonu štátnej ochrany prírody a krajiny"/>
        <s v="Vydávanie vyjadrení k dokumentom v oblasti ochrany prírody a krajiny"/>
        <s v="Riadenie a kontrola výkonu štátnej správy vo veciach ochrany prírody a krajiny a určovanie hlavných smerov tejto činnosti"/>
        <s v="Rozhodovanie pri pochybnostiach o pôvode druhu v oblasti ochrany prírody a krajiny"/>
        <s v="Zúčastňovanie sa na medzinárodnej spolupráci a uskutočňovaní medzinárodných programov, projektov a dohovorov vo veciach ochrany prírody a krajiny"/>
        <s v="Plnenie ďalších úloh vo veciach ochrany prírody a krajiny"/>
        <s v="Povoľovanie výnimiek v oblasti ochrany prírody a krajiny"/>
        <s v="Vedenie evidencie sankcionovaných osôb"/>
        <s v="Povoľovanie výnimky z podmienok ochrany chránených druhov, vybraných druhov rastlín a vybraných druhov živočíchov"/>
        <s v="Plnenie funkcie hlavného štátneho dozoru vo veciach ochrany prírody a krajiny a vykonávanie ústredných revízií stavu osobitne chránených častí prírody a krajiny"/>
        <s v="Vydávanie súhlasu na zriadenie a prevádzkovanie zoologickej záhrady"/>
        <s v="Vedenie Národného registra uvoľňovania a prenosov znečisťujúcich látok do životného prostredia"/>
        <s v="Riadenie, vykonávanie a kontrola výkonu štátnej správy starostlivosti o životné prostredie"/>
        <s v="Preskúmavanie rozhodnutí pri tvorbe a ochrane životného prostredia"/>
        <s v="Vykonávanie správy environmentálneho fondu"/>
        <s v="Podieľanie sa na zabezpečovaní environmentálnej výchovy, vzdelávania a propagácie"/>
        <s v="Vykonávanie štátneho dozoru v oblasti tvorby a ochrany životného prostredia"/>
        <s v="Koordinovanie činností a kontrola orgánov štátnej správy, orgánov územnej samosprávy a iných právnických osôb pri príprave na obranu Slovenskej republiky"/>
        <s v="Spracúvanie a predkladanie smernice pre obranné plánovanie"/>
        <s v="Zodpovedanie za organizáciu prípravy Slovenskej republiky na obdobie vojny, vojnového stavu a výnimočného stavu"/>
        <s v="Zodpovedanie za obranu objektov osobitnej dôležitosti"/>
        <s v="Posudzovanie návrhov na zaradenie alebo vyradenie objektov obrannej infraštruktúry do kategórie objektov osobitnej dôležitosti"/>
        <s v="Vykonávanie kontroly plnenia úloh súvisiacich s výkonom štátnej správy"/>
        <s v="Kontrola efektívnosti štátnej správy"/>
        <s v="Manažérstvo kvality"/>
        <s v="Koordinovanie starostlivosti o vojnové hroby"/>
        <s v="Udeľovanie súhlasu na zriadenie, premiestnenie, prestavbu a zrušenie vojnového hrobu"/>
        <s v="Konanie a rozhodovanie o priestupkoch a iných správnych deliktoch na úseku vojnových hrobov"/>
        <s v="Rozhodovanie v pochybnostiach o vojnovom hrobe a slovenskom vojnovom hrobe v zahraničí"/>
        <s v="Vedenie ústrednej evidencie vojnových hrobov"/>
        <s v="Výkon štátnej správy na úseku vojnových hrobov v rozhodovaní o úhrade za obmedzenie vlastníckeho práva"/>
        <s v="Rozhodovanie o exhumácii vojnovej obete"/>
        <s v="Poskytovanie príspevkov na úseku vojnových hrobov"/>
        <s v="Vykonávanie dozoru na úseku vojnových hrobov"/>
        <s v="Prezentovanie slovenskej kultúry v zahraničí"/>
        <s v="Vydávanie vyhlásení o konečnom užívateľovi vojenského materiálu a medzinárodných dovozných certifikátov"/>
        <s v="Vykonávanie kontroly obchodovania s vojenským materiálom"/>
        <s v="Príprava a zasielanie hlásení o uskutočnených dovozoch a vývozoch vojenského materiálu príslušným orgánom Organizácie Spojených národov, Organizácie pre bezpečnosť a spoluprácu v Európe, Európskej únie, Wassenaarskeho usporiadania a Austrálskej skupiny"/>
        <s v="Vydávanie a rušenie osvedčení o zápisoch do registra zberateľov vojenského materiálu"/>
        <s v="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
        <s v="Udeľovanie licencií na zahraničnoobchodnú činnosť s vojenským materiálom, zrušovanie a odnímanie licencií na zahraničnoobchodnú činnosť s vojenským materiálom a zamietanie žiadostí o udelenie licencií na zahraničnoobchodnú činnosť s vojenským materiálom"/>
        <s v="Vydávanie povolení na nákup alebo predaj vojenského materiálu"/>
        <s v="Vydávanie osvedčení o zápise do registra zberateľov vojenského materiálu"/>
        <s v="Zhromažďovanie a vyhodnocovanie hlásení o dovoze, vývoze a intrakomunitárnej preprave vojenského materiálu a o jeho kúpe a predaji na území Slovenskej republiky "/>
        <s v="Ukladanie pokút na úseku obchodovania s vojenským materiálom"/>
        <s v="Vydávanie povolení na obchodovanie s vojenským materiálom, zrušovanie povolení na obchodovanie s vojenským materiálom a zamietanie žiadostí o udelenie povolenia na obchodovanie s vojenským materiálom"/>
        <s v="Vedenie prehľadov o dovoze, vývoze a intrakomunitárnej preprave vojenského materiálu a o jeho predaji na území Slovenskej republiky"/>
        <s v="Zabezpečovanie verejnoprospešných služieb na území vojenského obvodu"/>
        <s v="Vydávanie povolenia na vstup a pobyt na území vojenského obvodu"/>
        <s v="Spolupráca s Národným úradom práce pri sprostredkúvaní vhodného zamestnania občanom"/>
        <s v="Spravovanie nehnuteľností a práv k nim na území vojenského obvodu alebo zriaďovanie a zakladanie organizácií na ich spravovanie"/>
        <s v="Zabezpečovanie majetkovoprávneho vyrovnania alebo zriaďovanie vecného bremena k nehnuteľnosti vojenského obvodu"/>
        <s v="Zabezpečovanie obrany štátu na území vojenského obvodu"/>
        <s v="Dávanie súhlasu na predaj, zámenu, prevod správy, nájom a výpožičku ostatného majetku vo vlastníctve štátu"/>
        <s v="Navrhovanie zriaďovania vojenských obvodov z území obcí alebo z ich častí"/>
        <s v="Štandardizovanie geografických názvov, spravovanie a archivovanie pozemkovej knihy území začlenených do vojenských obvodov v súčinnosti s Úradom geodézie, kartografie a katastra Slovenskej republiky"/>
        <s v="Vykonávanie zmeny pozemkov alebo zmeny v užívaní stavieb na území vojenského obvodu"/>
        <s v="Utváranie podmienok a vykonávanie dozoru nad riadnym zásobovaním vojenského obvodu"/>
        <s v="Spravovanie katastra vojenských obvodov"/>
        <s v="Navrhovanie zmeny hranice vojenského obvodu nariadením vlády"/>
        <s v="Vydávanie záväzných stanovísk k začatiu podnikateľskej činnosti, ak sa týkajú vojenského obvodu"/>
        <s v="Zakladanie alebo zriaďovanie právnickej osoby na spravovanie lesného majetku vo vlastníctve štátu vo vojenských obvodoch"/>
        <s v="Vydávanie súhlasu na platnosť zmluvy o výpožičke nehnuteľnosti na území vojenského obvodu "/>
        <s v="Majetkovoprávne vyrovnávanie nehnuteľností a práv k nim a k vodám na území vojenského obvodu"/>
        <s v="Vytyčovanie a trvalé označovanie hraníc lomovými bodmi nehnuteľnosti na území vojenského obvodu "/>
        <s v="Spracovávanie sumárnych údajov o pôdnom fonde v súčinnosti s Úradom geodézie, kartografie a katastra Slovenskej republiky"/>
        <s v="Zabezpečovanie verejného poriadku vo vojenskom obvode"/>
        <s v="Rozhodovanie o odvolaní alebo o inom opravnom prostriedku"/>
        <s v="Vydávanie súhlasu na zriadenie pracoviska obvodného úradu"/>
        <s v="Určovanie vnútornej organizácie obvodného úradu"/>
        <s v="Predkladanie návrhov na vymenovanie a odvolanie prednostov obvodných úradov"/>
        <s v="Koordinovanie výkonu štátnej správy uskutočňovanej obcami, vyššími územnými celkami a orgánmi miestnej štátnej správy"/>
        <s v="Zabezpečovanie vydávania Vestníka vlády Slovenskej republiky"/>
        <s v="Určovanie povinnosti ustanovenia jedného odborného zástupcu alebo viacerých odborných zástupcov prevádzkovateľovi verejného vodovodu alebo verejnej kanalizácie"/>
        <s v="Zabezpečovanie medzinárodnej spolupráce v oblasti verejných vodovodov a verejných kanalizácií"/>
        <s v="Vykonávanie dohľadu v oblasti verejných vodovodov a verejných kanalizácií"/>
        <s v="Určovanie odborných požiadaviek na prevádzkovanie verejného vodovodu alebo verejnej kanalizácie"/>
        <s v="Zabezpečovanie budovania, riadenia, spravovania a aktualizovania štátneho monitorovacieho a informačného systému o verejných vodovodoch a verejných kanalizáciách"/>
        <s v="Vyjadrovanie sa k investičnej činnosti vo veciach verejných vodovodov a verejných kanalizácií"/>
        <s v="Zabezpečovanie vypracovania, vyhodnocovania, aktualizovania a schvaľovania plánov rozvoja verejných vodovodov a verejných kanalizácií"/>
        <s v="Zabezpečovanie vykonávania skúšok odbornej spôsobilosti na prevádzkovanie príslušnej kategórie verejného vodovodu alebo verejnej kanalizácie"/>
        <s v="Riadenie výkonu štátnej správy vykonávanej krajskými úradmi životného prostredia a obvodnými úradmi životného prostredia na úseku verejných vodovodov a verejných kanalizácií"/>
        <s v="Zabezpečovanie vedenia centrálnej evidencie o verejných vodovodoch a verejných kanalizáciách"/>
        <s v="Vedenie evidencie sankcionovaných osôb na úseku ochrany a regulácie obchodu s ohrozenými druhmi voľne žijúcich živočíchov a voľne rastúcich rastlín"/>
        <s v="Spravovanie exemplárov druhov voľne žijúcich živočíchov a voľne rastúcich rastlín vo vlastníctve štátu"/>
        <s v="Vydávanie povolení a potvrdení vo veciach ochrany a regulácie obchodu s ohrozenými druhmi živočíchov a rastlín"/>
        <s v="Posudzovanie platnosti povolení a potvrdení vo veciach ochrany exemplárov reguláciou obchodu s nimi"/>
        <s v="Ustanovovanie vedeckých orgánov na úseku ochrany a regulácie obchodu s ohrozenými druhmi voľne žijúcich živočíchov a voľne rastúcich rastlín"/>
        <s v="Určovanie záchytných stredísk na umiestnenie živých exemplárov druhov voľne žijúcich živočíchov"/>
        <s v="Nariaďovanie vykonania testu DNA a znášanie nákladov"/>
        <s v="Vydávanie stanovísk pri určovaní pôvodu rastlín a živočíchov"/>
        <s v="Oznamovanie poskytnutých údajov vo veciach ochrany exemplárov reguláciou obchodu s nimi Európskej komisii"/>
        <s v="Riadenie výkonu štátnej správy a vykonávanie dozoru vo veciach ochrany exemplárov reguláciou obchodu s nimi"/>
        <s v="Vyhodnocovanie údajov a prijímanie potrebných opatrení vo veciach nedovoleného obchodu s exemplármi ohrozených druhov živočíchov a rastlín"/>
        <s v="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
        <s v="Vymenúvanie zástupcov do poradných skupín a pomocných výborov Európskej komisie na úseku ochrany a regulácie obchodu s ohrozenými druhmi voľne žijúcich živočíchov a voľne rastúcich rastlín"/>
        <s v="Vedenie záznamov o úmrtnosti živých živočíchov pri dovoze do Európskej únie"/>
        <s v="Zakazovanie držby exemplárov"/>
        <s v="Zúčastňovanie sa na medzinárodnej spolupráci a uskutočňovaní medzinárodných programov, projektov a dohovorov vo veciach ochrany exemplárov "/>
        <s v="Riadenie a kontrola výkonu štátnej správy vo veciach ochrany exemplárov"/>
        <s v="Udeľovanie licencie vo veciach ochrany a regulácie obchodu s ohrozenými druhmi živočíchov a rastlín"/>
        <s v="Oznamovanie miesta umiestnenia exempláru"/>
        <s v="Prijímanie a evidovanie oznámenia o dovoze exemplárov druhov voľne žijúcich živočíchov a voľne rastúcich rastlín"/>
        <s v="Konanie o udelení výnimky zo zákazu komerčných činností a súhlasu a vedenie evidencie o udelení výnimky zo zákazu komerčných činností "/>
        <s v="Konzultácie o postupe vo vzťahu k tretím štátom a medzinárodným organizáciám"/>
        <s v="Metodické riadenie činnosti slovenských inštitútov v zahraničí v oblasti ich kultúrneho pôsobenia"/>
        <s v="Predkladanie správy o výsledkoch verejného obstarávania"/>
        <s v="Sprístupňovanie programového vybavenia pre elektronickú komunikáciu vo verejnom obstarávaní"/>
        <s v="Registrácia a vedenie zoznamu odborne spôsobilých osôb"/>
        <s v="Ukladanie pokút za správne delikty na úseku verejného obstarávania"/>
        <s v="Registrácia a vedenie zoznamu registrovaných osôb"/>
        <s v="Vydávanie preukazov o odbornej spôsobilosti na úseku verejného obstarávania"/>
        <s v="Vykonávanie dohľadu nad verejným obstarávaním"/>
        <s v="Vydávanie vestníka verejného obstarávania"/>
        <s v="Registrácia a vedenie zoznamu podnikateľov"/>
        <s v="Zverejňovanie informácií o dohodách obmedzujúcich hospodársku súťaž vo verejnom obstarávaní"/>
        <s v="Zverejňovanie oznámení o začatí rokovacích konaní bez zverejnenia"/>
        <s v="Informovanie Európskej komisie o typoch konaní pri platobnej neschopnosti zamestnávateľa"/>
        <s v="Vydávanie a ustanovenie opatrení v oblasti výšky dôchodkovej hodnoty"/>
        <s v="Oznamovanie znenia zákonov, iných právnych predpisov a administratívnych opatrení prijatých v oblasti týkajúcej sa ochrany práv zamestnancov pri platobnej neschopnosti ich zamestnávateľa Európskej komisii "/>
        <s v="Vykonávanie lekárskej posudkovej činnosti"/>
        <s v="Vydávanie a ustanovenie opatrení v oblasti zaradenia skupín ekonomických činností do nebezpečnostných tried"/>
        <s v="Vykonávanie kontrolnej činnosti, konzultačnej a poradenskej činnosti vo veciach sociálneho poistenia "/>
        <s v="Vydávanie a ustanovenie opatrení v oblasti percenta zvýšenia dôchodkovej dávky"/>
        <s v="Informovanie Európskej komisie o spôsobe určenia hornej hranice dávky garančného poistenia"/>
        <s v="Určovanie právnickej osoby so 100 % majetkovou účasťou štátu na postúpenie pohľadávky"/>
        <s v="Vydávanie a ustanovenie opatrení v oblasti stavu individuálneho účtu"/>
        <s v="Výber poistného a príspevkov na starobné dôchodkové sporenie, správa a vymáhanie pohľadávok "/>
        <s v="Vydávanie a ustanovenie opatrení v oblasti sumy všeobecného vymeriavacieho základu"/>
        <s v="Odvádzanie poistného na dôchodkové poistenie za štát"/>
        <s v="Konanie o dávkach a výplata dávok dôchodkového poistenia, nemocenského poistenia, úrazového poistenia, poistenia v nezamestnanosti a garančného poistenia "/>
        <s v="Zabezpečovanie tvorby a uskutočňovanie štátnej politiky ochrany práce"/>
        <s v="Rozhodovanie o uložení pokút na úseku inšpekcie práce"/>
        <s v="Vydávanie potvrdenia o nezistení porušenia zákazu nelegálneho zamestnávania "/>
        <s v="Ukladanie opatrení na nápravu nedostatkov a vydávanie zákazu uvedenia detergentov na trh "/>
        <s v="Preverovanie dodržiavania rozsahu a podmienok oprávnení, osvedčení a preukazov na úseku inšpekcie práce"/>
        <s v="Rozhodovanie o ukladaní pokút za porušenie povinností na úseku inšpekcie práce"/>
        <s v="Podieľanie sa na medzinárodnej spolupráci v oblasti ochrany práce "/>
        <s v="Zabezpečovanie tvorby, zhromažďovania, šírenia, sprístupňovania a publikovania informácií v oblasti ochrany práce "/>
        <s v="Riadenie a kontrola Národného inšpektorátu práce a zodpovedanie za výkon inšpekcie práce"/>
        <s v="Vypracovanie návrhov na plnenie záväzkov vyplývajúcich z medzinárodných zmlúv a dohovorov v oblasti ochrany práce a zabezpečovanie medzinárodnej spolupráce v súčinnosti s príslušnými ústrednými orgánmi štátnej správy"/>
        <s v="Rozhodovanie o zavedení noriem spotreby práce "/>
        <s v="Podanie podnetu na zrušenie živnostenského oprávnenia alebo na pozastavenie prevádzkovania živnosti "/>
        <s v="Vydávanie osobitných poverení na výkon inšpekcie práce "/>
        <s v="Uplatňovanie požiadaviek na zaistenie bezpečnosti a ochrany zdravia pri práci pri povoľovaní a kolaudácii stavieb a ich zmien "/>
        <s v="Udeľovanie výnimky v organizácii pracovného času v doprave"/>
        <s v="Vedenie verejne prístupného zoznamu osôb o porušení zákazu nelegálneho zamestnávania "/>
        <s v="Vydávanie preukazu inšpektora práce "/>
        <s v="Vydávanie poverení na vykonanie kontroly na úseku inšpekcie práce"/>
        <s v="Predkladanie podnetov na zlepšenie ochrany práce Národnému inšpektorátu práce "/>
        <s v="Odoberanie oprávnenia, osvedčenia a preukazov na úseku inšpekcie práce"/>
        <s v="Vedenie verejne prístupného zoznamu vydaných a odobratých oprávnení a osvedčení na úseku inšpekcie práce"/>
        <s v="Zabezpečovanie inšpekcie práce a vykonávanie dohľadu nad určenými výrobkami"/>
        <s v="Vydávanie rozhodnutia o uznaní odbornej spôsobilosti na úseku inšpekcie práce"/>
        <s v="Zriaďovanie a zrušovanie pracovísk Národného inšpektorátu práce "/>
        <s v="Vydávanie a odoberanie povolenia na vykonávanie ľahkých prác fyzickou osobou "/>
        <s v="Vyšetrovanie a vedenie evidencie príčin vzniku úrazov, havárií, otráv a chorôb z povolania"/>
        <s v="Zakázanie osobného vykonávania odborných úloh bezpečnostného technika alebo autorizovaného bezpečnostného technika "/>
        <s v="Rozhodovanie pri pochybnostiach o vykonávaní inšpekcie práce na pracovisku"/>
        <s v="Oznamovanie zistených prípadov nelegálnej práce a nelegálneho zamestnávania "/>
        <s v="Navrhovanie opatrení na zlepšenie stavu v oblasti ochrany práce "/>
        <s v="Spracovanie a vyhodnocovanie údajov o pracovných úrazoch na štatistické účely "/>
        <s v="Zisťovanie, zhromažďovanie, spracúvanie a odovzdávanie informácií v oblasti ochrany práce pre informačný systém ochrany práce "/>
        <s v="Plnenie úloh v súlade so zákonom o podmienkach uvedenia chemických látok a chemických zmesí na trh"/>
        <s v="Vypracovanie koncepčných materiálov, programových materiálov a návrhov na zlepšenie stavu v oblasti ochrany práce"/>
        <s v="Predkladanie správy o stave ochrany práce a o činnosti orgánov štátnej správy v oblasti inšpekcie práce"/>
        <s v="Zabezpečovanie a usmerňovanie výskumnej činnosti v oblasti bezpečnosti a ochrany zdravia pri práci"/>
        <s v="Podieľanie sa na odbornej výchove a vzdelávaní inšpektorov práce "/>
        <s v="Poskytovanie informácií z vyšetrovania závažných priemyselných havárií "/>
        <s v="Vydávanie vyjadrenia k bezpečnostnej správe "/>
        <s v="Organizovanie a vykonávanie odborných skúšok na úseku inšpekcie práce"/>
        <s v="Riadenie a koordinovanie inšpektorátov práce a zjednocovanie a racionalizovanie pracovných metód inšpektorov práce "/>
        <s v="Vykonávanie dohľadu nad vydaním vyhlásenia o zhode na určených výrobkoch "/>
        <s v="Vykonávanie štátneho dozoru v oblasti prevencie závažných priemyselných havárií "/>
        <s v="Uloženie ochranného a nápravného opatrenia a podanie návrhu na začatie konania na úseku inšpekcie práce"/>
        <s v="Poskytovanie informácií o pracovných podmienkach v Slovenskej republiky a v členských štátoch Európskej únie "/>
        <s v="Vydávanie a odoberanie oprávnení a osvedčení na úseku inšpekcie práce"/>
        <s v="Predkladanie správy o stave ochrany práce a o činnosti Národného inšpektorátu práce "/>
        <s v="Predkladanie návrhov na odobratie oprávnenia alebo osvedčenia Národnému inšpektorátu práce "/>
        <s v="Prejednávanie priestupkov na úseku inšpekcie práce"/>
        <s v="Určovanie neodkladných ochranných opatrení a opatrení na odstránenie nedostatkov na úseku prírodných liečebných kúpeľov, prírodných liečivých zdrojov a prírodných minerálnych vôd"/>
        <s v="Vydávanie stanovísk k činnostiam na dotknutých územiach podľa zákona o prírodných liečivých vodách"/>
        <s v="Správa monitorovacieho systému prírodných liečivých zdrojov a prírodných minerálnych zdrojov"/>
        <s v="Vydávanie povolení na využívanie prírodných liečivých zdrojov a prírodných minerálnych zdrojov, ich zmena a zrušenie a vydávanie povolení na úpravu vody"/>
        <s v="Výkon dozoru a kontroly na úseku prírodných liečebných kúpeľov, prírodných liečivých zdrojov, prírodných minerálnych zdrojov a klimatických podmienok vhodných na liečenie"/>
        <s v="Vydávanie a zrušenie poverení na výkon činnosti balneotechnika"/>
        <s v="Vyberanie úhrad za odber z prírodných liečivých zdrojov a prírodných minerálnych zdrojov"/>
        <s v="Vedenie zoznamu akreditovaných laboratórií"/>
        <s v="Uznávanie prírodných liečivých vôd, prírodných minerálnych vôd a klimatických podmienok vhodných na liečenie a zrušenie uznania, oznamovanie uznania prírodných minerálnych vôd príslušným orgánom Európskej únie"/>
        <s v="Vydávanie povolení na prevádzkovanie prírodných liečebných kúpeľov a kúpeľných liečební"/>
        <s v="Vypracovanie návrhu na uznanie kúpeľného miesta, na zrušenie uznania a návrhu štatútu kúpeľného miesta, jeho zmena a zrušenie"/>
        <s v="Ukladanie pokút za priestupky a správne delikty na úseku prírodných liečebných kúpeľov, prírodných liečivých zdrojov, prírodných minerálnych zdrojov a klimatických podmienok vhodných na liečenie"/>
        <s v="Vykonávanie pátrania po nezvestných alebo hľadaných osobách a po veciach "/>
        <s v="Odhaľovanie, objasňovanie a prejednávanie priestupkov a zisťovanie ich páchateľov "/>
        <s v="Zabezpečovanie verejného poriadku "/>
        <s v="Chránenie bezpečnosti a plynulosti železničnej dopravy, objektov a zariadení "/>
        <s v="Dohliadanie na bezpečnosť a plynulosť cestnej premávky v obvode železničných dráh"/>
        <s v="Zabezpečovanie ochrany objektov súvisiacich so železničnou dopravou "/>
        <s v="Zisťovanie a objasňovanie príčin ohrozovania bezpečnosti a plynulosti železničnej dopravy "/>
        <s v="Zabezpečovanie bezpečnosti železničnej prepravy jadrových materiálov, špeciálnych materiálov a zariadení "/>
        <s v="Vedenie evidencie používateľov, výborov pre bezpečnosť a vedúcich projektov na úseku geneticky modifikovaných organizmov"/>
        <s v="Prijímanie a posudzovanie obsahu ohlásení, upovedomení a žiadostí v oblasti geneticky modifikovaných organizmov"/>
        <s v="Zverejňovanie v internetovej sieti a informovanie verejnosti na úseku geneticky modifikovaných organizmov"/>
        <s v="Vydávanie súhlasov na úseku geneticky modifikovaných organizmov"/>
        <s v="Vykonávanie ohlasovania, konzultovania, podávania a vypracovávania správ na úseku geneticky modifikovaných organizmov"/>
        <s v="Vedenie evidencie geneticky modifikovaných organizmov a evidencie zavádzania do životného prostredia"/>
        <s v="Vedenie prehľadu detí, ktorým treba sprostredkovať náhradnú rodinnú starostlivosť "/>
        <s v="Vykonávanie funkcie poručníka maloletého bez sprievodu "/>
        <s v="Vypracovanie a realizovanie resocializačného programu resocializačného strediska "/>
        <s v="Vypracovanie prehľadu o stave miest v detských domovoch a v detských domovoch pre maloletých bez sprievodu a o stave miest v krízových strediskách a v resocializačných strediskách "/>
        <s v="Vypracovávanie individuálnych plánov na zvládnutie krízy "/>
        <s v="Vykonávanie funkcie opatrovníka podľa zákona o rodine "/>
        <s v="Prevádzkovanie a rozvíjanie jednotného prepojeného systému zhromažďovania, spracovávania a prenosu informácií v oblasti sociálnoprávnej ochrany detí a sociálnej kaurately, ako aj sledovania procesov v oblasti sprostredkovania náhradnej rodinnej starostlivosti"/>
        <s v="Rozhodovanie v druhom stupni vo veciach, v ktorých v prvom stupni koná a rozhoduje detský domov a detský domov pre maloletých bez sprievodu "/>
        <s v="Vykonávanie úkonov v záujme maloletého bez sprievodu vo vzťahu k zastupiteľskému úradu krajiny, v ktorej má maloletý bez sprievodu obvyklý pobyt "/>
        <s v="Vykonávanie opatrení sociálnej kurately pre deti "/>
        <s v="Vykonávanie prípravy fyzickej osoby na profesionálne vykonávanie náhradnej starostlivosti a na informačné poradenstvo "/>
        <s v="Určovanie a zverejňovanie podrobných podmienok a postupov schvaľovania projektov na zabezpečenie vykonávania opatrení vo svojom územnom obvode, vyhlasovanie výziev na podávanie týchto projektov a schvaľovanie týchto projektov "/>
        <s v="Vypracovávanie plánu sociálnej práce s rodinou dieťaťa, ktoré bolo umiestnené v zariadení na výkon rozhodnutí súdu "/>
        <s v="Vypracovanie a zverejňovanie plánu vykonávania opatrení sociálnoprávnej ochrany detí a sociálnej kurately pre svoj územný obvod "/>
        <s v="Vypracovanie návrhu priorít v oblasti vykonávania ústavnej starostlivosti, sprostredkovania náhradnej rodinnej starostlivosti a zabezpečenia vykonávania rozhodnutí súdu v zariadeniach za svoj územný obvod "/>
        <s v="Zriaďovanie a zabezpečovanie tímu na prípravu fyzickej osoby, ktorá má záujem stať sa pestúnom alebo osvojiteľom "/>
        <s v="Spracovávanie štatistických zisťovaní a administratívnych zdrojov z oblasti sociálnoprávnej ochrany detí a sociálnej kurately "/>
        <s v="Vykonávanie potrebných opatrení na návrat a premiestnenie dieťaťa z cudziny "/>
        <s v="Rozhodovanie o neposkytnutí príspevku na stravu a o neposkytnutí príspevku na uľahčenie osamostatnenia sa mladého dospelého"/>
        <s v="Vypracovávanie individuálnych plánov rozvoja osobnosti dieťaťa"/>
        <s v="Zabezpečovanie sústavnej ochrany života, zdravia a priaznivého vývinu dieťaťa "/>
        <s v="Vykonávanie funkcie kolízneho opatrovníka podľa zákona o rodine "/>
        <s v="Vykonávanie prípravy fyzickej osoby, ktorá má záujem stať sa pestúnom alebo osvojiteľom, na náhradnú rodinnú starostlivosť "/>
        <s v="Vykonávanie sociálneho poradenstva na uľahčenie plnenia účelu náhradnej rodinnej starostlivosti "/>
        <s v="Vykonávanie opatrení sociálnej kurately pre plnoleté fyzické osoby "/>
        <s v="Vypracovanie a zverejňovanie plánu zabezpečenia v oblasti sprostredkovania náhradnej rodinnej starostlivosti, plánu zabezpečenia vykonávania rozhodnutí súdu o nariadení ústavnej starostlivosti, predbežného opatrenia a o uložení výchovného opatrenia"/>
        <s v="Vypracovávanie plánu výchovného opatrenia "/>
        <s v="Vedenie spisovej dokumentácie dieťaťa, plnoletej fyzickej osoby a rodiny, pre ktoré sa vykonávajú opatrenia sociálnoprávnej ochrany detí a sociálnej kurately, a evidencia spisových dokumentácií "/>
        <s v="Vykonávanie prípravy dieťaťa na náhradnú rodinnú starostlivosť "/>
        <s v="Vymáhanie nákladov spojených so zabezpečením návratu alebo premiestnenia dieťaťa "/>
        <s v="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
        <s v="Vykonávanie poradensko-psychologických služieb pre dieťa, plnoletú fyzickú osobu a rodinu, poradensko-psychologickej pomoci rodinám so špecifickým problémom a pri krízových situáciách "/>
        <s v="Vypracovanie a realizovanie programu krízového strediska"/>
        <s v="Zabezpečovanie medzinárodnej spolupráce v oblasti sociálnoprávnej ochrany detí a sociálnej kurately"/>
        <s v="Poskytovanie starostlivosti, vykonávanie, utváranie podmienok a zabezpečovanie výkonu opatrení pre deti umiestnené do zariadenia na základe rozhodnutia súdu a mladých dospelých "/>
        <s v="Vydávanie súhlasu na osvojenie maloletého dieťaťa do cudziny"/>
        <s v="Vydávanie osvedčení podľa Dohovoru o právomoci, rozhodnom práve, uznávaní a výkone a spolupráci v oblasti rodičovských práv a povinností a opatrení na ochranu dieťaťa"/>
        <s v="Koordinácia politiky ochrany práv detí"/>
        <s v="Kontrolovanie dodržiavania podmienok zmluvy na vykonávanie opatrení sociálnoprávnej ochrany detí a sociálnej kurately, rozhodnutí súdu s akreditovaným subjektom "/>
        <s v="Vykonávanie prípravy na vykonávanie náhradnej rodinnej starostlivosti fyzickej osobe, ktorá podala návrh na zverenie dieťaťa do náhradnej osobnej starostlivosti, alebo fyzickej osobe, ktorej bolo dieťa zverené do náhradnej osobnej starostlivosti "/>
        <s v="Uzatváranie zmlúv o poskytnutí finančného príspevku s vyšším územným celkom, obcou, akreditovaným subjektom "/>
        <s v="Zriaďovanie, kontrola a usmerňovanie detských domovov a detských domovov pre maloletých bez sprievodu "/>
        <s v="Vykonávanie funkcie opatrovníka v trestnom konaní "/>
        <s v="Vypracovanie návrhov priorít v oblasti vykonávania opatrení sociálnoprávnej ochrany detí a sociálnej kurately "/>
        <s v="Vedenie a aktualizovanie zoznamu akreditovaných subjektov"/>
        <s v="Vykonávanie úkonov na zabezpečenie návratu alebo premiestnenia dieťaťa na základe oznámenia diplomatickej misie Slovenskej republiky v zahraničí alebo Ministerstva zahraničných vecí Slovenskej republiky"/>
        <s v="Posudzovanie dôvodov žiadosti orgánu sociálnoprávnej ochrany detí a sociálnej kurately o zmenu a schvaľovanie zmeny priorít "/>
        <s v="Vypracovávanie indivudiálnych resocializačných plánov "/>
        <s v="Poskytovanie starostlivosti, vykonávanie, utváranie podmienok a zabezpečovanie výkonu opatrení pre deti umiestnené na základe rozhodnutia súdu alebo po dohode s plnoletou fyzickou osobou alebo s rodinou"/>
        <s v="Zabezpečovanie psychologickej pomoci dieťaťu, rodičom dieťaťa počas rozvodu a po rozvode"/>
        <s v="Plnenie úloh v oblasti náhradnej starostlivosti"/>
        <s v="Predkladanie spisovej dokumentácie dieťaťa orgánu určenému na vykonávanie medzinárodných dohovorov a právnych aktov Európskej únie na účely sprostredkovania medzištátneho osvojenia"/>
        <s v="Podávanie návrhov na nariadenie ústavnej starostlivosti alebo zrušenie ústavnej starostlivosti na súd"/>
        <s v="Podávanie návrhov na uloženie výchovného opatrenia alebo zrušenie výchovného opatrenia uloženého súdom na súd"/>
        <s v="Vykonávanie alebo zabezpečenie vykonávania odborných metód práce na prispôsobenie sa novým situáciám a na pomoc deťom alebo plnoletým osobám, ktoré boli obeťami obchodovania "/>
        <s v="Kontrolná činnosť v oblasti sociálnoprávnej ochrany detí a sociálnej kurately "/>
        <s v="Poskytovanie finančných prostriedkov na zabezpečenie vykonávania rozhodnutia súdu v krízovom stredisku "/>
        <s v="Plnenie úloh v oblasti sociálnoprávnej ochrany detí vo vzťahu k cudzine "/>
        <s v="Rozhodovanie o uložení, zmene a o zrušení výchovných opatrení"/>
        <s v="Poskytovanie finančných prostriedkov na zabezpečenie vykonávania rozhodnutia súdu v resocializačnom stredisku "/>
        <s v="Podieľanie sa na realizácii záväzkov vyplývajúcich z uzatvorených medzinárodných zmlúv a medzinárodných dohovorov v oblasti sociálnoprávnej ochrany detí "/>
        <s v="Poskytovanie finančných prostriedkov na zabezpečenie vykonávania rozhodnutia súdu v detskom domove "/>
        <s v="Oznamovanie výšky priemerných bežných výdavkov na miesto v detských domovoch a detských domovoch pre maloletých bez sprievodu "/>
        <s v="Rozhodovanie o zapísaní fyzickej osoby, ktorá má záujem stať sa pestúnom alebo osvojiteľom, do zoznamu žiadateľov a o vyradení zo zoznamu žiadateľov "/>
        <s v="Sprostredkovanie odbornej pomoci deťom, rodinám a plnoletým fyzickým osobám v špecializovaných inštitúciách a účasti na programoch a aktivitách organizovaných obcou, vyšším územným celkom alebo akreditovaným subjektom "/>
        <s v="Vykonávanie alebo zabezpečenie vykonávania výchovných skupinových programov, sociálnych skupinových programov alebo výchovno-rekreačných skupinových programov "/>
        <s v="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
        <s v="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
        <s v="Sprostredkovanie a koordinovanie sprostredkovania nadviazania osobného vzťahu medzi dieťaťom a žiadateľom, zabezpečenie spolupráce s ostatnými určenými orgánmi sociálnoprávnej ochrany detí a sociálnej kurately a s akreditovanými subjektmi "/>
        <s v="Podávanie vyhlásení podľa zákona o azyle "/>
        <s v="Spisovanie a podávanie návrhov a podnetov vo veciach výchovy a výživy dieťaťa na súd "/>
        <s v="Organizovanie a zabezpečovanie odbornej prípravy zamestnancov v oblasti sociálnoprávnej ochrany detí a sociálnej kurately a supervízie "/>
        <s v="Rozhodovanie o udelení, predĺžení platnosti, zmene a zrušení akreditácie v oblasti sociálnoprávnej ochrany detí a sociálnej kurately"/>
        <s v="Poskytovanie finančných prostriedkov na zabezpečenie vykonávania rozhodnutia súdu v detskom domove pre maloletých bez sprievodu "/>
        <s v="Plnenie úloh vyplývajúcich z medzinárodných dohovorov a právnych aktov Európskej únie v oblasti sociálnoprávnej ochany detí a sociálnej kurately "/>
        <s v="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
        <s v="Predkladanie písomnej dokumentácie orgánu určenému na vykonávanie medzinárodných dohovorov a právnych aktov Európskej únie na zabezpečenie ochrany práv detí podľa medzinárodných dohovorov a právnych aktov Európskej únie "/>
        <s v="Poskytovanie finančných prostriedkov na úhradu výdavkov na vykonávanie rozhodnutia súdu v pestúnskom zariadení "/>
        <s v="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
        <s v="Podieľanie sa na realizácii opatrení v oblasti rovnosti príležitostí a antidiskriminácie v oblasti sociálnoprávnej ochrany detí "/>
        <s v="Rozhodovanie o resocializačnom príspevku "/>
        <s v="Podávanie návrhov na vykonanie zásahu do rodičovských práv a povinností podľa zákona o rodine na súd"/>
        <s v="Oznamovanie zastupiteľským úradom v cudzine o opatreniach prijatých v záujme bezpečného návratu alebo premiestnenia dieťaťa na územie Slovenskej republiky "/>
        <s v="Rozhodovanie o dočasnom zverení dieťaťa do starostlivosti fyzickej osobe, ktorá má záujem stať sa pestúnom"/>
        <s v="Podávanie návrhov na začatie konania o splnení podmienok osvojiteľnosti podľa zákona o rodine na súd"/>
        <s v="Plnenie úloh ústredného orgánu podľa medzinárodných dohovorov a právnych aktov Európskej únie "/>
        <s v="Podávanie návrhov na určenie otcovstva podľa zákona o rodine na súd"/>
        <s v="Podieľanie sa na tvorbe a realizácii regionálnych projektov zameraných na prevenciu sociálnopatologických javov a prevenciu a elimináciu násilia páchaného na deťoch a plnoletých fyzických osobách "/>
        <s v="Podávanie návrhov na vydanie predbežného opatrenia na účel zabezpečenia sústavnej ochrany života, zdravia a priaznivého psychického vývinu, fyzického vývinu a sociálneho vývinu dieťaťa na súd"/>
        <s v="Schvaľovanie priorít a spôsobu ich organizačného zabezpečenia v oblasti vykonávania opatrení pre určené orgány sociálnoprávnej ochrany detí a sociálnej kurately a pre orgány sociálnoprávnej ochrany detí a sociálnej kurately "/>
        <s v="Koordinovanie poskytovania pomoci a vykonávanie úkonov v záujme maloletých bez sprievodu "/>
        <s v="Predkladanie dokladov zariadeniam, v ktorých sa vykonáva rozhodnutie súdu "/>
        <s v="Vykonávanie alebo zabezpečenie vykonávania odborných metód mediácie "/>
        <s v="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
        <s v="Podávanie návrhov na zapretie otcovstva podľa zákona o rodine na súd"/>
        <s v="Evidovanie žiadostí fyzických osôb, ktoré majú záujem stať sa pestúnom alebo osvojiteľom "/>
        <s v="Zabezpečovanie vykonávania opatrení v oblasti sociálnoprávnej ochrany detí a sociálnej kurately prostredníctvom akreditovaného subjektu alebo v spolupráci s akreditovaným subjektom "/>
        <s v="Plnenie úloh sociálnej kurately detí v trestnom konaní "/>
        <s v="Vypracovávanie plánu sociálnej práce s plnoletou fyzickou osobou "/>
        <s v="Dohliadanie na dodržiavanie povinností vyplývajúcich zo zákona o štátnom jazyku"/>
        <s v="Vyhlasovanie kodifikovanej podoby štátneho jazyka"/>
        <s v="Vydávanie záväzných stanovísk pre stavebníkov z hľadiska súladu nápisu na pamätníku, pomníku a pamätnej tabuli so zákonom o štátnom jazyku"/>
        <s v="Rozhodovanie v prvostupňovom správnom konaní v prípade neodstránenia protiprávneho stavu porušenia zákona o štátnom jazyku"/>
        <s v="Vyjadrovanie sa k návrhom názvov častí obcí"/>
        <s v="Vyžiadanie obvineného z cudziny"/>
        <s v="Vedenie zoznamu správcov na internetovej stránke ministerstva"/>
        <s v="Vedenie registra mediátorov, registra mediačných centier a registra vzdelávacích inštitúcií"/>
        <s v="Prevzatie odsúdeného na výkon trestu odňatia slobody z cudziny"/>
        <s v="Vydávanie osvedčení o platnom práve v Slovenskej republike"/>
        <s v="Vydanie obvineného do cudziny"/>
        <s v="Agenda o upustení od výkonu trestu odňatia slobody alebo jeho zvyšku v súvislosti s vydaním odsúdeného do cudziny alebo jeho vyhostením "/>
        <s v="Príprava agendy pre prezidenta republiky v konaní o udelení milosti, odložení a prerušení trestu"/>
        <s v="Zisťovanie cudzieho práva a vzájomnosti cudzieho práva"/>
        <s v="Vykonávanie dohľadu nad činnosťou správcov"/>
        <s v="Odovzdanie odsúdeného na výkon trestu odňatia slobody do cudziny"/>
        <s v="Bezpečnosť a ochrana zdravia pri práci"/>
        <s v="Posudzovanie etických otázok vznikajúcich pri poskytovaní zdravotnej starostlivosti vrátane biomedicínskeho výskumu"/>
        <s v="Stanovenie a aktualizácia minimálnych požiadaviek na personálne zabezpečenie a materiálno-technické vybavenie jednotlivých druhov zdravotníckych zariadení"/>
        <s v="Stanovenie minimálnych požiadaviek na priestorové, materiálno-technické a personálne vybavenie operačného strediska záchrannej zdravotnej služby, stanice záchrannej zdravotnej služby a ambulancie záchrannej zdravotnej služby"/>
        <s v="Zabezpečovanie medzinárodnej spolupráce v oblasti poskytovania zdravotnej starostlivosti, tvorby a aktualizácie medzinárodnej klasifikácie chorôb"/>
        <s v="Vykonávanie dozoru nad poskytovaním zdravotnej starostlivosti a ukladanie sankcií"/>
        <s v="Vydávanie povolenia na poskytovanie zdravotnej starostlivosti"/>
        <s v="Uverejnenie výroku právoplatného rozhodnutia o vydaní licencie, o dočasnom pozastavení a o zrušení licencie"/>
        <s v="Stanovenie určujúcich znakov jednotlivých ambulancií záchrannej zdravotnej služby a metodiky hodnotenia činnosti záchrannej zdravotnej služby"/>
        <s v="Stanovenie a aktualizácia podrobností o zabezpečovaní systému kvality zdravotníckych zariadení"/>
        <s v="Určovanie sídla staníc záchrannej zdravotnej služby, označovanie operačného strediska, ambulancie, stanice záchrannej zdravotnej služby a ochranných odevov"/>
        <s v="Vydávanie povolenia na prevádzkovanie ambulancie záchrannej zdravotnej služby a povolenie zmeny typu ambulancie"/>
        <s v="Zriaďovanie zariadení na plnenie osobitných úloh v zdravotníctve, najmä štatisticko-informačné zariadenia a knižničné zariadenia"/>
        <s v="Stanovenie a aktualizácia určujúcich znakov jednotlivých druhov zdravotníckych zariadení"/>
        <s v="Spolupráca pri vypracúvaní súboru opatrení na kontrolu odberu orgánov, tkanív a buniek"/>
        <s v="Jednotná príprava zdravotníctva na obranu štátu"/>
        <s v="Vedenie a uchovávanie osobitnej zdravotnej dokumentácie"/>
        <s v="Zabezpečenie projektov a služieb spojených s prevádzkou národného registra základných zdravotných údajov"/>
        <s v="Vedenie a zverejňovanie zoznamu liečiv a liekov, zdravotníckych pomôcok a dietetických potravín"/>
        <s v="Koordinovanie realizácie politík Európskej únie"/>
        <s v="Udelenie oprávnenia na výkon kolektívnej správy podľa autorského zákona"/>
        <s v="Vykonávanie dohľadu nad výkonom kolektívnej správy podľa autorského zákona"/>
        <s v="Spravovanie ústredného portálu verejnej správy"/>
        <s v="Prevádzkovanie ústredného portálu verejnej správy"/>
        <s v="Utváranie podmienok na zabezpečenie starostlivosti o tradičnú ľudovú kultúru a nehmotné kultúrne dedičstvo"/>
        <s v="Podporovanie tvorby a verejnej prezentácie osvetovej činnosti"/>
        <s v="Zabezpečovanie ochrany a obrany stavieb a budov"/>
        <s v="Zastupovanie štátu v konaní o náhradách za obmedzenie vlastníckeho alebo užívacieho práva"/>
        <s v="Riadenie, koordinácia a kontrola priebehu mobilizácie ozbrojených síl"/>
        <s v="Zastupovanie štátu v konaní o náhrade škody na úseku riadenia a kontroly obrany Slovenskej republiky"/>
        <s v="Rozhodovanie v odvolacom konaní v oblasti obrany štátu"/>
        <s v="Navrhovanie zásadných opatrení na prípravu na obranu štátu"/>
        <s v="Navrhovanie území potrebných na zabezpečenie úloh obrany štátu"/>
        <s v="Koordinovanie a kontrola výkonu štátnej správy pri príprave a zabezpečovaní obrany štátu"/>
        <s v="Požadovanie podkladových materiálov potrebných na obranné plánovanie od ostatných orgánov štátnej správy"/>
        <s v="Pripravovanie návrhov na nariadenie mobilizácie ozbrojených síl"/>
        <s v="Podieľanie sa na vyhodnocovaní vojensko-politickej situácie"/>
        <s v="Navrhovanie zaradenia stavieb a budov do kategórie osobitnej dôležitosti pre obranu štátu a spôsobu ich ochrany a obrany"/>
        <s v="Poskytovanie oficiálnej rozvojovej pomoci"/>
        <s v="Zabezpečovanie jednotnosti a správnosti merania"/>
        <s v="Zabezpečovanie tvorby slovenských technických noriem a predpisov pre oblasť metrológie"/>
        <s v="Určovanie organizácie na zabezpečenie plnenia úloh metrologickej kontroly a úradného merania"/>
        <s v="Metrologická kontrola vrátane overovania určených meradiel a vykonávania úradného merania"/>
        <s v="Autorizácia na výkon overovania určených meradiel alebo vykonávanie úradného merania"/>
        <s v="Výskum, vývoj, uchovávanie a medzinárodné porovnávanie národných etalónov jednotiek a ich stupníc a odovzdávanie ich hodnôt na iné etalóny a meradlá používané v národnom hospodárstve"/>
        <s v="Registrácia na vykonávanie opravy alebo montáže určených meradiel alebo na balenie alebo dovoz označených spotrebiteľských balení"/>
        <s v="Úkony spojené so zastupovaním Slovenskej republiky v medzinárodných metrologických organizáciách a zabezpečenie plnenia úloh vyplývajúcich z tohto členstva"/>
        <s v="Výkon úloh metrologického dozoru a dohľadu"/>
        <s v="Medzinárodná spolupráca v oblasti metrológie"/>
        <s v="Sčítanie členov personálu zastupiteľských úradov Slovenskej republiky a ich rodinných príslušníkov zdržujúcich sa v mieste ich dislokácie pri sčítaní obyvateľov, domov a bytov"/>
        <s v="Zabezpečenie organizačných, personálnych, programových a technických podmienok na spracovanie výsledkov volieb a referenda konaných podľa osobitných zákonov"/>
        <s v="Zostavovanie programu štatistických zisťovaní v súčinnosti s ministerstvami a štátnymi organizáciami"/>
        <s v="Využívanie údajov z administratívnych zdrojov na účely štátnej štatistiky"/>
        <s v="Poskytovanie štatistických informácií a vydávanie štatistických publikácií"/>
        <s v="Sčítanie osôb vo výkone väzby a výkone trestu odňatia slobody pri sčítaní obyvateľov, domov a bytov"/>
        <s v="Kontrola dodržiavania spravodajskej povinnosti v oblasti štátnej štatistiky a ukladanie pokút za jej porušenie"/>
        <s v="Spracúvanie výsledkov sčítania obyvateľov, domov a bytov"/>
        <s v="Vydávanie metodických pokynov na zabezpečenie a financovanie prípravy, priebehu a vykonania sčítania obyvateľov, domov a bytov a na ochranu zisťovaných a získaných údajov"/>
        <s v="Určovanie metodiky vedenia systému národných účtov a zostavovanie národných účtov"/>
        <s v="Organizovanie a vykonávanie reprezentatívnych výskumov verejnej mienky o sociálno-ekonomických otázkach"/>
        <s v="Revízia vymedzenia základných sídelných jednotiek pre sčítanie obyvateľov, domov a bytov"/>
        <s v="Vypracúvanie analýz vybraných charakteristík sociálno-ekonomického a ekologického vývoja Slovenskej republiky ako celku a jej jednotlivých častí a pravidelné informovanie verejnosti o sociálno-ekonomickom a demografickom vývoji"/>
        <s v="Vytváranie, zverejňovanie a spravovanie štatistických klasifikácií, číselníkov a registrov v súčinnosti s ministerstvami a štátnymi organizáciami"/>
        <s v="Zverejňovanie výsledkov štatistických zisťovaní za Slovenskú republiku a za jednotlivé územné celky a správne celky"/>
        <s v="Zostavenie, vyhotovenie a distribúcia sčítacích tlačív na sčítanie obyvateľov, domov a bytov"/>
        <s v="Zhromažďovanie a spracúvanie štatistických údajov"/>
        <s v="Zverejňovanie výsledkov sčítania obyvateľov, domov a bytov"/>
        <s v="Sčítanie hromadne ubytovaných príslušníkov ozbrojených síl Slovenskej republiky a sčítanie vo vojenských obvodoch pri sčítaní obyvateľov, domov a bytov"/>
        <s v="Získavanie a zhromažďovanie zahraničných štatistických informácií na účely porovnávania stavu a vývoja ekonomiky Slovenskej republiky so zahraničím"/>
        <s v="Aktualizácia mapových podkladov potrebných na ústrednú revíziu vymedzenia základných sídelných jednotiek a zakreslenie výsledkov ústrednej revízie základných sídelných jednotiek do mapovej dokumentácie"/>
        <s v="Vykonávanie odbornej poradenskej, metodickej, konzultačnej a informačnej činnosti v oblasti celoživotného vzdelávania"/>
        <s v="Kontrola úrovne poskytovanej akreditovanej vzdelávacej aktivity"/>
        <s v="Koordinácia záležitostí Európskej únie v rezorte školstva"/>
        <s v="Rozhodovanie o akreditácii vzdelávacieho zariadenia pre ďalšie vzdelávanie"/>
        <s v="Vykonávanie dohľadu nad činnosťou Notárskej komory Slovenskej republiky a notárov"/>
        <s v="Vykonávanie dohľadu nad činnosťou komory a činnosťou exekútorov"/>
        <s v="Oznamovanie autorizovaných osôb poverených plnením úloh notifikovaných orgánov Európskej komisii a ostatným členským štátom Európskej únie"/>
        <s v="Ukladanie povinností na odstránenie nedostatkov v činnosti autorizovanej osoby poverenej plnením úloh notifikovaných orgánov pôsobiacich v rámci Európskej únie"/>
        <s v="Udeľovanie a odnímanie autorizácie na výkon posudzovania zhody"/>
        <s v="Zabezpečovanie medzinárodnej výmeny informácií z oblasti posudzovania zhody"/>
        <s v="Sprostredkovanie informácií o technických predpisoch z oblasti posudzovania zhody"/>
        <s v="Zabezpečovanie jednotného uplatňovania technických požiadaviek posudzovania zhody a výkonu dohľadu"/>
        <s v="Ukladanie pokút v oblasti posudzovania zhody"/>
        <s v="Kontrola plnenia podmienok autorizácie na vykonávanie posudzovania zhody"/>
        <s v="Plnenie úloh súvisiacich s verejným zdravotným poistením a zdravotnými poisťovňami"/>
        <s v="Plnenie úloh súvisiacich so zabezpečením výkonu nariadenia Rady (Európske spoločenstvo) č. 883/2004 a č. 987/2009 v rezorte zdravotníctva"/>
        <s v="Získavanie, sústreďovanie a vyhodnocovanie informácií o aktivitách, ktoré vznikajú v zahraničí a smerujú proti suverenite, zvrchovanosti, územnej celistvosti a obranyschopnosti Slovenskej republiky"/>
        <s v="Získavanie, sústreďovanie a vyhodnocovanie informácií o skutočnostiach spôsobilých vážne ohroziť alebo poškodiť vojensko-hospodárske záujmy Slovenskej republiky"/>
        <s v="Získavanie, sústreďovanie a vyhodnocovanie informácií o aktivite cudzích spravodajských služieb"/>
        <s v="Získavanie, sústreďovanie a vyhodnocovanie informácií vojenského spravodajstva"/>
        <s v="Získavanie, sústreďovanie a vyhodnocovanie informácií o činnosti ohrozujúcej ústavné zriadenie, zvrchovanosť, územnú celistvosť a obranyschopnosť Slovenskej republiky"/>
        <s v="Získavanie, sústreďovanie a vyhodnocovanie informácií o terorizme"/>
        <s v="Ochrana akosti a množstva vôd a ich racionálneho využívania a rybárstva s výnimkou akvakultúry a morského rybolovu"/>
        <s v="Zabezpečovanie koordinácie prípravy a vnútroštátneho prerokúvania, uzatvárania, vyhlasovania a vykonávania medzinárodných zmlúv"/>
        <s v="Zabezpečovanie zriaďovania a aktualizácie geodetických základov a zriaďovania podrobného polohového bodového poľa pre obnovu katastrálneho operátu novým mapovaním"/>
        <s v="Zabezpečovanie tvorby a prevádzkovania permanentnej lokalizačnej služby "/>
        <s v="Zabezpečovanie tvorby, aktualizácie a vydávania základných štátnych mapových diel, máp územneho a správneho členenia Slovenskej republiky"/>
        <s v="Vydávanie preukazov na vstup a vjazd na cudzie nehnuteľnosti "/>
        <s v="Vydávanie a zverejňovanie katalógu tried objektov"/>
        <s v="Zabezpečovanie výkonu geodetických a kartografických činností pre vlastnú potrebu"/>
        <s v="Zabezpečovanie medzinárodnej spolupráce v oblasti geodézie a kartografie mimo potrieb obrany štátu"/>
        <s v="Vykonávanie štátneho dozoru v oblasti geodézie a kartografie"/>
        <s v="Vydávanie rozhodnutia o uznaní odbornej kvalifikácie na autorizačné overovanie vybraných geodetických a kartografických činností"/>
        <s v="Vydávanie a odnímanie osvedčenia o osobitnej odbornej spôsobilosti v oblasti geodézie a kartografie"/>
        <s v="Evidovanie údajov podrobného polohového bodového pola "/>
        <s v="Preberanie, zhodnocovanie, dokumentovanie, archivovanie a sprístupňovanie výsledkov vybraných geodetických a kartografických činností "/>
        <s v="Poskytovanie údajov z katastrálneho operátu "/>
        <s v="Určovanie kvalitatívnych podmienok na vykonávanie vybraných geodetických a kartografických činností"/>
        <s v="Vydávanie súhlasu s návrhom geografických názvov pred ich štandardizáciou "/>
        <s v="Určovanie záväzných geodetických systémov, ich realizácií a lokalizačných štandardov"/>
        <s v="Zabezpečovanie tvorby a prevádzkovania informačného systému geodézie, kartografie a katastra a poskytovanie informácií a údajov z informačného systému geodézie, kartografie a katastra"/>
        <s v="Riadenie a koordinovanie výskumu a vedecko-technického rozvoja a zhromažďovanie vedecko-technických informácií pre geodetické a kartografické činnosti"/>
        <s v="Vydávanie súhlasu s návrhom názvov hradov a zámkov pred ich štandardizáciou"/>
        <s v="Vydávanie súhlasu s návrhom názvov vôd, chránených území a krasových javov pred ich štandardizáciou"/>
        <s v="Zabezpečovanie stabilizovania a vymeriavania geodetických bodov štátnej hranice a aktualizácie geodetickej časti hraničného dokumentárneho diela"/>
        <s v="Úradné overovanie výsledkov vybraných geodetických a kartografických činností "/>
        <s v="Prejednávanie priestupkov a porušenia poriadku na úseku geodézie a kartografie"/>
        <s v="Zabezpečovanie a preberanie, zhodnocovanie, dokumentovanie, archivovanie a sprístupňovanie výsledkov vybraných geodetických a kartografických činností"/>
        <s v="Štandardizovanie geografického názvoslovia"/>
        <s v="Zabezpečovanie nedotknuteľnosti vzdušného priestoru Slovenskej republiky"/>
        <s v="Vydávanie Obchodného vestníka"/>
        <s v="Vydávanie zbierky zákonov"/>
        <s v="Zabezpečovanie dostupnosti zbierky zákonov za určenú cenu"/>
        <s v="Navštívenie oprávnenej osoby v byte a požadovanie potrebných informácií a vysvetlení "/>
        <s v="Rozhodovanie o preddavkovom priznaní dávky a príspevkov "/>
        <s v="Rozhodovanie o dodatočnom priznaní, zvýšení, znížení alebo doplatení príspevkov"/>
        <s v="Vykonávanie poradenstva pri zabezpečení základných životných podmienok a pomoci v hmotnej núdzi "/>
        <s v="Dohliadanie nad plnením povinností osobitného príjemcu "/>
        <s v="Koordinovanie činnosti orgánov a organizácií pri zabezpečovaní základných životných podmienok a pomoci v hmotnej núdzi "/>
        <s v="Rozhodovanie o dodatočnom priznaní, zvýšení, znížení alebo doplatení dávky a príspevkov "/>
        <s v="Podávanie podnetu orgánom činným v trestnom konaní na začatie konania vo veci zneužívania dávky v hmotnej núdzi a príspevkov k dávke v hmotnej núdzi"/>
        <s v="Rozhodovanie o zúčtovaní dávky a príspevkov"/>
        <s v="Rozhodovanie o zastavení výplaty príspevkov"/>
        <s v="Rozhodovanie o určovaní a uvoľňovaní osobitného príjemcu dávky a príspevkov "/>
        <s v="Rozhodovanie o vrátení neprávom vyplatenej dávky a príspevkov "/>
        <s v="Získavanie podkladov na rozhodovanie a sledovanie účelného využitia vyplatenej dávky a príspevkov priamo v prirodzenom prostredí občana v hmotnej núdzi "/>
        <s v="Rozhodovanie o zániku nároku na príspevok na bývanie"/>
        <s v="Rozhodovanie v odvolacom konaní na úseku pomoci v hmotnej núdzi"/>
        <s v="Kontrola hospodárenia úradu s finančnými prostriedkami určenými na zabezpečenie základných životných podmienok a pomoc v hmotnej núdzi "/>
        <s v="Koordinovanie činností úradov, obcí a ostatných organizácií podieľajúcich sa na zabezpečení základných životných podmienok a pomoci v hmotnej núdzi "/>
        <s v="Vedenie evidencie občanov poberajúcich dávku a príspevky "/>
        <s v="Rozhodovanie o zániku nároku na dávku a príspevky"/>
        <s v="Ukladanie opatrení na odstránenie zistených nedostatkov pri kontrole výkonu štátnej správy"/>
        <s v="Rozhodovanie o hmotnej núdzi, zabezpečovaní základných životných podmienok a priznávanie dávky a príspevkov "/>
        <s v="Rozhodovanie o odňatí a zastavení výplaty dávky a príspevkov "/>
        <s v="Rozhodovanie o zániku nároku na aktivačný príspevok "/>
        <s v="Vydávanie potvrdení o rovnocennosti vzdelania a vydávanie rozhodnutí o uznaní špecializácie a certifikátov získaných mimo územia Slovenskej republiky"/>
        <s v="Stanovovanie minimálneho štandardu pre špecializačné programy sústavného vzdelávania a certifikačné programy zdravotníckych pracovníkov"/>
        <s v="Plnenie úloh notifikačného orgánu vo veciach ďalšieho vzdelávania zdravotníckych pracovníkov"/>
        <s v="Stanovenie odbornej spôsobilosti a rozsahu praxe na výkon zdravotníckeho povolania"/>
        <s v="Akreditácia programov ďalšieho vzdelávania zdravotníckych pracovníkov"/>
        <s v="Stanovovanie minimálneho štandardu pre kurzy prvej pomoci"/>
        <s v="Stanovenie siete stredných zdravotných škôl, študijných odborov stredných zdravotných škôl, schvaľovanie učebnice a učebných pomôcok a kontrola odbornej zložky vzdelávania na stredných zdravotných školách"/>
        <s v="Riadenie vzdelávania zdravotníckych zamestnancov"/>
        <s v="Kontrola kvality ďalšieho vzdelávania zdravotníckych pracovníkov"/>
        <s v="Prejednávanie priestupkov a ukladanie sankcií na úseku znaleckej činnosti, prekladateľskej činnosti a tlmočníckej činnosti"/>
        <s v="Vedenie zoznamu znalcov, tlmočníkov a prekladateľov"/>
        <s v="Overovanie odbornej spôsobilosti a vydávanie osvedčení znalcom, tlmočníkom a prekladateľom"/>
        <s v="Vykonávanie dohľadu nad znalcami, tlmočníkmi a prekladateľmi"/>
        <s v="Zriaďovanie a zrušovanie Štátneho pedagogického ústavu a Štátneho inštitútu odborného vzdelávania"/>
        <s v="Spracovávanie normatívov priestorovej, materiálnej a prístrojovej vybavenosti škôl a školských zariadení"/>
        <s v="Poverovanie krajských školských úradov na zriadenie školy, školského zariadenia alebo strediska praktického vyučovania"/>
        <s v="Vydávanie a schvaľovanie tlačív, dokumentácie, učebníc a schvaľovacej doložky pre učebnice a učebné texty pre základné školy"/>
        <s v="Vydávanie a zverejňovanie štátnych vzdelávacích programov pre základné školy"/>
        <s v="Určovanie pravidiel na akreditáciu školy"/>
        <s v="Vydávanie vzorového Pracovného poriadku pre pedagogických zamestnancov a ostatných zamestnancov škôl a školských zariadení"/>
        <s v="Vydávanie a zverejňovanie štátnych vzdelávacích programov pre materské školy"/>
        <s v="Určovanie predmetov, termínu a formy maturitnej skúšky"/>
        <s v="Určovanie príslušného ročníka a vyučovacích predmetov, v ktorých sa má uskutočniť externé testovanie žiakov základnej školy"/>
        <s v="Riadenie experimentálneho overovania v školách a školských zariadeniach"/>
        <s v="Vykonávanie štátnej správy v druhom stupni vo veciach, v ktorých krajský školský úrad rozhoduje v prvom stupni"/>
        <s v="Podávanie návrhov na odvolanie riaditeľa základnej školy"/>
        <s v="Spracovávanie normatívov priestorovej, materiálnej a prístrojovej vybavenosti škôl"/>
        <s v="Zabezpečovanie stykov s orgánmi a predstaviteľmi cudzích štátov v Slovenskej republiky a v zahraničí"/>
        <s v="Usporadúvanie výstav "/>
        <s v="Spolupráca s občianskymi združeniami a nadáciami zriadenými na záchranu, využívanie a prezentáciu pamiatkového fondu"/>
        <s v="Zabezpečovanie dočasnej odbornej úschovy hnuteľných kultúrnych pamiatok"/>
        <s v="Vypracovanie návrhu na vyhlásenie pamiatkového územia"/>
        <s v="Riadenie, kontrola a koordinácia činnosti v oblasti knižníc, historických knižničných dokumentov a historických knižničných fondov"/>
        <s v="Sledovanie stavu využívania pamiatkového fondu a vykonávanie dohľadu nad zabezpečením ochrany pamiatkového fondu "/>
        <s v="Riadenie a zaobchádzanie s kultúrnymi pamiatkami"/>
        <s v="Vedenie osobitného archívu v oblasti ochrany pamiatkového fondu "/>
        <s v="Vyhlasovanie a zrušovanie vyhlásenia knižničného dokumentu alebo knižničného fondu za historický knižničný dokument alebo historický knižničný fond"/>
        <s v="Vydávanie povolení na dočasný vývoz zbierkových predmetov"/>
        <s v="Ukladanie pokút v oblasti ochrany pamiatkového fondu "/>
        <s v="Vykonávanie štátneho dohľadu, ako vlastníci kultúrnych pamiatok, právnické osoby a fyzické osoby dodržiavajú zákon o ochrane pamiatkového fondu a všeobecne záväzné právne predpisy"/>
        <s v="Poskytovanie metodickej a odbornej pomoci obci pri evidovaní miestnych pamätihodností"/>
        <s v="Vypracúvanie návrhu na zápis kultúrnej pamiatky do Zoznamu svetového dedičstva UNESCO"/>
        <s v="Vedenie návratného konania o vrátení nezákonne vyvezenej kultúrnej pamiatky do zahraničia"/>
        <s v="Rozhodovanie o prijatí predkupného práva štátu na kúpu kultúrnej pamiatky"/>
        <s v="Vedenie registra predmetov múzejnej a galerijnej hodnoty"/>
        <s v="Rozhodovanie o právach a povinnostiach fyzických osôb a právnických osôb na úseku ochrany pamiatkového fondu a vydávanie záväzných stanovísk a stanovísk"/>
        <s v="Vydávanie súhlasu na trvalý vývoz dokumentu alebo súboru knižničných dokumentov, ktoré by mohli byť vyhlásené za Historické knižničné dokumenty alebo Historické knižničné fondy"/>
        <s v="Vydávanie povolení na trvalý vývoz predmetov kultúrnej hodnoty"/>
        <s v="Rozhodovanie v odvolacom konaní proti rozhodnutiam Pamiatkového úradu Slovenskej republiky"/>
        <s v="Rozhodovanie o náleznom"/>
        <s v="Hodnotenie podmienok a kvality vykonávaných pamiatkových výskumov "/>
        <s v="Koordinovanie významných archeologických výskumov "/>
        <s v="Ochraňovanie pamiatkového územia"/>
        <s v="Vyhlasovanie kultúrnych pamiatok, pamiatkových území a ich ochranných pásiem a rozhodovanie o zmene alebo zrušení tohto vyhlásenia"/>
        <s v="Vedenie Ústredného zoznamu pamiatkového fondu"/>
        <s v="Dohliadanie na stav pamiatkového fondu a na dodržiavanie podmienok jeho ochrany"/>
        <s v="Kontrola plnenia opatrení prijatých na odstránenie nedostatkov "/>
        <s v="Iniciovanie súdneho konania o navrátenie predmetu kultúrnej hodnoty"/>
        <s v="Vydávanie oprávnení právnickej osobe na vykonávanie archeologických výskumov"/>
        <s v="Vedenie evidencie archeologických nálezísk"/>
        <s v="Vykonávanie kontroly a štátneho odborného dohľadu na úseku múzeí, galérií a ochrany predmetov kultúrnej hodnoty"/>
        <s v="Vedenie oznámení o dočasnom vývoze, spätnom dovoze a zmene podmienok dočasného vývozu predmetov kultúrnej hodnoty"/>
        <s v="Vedenie registra múzeí a galérií Slovenskej republiky"/>
        <s v="Riadenie a kontrola v oblasti ochrany pamiatkového fondu uskutočňované krajskými pamiatkovými úradmi"/>
        <s v="Vykonávanie pamiatkového a archeologického výskumu"/>
        <s v="Utváranie právnych a organizačných podmienok na zabezpečenie a rozvoj knižničného systému"/>
        <s v="Podieľanie sa na medzinárodných projektoch ochrany a obnovy kultúrnych pamiatok a pamiatkových území"/>
        <s v="Spravovanie archeologických nálezov a rozhodovanie o prevode vlastníctva alebo správy archeologických nálezov"/>
        <s v="Vypracovanie podkladov na vyhlásenie veci za kultúrnu pamiatku"/>
        <s v="Sledovanie dodržiavania zákona a prijímanie opatrení na odstránenie nedostatkov v oblasti ochrany pamiatkového fondu "/>
        <s v="Zabezpečovanie výskumných a reštaurátorských prác"/>
        <s v="Vytváranie podmienok na informatizáciu knižníc"/>
        <s v="Vydávanie záväzných stanovísk k zrušeniu alebo zlúčeniu knižnice"/>
        <s v="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
        <s v="Poskytovanie odbornej a metodickej pomoci krajským pamiatkovým úradom "/>
        <s v="Vyjadrovanie sa k spôsobu naloženia so zbierkovými predmetmi"/>
        <s v="Vedenie zoznamu knižníc Slovenskej republiky a vykonávanie štatistickej evidencie knižníc"/>
        <s v="Vyhľadávanie a obhliadka predmetu kultúrnej hodnoty"/>
        <s v="Vydávanie osvedčenia fyzickej osobe na vykonávanie pamiatkového výskumu"/>
        <s v="Vyžiadanie stanoviska k trvalému vývozu a k obhliadke predmetu kultúrnej hodnoty"/>
        <s v="Zabezpečovanie rozvoja teórie a metodológie reštaurovania, budovanie študijných, vývojovo a analyticko-technologických pracovísk a laboratórií "/>
        <s v="Staranie sa o ľudovú, umeleckú, remeselnú výrobu tak, aby toto odvetvie plnilo svoju kultúrnu a spoločenskú funkciu"/>
        <s v="Vydávanie povolení na trvalý vývoz zbierkových predmetov"/>
        <s v="Poskytovanie výpisov z Ústredného zoznamu pamiatkového fondu "/>
        <s v="Vytváranie podmienok dotačného a viaczdrojového systému financovania záchrany a obnovy kultúrnych pamiatok"/>
        <s v="Udeľovanie súhlasu na zlúčenie alebo zrušenie múzea a galérie alebo prevod zriaďovateľskej funkcie"/>
        <s v="Ukladanie povinností prijímať opatrenia na odstránenie nedostatkov "/>
        <s v="Vykonávanie dozoru nad zamestnávateľom v oblasti uzatvorenia zamestnávateľskej zmluvy a platenia a odvádzania príspevkov na doplnkové dôchodkové sporenie za zamestnanca"/>
        <s v="Rozhodovanie o využití majetku štátu pre potreby štátnej správy alebo Policajného zboru"/>
        <s v="Hradenie nákladov spojených s preventívnou rehabilitáciou"/>
        <s v="Hradenie nákladov špecifickej zdravotnej starostlivosti nad rozsah uhrádzaný na základe verejného zdravotného poistenia"/>
        <s v="Zabezpečovanie úschovy zaistenej veci prostredníctvom právnickej osoby a fyzickej osoby"/>
        <s v="Zriaďovanie policajných škôl a ďalších vzdelávacích ustanovizní na vykonávanie odborného vzdelávania policajtov"/>
        <s v="Poskytovanie náhrady škody, ktorú osoba spôsobila v súvislosti s pomocou poskytnutou Policajnému zboru alebo policajtom "/>
        <s v="Navrhovanie systemizácie služobných úradov"/>
        <s v="Vysielanie policajtov na plnenie úloh Policajného zboru aj mimo územia Slovenskej republiky"/>
        <s v="Oznámenie o zlikvidovaní nepravdivých údajov"/>
        <s v="Zriaďovanie lekárskej posudkovej činnosti"/>
        <s v="Prevádzkovanie informačných systémov Policajného zboru"/>
        <s v="Stanovovanie požiadaviek na fyzickú zdatnosť telesne spôsobilého občana"/>
        <s v="Určovanie kúpeľnorehabilitačných ústavov alebo zdravotníckych zariadení"/>
        <s v="Vykonávanie dozoru nad vykonávaním nemocenského poistenia, dôchodkového poistenia, úrazového poistenia, garančného poistenia, poistenia v nezamestnanosti a starobného dôchodkového sporenia"/>
        <s v="Dozeranie na hospodárenie Sociálnej poisťovne podľa rozpočtu"/>
        <s v="Podávanie návrhov na odvolanie generálneho riaditeľa Sociálnej poisťovne"/>
        <s v="Úlohy spojené s odborným, organizačným a technickým zabezpečovaním činnosti vlády"/>
        <s v="Zabezpečovanie riadenia letov štátnych lietadiel vo vyhradenom priestore so zákazom alebo s obmedzením letov civilných lietadiel"/>
        <s v="Vydávanie súhlasu na zriadenie, zmenu alebo zrušenie vojenských leteckých pozemných zariadení"/>
        <s v="Overovanie typovej spôsobilosti štátnych lietadiel, vydávanie typového osvedčenia a dávanie súhlasu na zmenu konštrukcie a výstroja štátneho lietadla v prevádzke"/>
        <s v="Vedenie registra štátnych lietadiel"/>
        <s v="Vymenúvanie a zabezpečovanie činnosti odbornej komisie"/>
        <s v="Posudzovanie odbornej spôsobilosti personálu štátnych lietadiel"/>
        <s v="Plnenie úloh vyplývajúcich z medzinárodných zmlúv a dohôd na úseku letovej premávky"/>
        <s v="Určovanie podmienok na vykonávanie letov lietadiel spôsobilých lietať bez pilota "/>
        <s v="Vyhlasovanie zákazu alebo obmedzenia letov "/>
        <s v="Kontrola dokladov a činnosti členov leteckého personálu štátnych lietadiel"/>
        <s v="Podieľanie sa na rozpoznávaní a riešení krízových situácií v civilnom letectve"/>
        <s v="Prevádzkovanie letísk a leteckých pozemných zariadení"/>
        <s v="Poskytovanie súčinnosti pri vytváraní systému spolupráce civilných, vojenských a bezpečnostných orgánov"/>
        <s v="Spolupráca na ochrane civilného letectva pred činmi protiprávneho zasahovania"/>
        <s v="Kontrola dokladov a podmienok zachovania letovej spôsobilosti štátnych lietadiel"/>
        <s v="Spolupráca s leteckým úradom pri posudzovaní vplyvu na bezpečnosť vykonávania letov civilných lietadiel"/>
        <s v="Vydávanie osvedčenia letovej spôsobilosti štátneho lietadla"/>
        <s v="Spolupráca na vytvorení systému spolupráce civilných a vojenských zložiek"/>
        <s v="Dávanie súhlasu na vyhlásenie zákazu alebo obmedzenia vykonávania letov civilných lietadiel v určenej časti vzdušného priestoru"/>
        <s v="Vydávanie súhlasu na vydanie povolenia na civilnú leteckú prevádzku na vojenskom letisku"/>
        <s v="Vydávanie preukazov odbornej spôsobilosti posádok štátnych lietadiel"/>
        <s v="Stanovovanie požiadaviek pre poskytovateľa riadenia letovej prevádzky v oblasti civilného letectva"/>
        <s v="Vykonávanie odborných skúšok patentových zástupcov, vydávanie osvedčenia o úspešnom absolvovaní odborných skúšok patentových zástupcov"/>
        <s v="Rozhodovanie o riadnych a mimoriadnych opravných prostriedkoch proti rozhodnutiam úradu, ktoré boli vydané v prvostupňovom konaní"/>
        <s v="Prijatie a odoslanie dizajnu Európskej únie"/>
        <s v="Podanie námietok proti zverejnenému označeniu pôvodu a zemepisnému označeniu v Úradnom vestníku Európskej únie"/>
        <s v="Prijatie a zaslanie európskej patentovej prihlášky"/>
        <s v="Rozhodovanie o ochranných známkach"/>
        <s v="Výber a vrátenie správnych poplatkov na úseku priemyselného vlastníctva"/>
        <s v="Rozhodovanie o úžitkových vzoroch"/>
        <s v="Rozhodovanie o patentoch a dodatkových ochranných osvedčeniach"/>
        <s v="Prijatie a odoslanie ochrannej známky Európskej únie"/>
        <s v="Rozhodovanie o medzinárodnej prihláške podanej na základe Zmluvy o patentovej spolupráci"/>
        <s v="Výber a vrátenie udržiavacích poplatkov na úseku priemyselného vlastníctva"/>
        <s v="Rozhodovanie o označeniach pôvodu výrobkov a zemepisných označeniach výrobkov"/>
        <s v="Rozhodovanie o dizajnoch"/>
        <s v="Rozhodovanie o topografiách polovodičových výrobkov"/>
        <s v="Zriaďovanie skúšobnej komisie odbornej spôsobilosti príslušníka hasičského zboru"/>
        <s v="Určovanie druhov a foriem prehlbovania kvalifikácie hasičského zboru"/>
        <s v="Zriaďovanie alebo zrušovanie zariadenia zboru i mimo svojho sídla"/>
        <s v="Upravovanie rozsahu a obsahu vedomostí a zručností pre určené funkcie v zbore"/>
        <s v="Určovanie materiálneho vybavenia a technického zabezpečenia zboru"/>
        <s v="Pripravovanie návrhu počtu príslušníkov v štátnej službe a návrh objemu finančných prostriedkov na služobné príjmy príslušníkov v štátnej službe na úseku Hasičského a záchranného zboru"/>
        <s v="Utváranie podmienok na rozvoj športu"/>
        <s v="Realizovanie programu boja proti násiliu a neviazanosti divákov počas športových podujatí"/>
        <s v="Podporovanie športových aktivít zdravotne postihnutých občanov"/>
        <s v="Riadenie výkonu štátnej správy v oblasti telesnej kultúry"/>
        <s v="Zabezpečovanie starostlivosti o športové talenty"/>
        <s v="Organizovanie štátnej politiky v oblasti športu"/>
        <s v="Podporovanie činností v oblasti práce s mládežou"/>
        <s v="Rozhodovanie o akreditácii vzdelávacieho zariadenia pre prácu s mládežou"/>
        <s v="Podporovanie činností občianskych združení, právnických osôb a fyzických osôb pôsobiacich v oblasti telesnej kultúry"/>
        <s v="Vydávanie potvrdenia o akreditácii v oblasti telesnej kultúry"/>
        <s v="Podporovanie významných podujatí mládeže"/>
        <s v="Podporovanie výchovy a vzdelávania v oblasti športu"/>
        <s v="Určovanie hlavných úloh a projektov konkretizujúcich štátny program rozvoja telesnej kultúry"/>
        <s v="Podporovanie organizovania medzinárodných športových podujatí"/>
        <s v="Podporovanie významných medzinárodných športových podujatí"/>
        <s v="Určovanie hlavných úloh a projektov vyplývajúcich z koncepcie v oblasti štátnej starostlivosti o deti a mládež"/>
        <s v="Utváranie podmienok na športovú reprezentáciu Slovenskej republiky"/>
        <s v="Podporovanie prípravy programov samosprávy v oblasti rozvoja práce s mládežou"/>
        <s v="Riadenie výkonu štátnej správy v oblasti práce s mládežou"/>
        <s v="Poskytovanie súčinnosti pri budovaní športovej infraštruktúry osobitného významu"/>
        <s v="Riadenie výkonu štátnej správy v oblasti športu"/>
        <s v="Realizovanie Národného programu športu"/>
        <s v="Utváranie podmienok na rozvoj práce s mládežou"/>
        <s v="Realizovanie antidopingového programu"/>
        <s v="Riadenie a kontrola ozbrojených síl"/>
        <s v="Koordinácia plnenia úloh v oblasti ľudských práv, práv národnostných menšín, rovnakého zaobchádzania a rodovej rovnosti"/>
        <s v="Kontrola dodržiavania podmienok organizovania a priebehu dražieb"/>
        <s v="Uverejňovanie zoznamu dražobníkov na internetovej stránke ministerstva"/>
        <s v="Sprístupňovanie údajov o patentoch, úžitkových vzoroch, dodatkových ochranných osvedčeniach, ochranných známkach, dizajnoch, označeniach pôvodu výrobkov a zemepisných označeniach výrobkov, topografiách polovodičových výrobkov"/>
        <s v="Výmena údajov o patentoch, úžitkových vzoroch, dodatkových ochranných osvedčeniach, ochranných známkach, dizajnoch, označeniach pôvodu výrobkov a zemepisných označeniach výrobkov, topografiách polovodičových výrobkov"/>
        <s v="Zahraničná politika a vzťahy Slovenskej republiky k ostatným štátom a medzinárodným organizáciám"/>
        <s v="Zabezpečovanie hospodárenia a nakladania s majetkom Slovenskej republiky v zahraničí"/>
        <s v="Uzatváranie dohôd v oblasti emisných kvót"/>
        <s v="Spravovanie nepridelených priznaných jednotiek"/>
        <s v="Spravovanie registra kvót skleníkových plynov"/>
        <s v="Vypracúvanie a vydávanie národného plánu prideľovania kvót pre skleníkové plyny"/>
        <s v="Uverejňovanie plánovaného používania jednotiek certifikovaného zníženia emisií (CER) a jednotiek zníženia emisií (ERU) v pláne"/>
        <s v="Vydávanie oprávnení, overovanie odbornej spôsobilosti a vedenie registra oprávnených overovateľov"/>
        <s v="Vykonávanie hlavného štátneho dozoru vo veciach obchodovania s kvótami"/>
        <s v="Podávanie správ vo veciach obchodovania s kvótami skleníkových plynov"/>
        <s v="Prideľovanie, obmedzovanie a predávanie kvót skleníkových plynov"/>
        <s v="Rozhodovanie o uznaní odbornej praxe a odbornej kvalifikácie"/>
        <s v="Zabezpečovanie zasielania údajov a sprístupnenie oprávneným subjektom údaje o podnikateľoch zapísaných v živnostenskom registri"/>
        <s v="Zabezpečovanie zvyšovania odbornosti zamestnancov obvodných úradov  v živnostenskom podnikaní"/>
        <s v="Spolupráca s ústrednými orgánmi a s inými právnickými osobami vo veciach živnostenského podnikania a zabezpečovania jednotného uplatňovania právnych predpisov"/>
        <s v="Spolupráca so Slovenskou živnostenskou komorou"/>
        <s v="Riadenie a kontrola výkonu štátnej správy na úseku živnostenského podnikania"/>
        <s v="Zabezpečovanie prevádzky živnostenského registra"/>
        <s v="Zabezpečovanie jednotného informačného systému v živnostenskom podnikaní, vedenie zoznamu, z ktorého sú poskytované jednorazové údaje pre kontrolné, inšpekčné, dozorné a vyhľadávacie orgány v rozsahu ich vecnej pôsobnosti"/>
        <s v="Zabezpečovanie komparácie predpisov upravujúcich problematiku živnostenského podnikania v pôsobnosti členských štátov Európskej únie a podieľanie sa na aproximácii a implementácii dotknutých predpisov Európskej únie"/>
        <s v="Osvedčovanie hodnovernosti podpisu, funkcie osoby a pravosti pečate alebo odtlačku pečiatky na listinách vydávaných na úseku živnostenského podnikania (APOSTILLE)"/>
        <s v="Informovanie o zariadeniach na zhodnocovanie odpadov a zariadeniach na zneškodňovanie odpadov"/>
        <s v="Vedenie registra odborne spôsobilých osôb, osôb, ktorým bola udelená autorizácia a registra oprávnených osôb"/>
        <s v="Udeľovanie, predlžovanie, zmena a zrušovanie autorizácií v oblasti odpadového hospodárstva"/>
        <s v="Vedenie súhrnnej evidencie obalov"/>
        <s v="Zabezpečovanie činnosti ohniskového bodu pri preprave odpadov cez štátnu hranicu "/>
        <s v="Zabezpečovanie poskytovania informácií z oblasti odpadového hospodárstva medzinárodným inštitúciám"/>
        <s v="Oznamovanie programu týkajúceho sa polychlórovaných bifenylov a kontaminovaných zariadení a zoznamu kontaminovaných zariadení Európskej komisii"/>
        <s v="Vedenie a aktualizovanie zoznamu kontaminovaných zariadení a Registra výrobcov elektrozariadení"/>
        <s v="Riadenie a kontrola výkonu štátnej správy v odpadovom hospodárstve"/>
        <s v="Vedenie evidencie výrobcov elektrozariadení"/>
        <s v="Zabezpečovanie odbornej prípravy v oblasti odpadového hospodárstva"/>
        <s v="Zabezpečovanie vykonávania skúšok odbornej spôsobilosti a skúšok oprávnených osôb"/>
        <s v="Podávanie námietok, vydávanie povolení a určovanie podmienok pri dovoze, vývoze a tranzite odpadov"/>
        <s v="Schvaľovanie programov v oblasti odpadového hospodárstva"/>
        <s v="Vedenie evidencie o preprave odpadov cez štátnu hranicu"/>
        <s v="Riadenie a kontrola výkonu štátnej správy a vykonávanie štátneho dozoru v oblasti obalov a odpadov z obalov"/>
        <s v="Udeľovanie súhlasu v oblasti odpadového hospodárstva"/>
        <s v="Vypracúvanie, vydávanie, aktualizovanie a zverejňovanie Programu odpadového hospodárstva Slovenskej republiky"/>
        <s v="Vykonávanie štátneho dozoru v odpadovom hospodárstve"/>
        <s v="Vykonávanie kontroly vybavovania petícií a sťažností v štátnej správe"/>
        <s v="Zabezpečovanie zastupovania Slovenskej republiky na Európskom súde pre ľudské práva a zastupovanie Slovenskej republiky v konaní pred Súdnym dvorom Európskych spoločenstiev a Súdom prvého stupňa Európskych spoločenstiev"/>
        <s v="Určovanie sprostredkovateľa v kolektívnom spore a určovanie rozhodcu v kolektívnom spore"/>
        <s v="Rozširovanie záväznosti kolektívnej zmluvy vyššieho stupňa"/>
        <s v="Poskytovanie rovnopisu kolektívnej zmluvy vyššieho stupňa"/>
        <s v="Vedenie zoznamu rozhodcov a sprostredkovateľov, ktorí riešia kolektívne spory"/>
        <s v="Určovanie rozhodcu, ktorý rieši kolektívne spory"/>
        <s v="Vydávanie opatrení v oblasti sumy stravného a sumy základných náhrad za používanie cestných motorových vozidiel"/>
        <s v="Ustanovenie výšky odmeny sprostredkovateľovi a rozhodcovi, ktorý rieši kolektívne spory"/>
        <s v="Kontaktovanie sa s registrovanými cirkvami a náboženskými spoločnosťami"/>
        <s v="Zabezpečovanie postupu cirkví a náboženských spoločností pri zúčtovaní finančných vzťahov so štátnym rozpočtom"/>
        <s v="Financovanie geodetických prác súvisiacich s plnením zákona o zmiernení niektorých majetkových krívd spôsobených cirkvám a náboženským spoločnostiam"/>
        <s v="Vykonávanie dohľadu nad efektívnym a hospodárnym využitím finančných prostriedkov zo štátneho rozpočtu v oblasti vzťahov s cirkvami a náboženskými spoločnosťami"/>
        <s v="Vedenie registra cirkví a náboženských spoločností"/>
        <s v="Spolupráca s cirkevnými a náboženskými subjektmi v oblasti vzťahov so Slovákmi žijúcimi v zahraničí"/>
        <s v="Vypracúvanie analytických, koncepčných a informačných materiálov a odborných stanovísk v oblasti vzťahov s cirkvami"/>
        <s v="Vytváranie predpokladov na usporiadanie majetkovoprávnych vzťahov štátu a cirkví a náboženských spoločností"/>
        <s v="Zabezpečovanie prípravy návrhu rozpočtu a kompletizovanie návrhov cirkví a náboženských spoločností pre štátny rozpočet"/>
        <s v="Kontrola plnenia povinností zamestnávateľov v čase vojny a vojnového stavu v oblasti alternatívnej služby"/>
        <s v="Koordinovanie činnosti územných vojenských správ v oblasti alternatívnej služby"/>
        <s v="Informovanie susedných štátov a inštitúcií o nezákonnom zmocnení sa jadrových materiálov, rádioaktívnych žiaričov, nehodách a haváriách na jadrových zariadeniach"/>
        <s v="Vydávanie súhlasu v súvislosti s jadrovým zariadením"/>
        <s v="Vykonávanie pôsobnosti stavebného úradu na stavby jadrových zariadení"/>
        <s v="Schvaľovanie v oblasti jadrovej bezpečnosti, jadrovej energie a jadrových zariadení"/>
        <s v="Ukladanie sankcií na úseku jadrového dozoru"/>
        <s v="Určovanie držiteľov povolenia na nakladanie s jadrovým palivom"/>
        <s v="Informovanie verejnosti v oblasti jadrovej bezpečnosti a jadrových zariadení"/>
        <s v="Ukladanie limitov a obmedzení v nakladaní s jadrovým palivom a prevádzkou jadrových zariadení"/>
        <s v="Posudzovanie programu prípravy zamestnancov v oblasti jadrového dozoru"/>
        <s v="Posudzovanie návrhu stratégie jadrovej energetiky"/>
        <s v="Overovanie odbornej spôsobilosti držiteľov povolení v oblasti jadrového dozoru"/>
        <s v="Rozhodovanie v súvislostiach s jadrovým zariadením"/>
        <s v="Posudzovanie plánov a poriadkov v oblasti jadrovej bezpečnosti"/>
        <s v="Posudzovanie technického vybavenia špecializovaného zariadenia"/>
        <s v="Vedenie štátneho systému evidencie jadrových materiálov, špeciálnych materiálov a zariadení"/>
        <s v="Kontrola plnenia povinností v oblasti jadrového dozoru"/>
        <s v="Vykonávanie štátneho dozoru v oblasti jadrovej energie a jadrovej bezpečnosti"/>
        <s v="Predkladanie správy o jadrovej bezpečnosti"/>
        <s v="Zabezpečovanie medzinárodnej spolupráce v oblasti jadrového dozoru"/>
        <s v="Vedenie centrálnej evidencie vydaných povolení na zamestnanie cudzincom "/>
        <s v="Vedenie evidencie údajov o nástupe do zamestnania a o skončení zamestnania cudzinca "/>
        <s v="Zabezpečovanie tvorby, prevádzky a rozvoja jednotného informačného systému v oblasti sociálnych vecí a služieb zamestnanosti "/>
        <s v="Určovanie územných obvodov úradov práce, sociálnych vecí a rodiny "/>
        <s v="Určovanie minimálneho obsahu, rozsahu a periodicity zberu a spracovania údajov v oblasti služieb zamestnanosti"/>
        <s v="Zverejňovanie štatistických informácií o stave, vývoji a štruktúre nezamestnanosti a o stave, vývoji a štruktúre uplatňovaných aktívnych opatrení na trhu práce "/>
        <s v="Udeľovanie predchádzajúceho súhlasu zamestnávateľovi na skončenie pracovného pomeru výpoveďou občanovi so zdravotným postihnutím "/>
        <s v="Rozhodovanie o zaradení, nezaradení a vyradení uchádzačov o zamestnanie do evidencie uchádzačov o zamestnanie "/>
        <s v="Schvaľovanie zriadenia a zrušenia pracoviska úradu práce, sociálnych vecí a rodiny a Ústredia práce, sociálnych vecí a rodiny "/>
        <s v="Vydávanie potvrdení o dĺžke vedenia v evidencii uchádzačov o zamestnanie "/>
        <s v="Vedenie evidencie uchádzačov a záujemcov o zamestnanie "/>
        <s v="Vypracovávanie a realizovanie projektov v oblasti zamestnanosti "/>
        <s v="Vedenie osobitnej evidencie uchádzačov a záujemcov o zamestnanie so zdravotným postihnutím "/>
        <s v="Vypracovávanie analýz a prognóz vývoja na trhu práce "/>
        <s v="Získavanie a posudzovanie podkladov na účely poskytovania dotácií "/>
        <s v="Rozpočtovanie, spravovanie a prerozdeľovanie finančných prostriedkov zo štátneho rozpočtu "/>
        <s v="Uplatňovanie aktívnych opatrení na trhu práce "/>
        <s v="Vedenie centrálnej evidencie údajov o nástupe do zamestnania a o skončení zamestnania občana členského štátu Európskej únie a jeho rodinných príslušníkov a o nástupe do zamestnania a o skončení zamestnania cudzinca "/>
        <s v="Zriaďovanie špeciálnych organizačných útvarov na integráciu občanov so zdravotným postihnutím "/>
        <s v="Uhrádzanie nákladov na zdravotný výkon "/>
        <s v="Nahlasovanie voľných pracovných miest s možnosťou ich obsadenia cudzincami "/>
        <s v="Označovanie miest nevhodných pre občanov so zdravotným postihnutím v evidencii voľných pracovných miest "/>
        <s v="Informovanie o ponuke voľných pracovných miest "/>
        <s v="Poskytovanie informácií občanom o možnostiach zamestnania v zahraničí "/>
        <s v="Predkladanie návrhov na zriadenie zariadení na plnenie úloh služieb zamestnanosti "/>
        <s v="Poskytovanie odborných poradenských služieb na úseku stratégie zamestnanosti"/>
        <s v="Informovanie uchádzača o zamestnanie o jeho práve na rovnaké zaobchádzanie v prístupe k zamestnaniu "/>
        <s v="Kontrola a oznamovanie zistených prípadov nelegálnej práce a nelegálneho zamestnávania "/>
        <s v="Plnenie úloh v oblasti tvorby a uplatňovania národnej sústavy povolaní "/>
        <s v="Poskytovanie informácií cudzincovi o možnostiach zamestnania "/>
        <s v="Priznávanie, zrušovanie, zmena, pozastavenie postavenia chránenej dielne a chráneného pracoviska "/>
        <s v="Riadenie, kontrola a koordinovanie činnosti úradov v oblasti služieb zamestnanosti "/>
        <s v="Kontrola dodržiavania povinného podielu zamestnávania občanov so zdravotným postihnutím "/>
        <s v="Rozhodovanie o povinnosti zamestnávateľa zaplatiť odvod za neplnenie povinného podielu zamestnávania občanov so zdravotným postihnutím "/>
        <s v="Poskytovanie informačných a poradenských služieb na úseku stratégie zamestnanosti "/>
        <s v="Poskytovanie údajov o uchádzačoch o zamestnanie obci a súdu"/>
        <s v="Oznamovanie počtu udelených povolení na zamestnanie cudzincom "/>
        <s v="Prejednávanie priestupkov v oblasti služieb zamestnanosti "/>
        <s v="Realizovanie záväzkov vyplývajúcich z uzatvorených medzinárodných zmlúv v oblasti sociálnych vecí a zamestnanosti "/>
        <s v="Riadenie činnosti pracovísk zriadených vo svojom územnom obvode "/>
        <s v="Prijímanie žiadostí o sprostredkovanie zamestnania v členských štátoch Európskej únie "/>
        <s v="Predkladanie návrhov projektov na schválenie "/>
        <s v="Riadenie a metodické usmerňovanie činnosti úradov práce, sociálnych vecí a rodiny "/>
        <s v="Oznamovanie voľných pracovných miest s možnosťou ich obsadenia cudzincom "/>
        <s v="Schvaľovanie vnútornej štruktúry Ústredia práce, sociálnych vecí a rodiny"/>
        <s v="Vytváranie partnerstiev v oblasti služieb zamestnanosti"/>
        <s v="Rozhodovanie o priznaní, nepriznaní, odňatí, zvýšení, znížení, doplatení, zastavení výplaty a vrátení dávky počas vzdelávania a prípravy pre trh práce a počas prípravy na pracovné uplatnenie občana so zdravotným postihnutím"/>
        <s v="Vydávanie, zmena, pozastavenie, zrušenie a vydávanie duplikátov povolení na činnosť agentúr dočasného zamestnávania a agentúr podporovaného zamestnávania"/>
        <s v="Sledovanie využívania pracovných miest, na ktoré bol poskytnutý príspevok podľa zákona o službách zamestnanosti"/>
        <s v="Vedenie evidencie zamestnávateľov "/>
        <s v="Určovanie postupu a podrobnejších podmienok udeľovania povolenia na zamestnanie cudzincovi alebo osobe bez štátnej príslušnosti"/>
        <s v="Schvaľovanie vnútornej štruktúry úradov práce, sociálnych vecí a rodiny "/>
        <s v="Určovanie minimálneho rozsahu služieb zamestnanosti poskytovaných úradom práce, sociálnych vecí a rodiny "/>
        <s v="Určovanie úloh v oblasti politiky trhu práce vyplývajúcich zo stratégie zamestnanosti"/>
        <s v="Zverejňovanie zoznamu osôb, voči ktorým sú evidované pohľadávky "/>
        <s v="Vedenie evidencie voľných pracovných miest "/>
        <s v="Zabezpečovanie činností týkajúcich sa znevýhodneného uchádzača o zamestnanie "/>
        <s v="Vytváranie a aktualizácia národnej sústavy povolaní "/>
        <s v="Vedenie evidencie vydaných povolení na zamestnanie cudzincom "/>
        <s v="Vypracúvanie návrhov priorít služieb zamestnanosti "/>
        <s v="Vykonávanie sprostredkovania zamestnania pre občanov Slovenskej republiky v členských štátoch Európskej únie "/>
        <s v="Zabezpečovanie lekárskej posudkovej činnosti v oblasti služieb zamestnanosti "/>
        <s v="Vypracovávanie a realizácia celoštátnych projektov v oblasti služieb zamestnanosti"/>
        <s v="Zabezpečovanie činností a vydávanie posudkov odborného konzília posudkových lekárov "/>
        <s v="Zasielanie žiadosti o zamestnanie v členskom štáte Európskej únie Európskemu úradu pre koordináciu "/>
        <s v="Zabezpečovanie úloh spojených s hromadným prepúšťaním "/>
        <s v="Rozhodovanie o ukladaní pokút v oblasti služieb zamestnanosti "/>
        <s v="Sprostredkovanie zamestnania "/>
        <s v="Udeľovanie povolenia na zamestnanie cudzincovi "/>
        <s v="Schvaľovanie celoštátnych programov vzdelávania a prípravy pre trh práce "/>
        <s v="Zabezpečovanie prevodu správy alebo vlastníctva geologického diela alebo geologického objektu financovaného zo štátneho rozpočtu"/>
        <s v="Zabezpečovanie zisťovania starých banských diel, geologických diel a geologických objektov"/>
        <s v="Zabezpečovanie súhrnnej evidencie stavu a zmien zásob výhradných ložísk"/>
        <s v="Zabezpečovanie vydávania tematických štátnych mapových diel s tematickým obsahom geologickej mapy"/>
        <s v="Zabezpečovanie výkonu štátnej geologickej služby "/>
        <s v="Zabezpečovanie systematického geologického výskumu a prieskumu"/>
        <s v="Vydávanie a vedenie registra geologických oprávnení"/>
        <s v="Vykonávanie štátneho geologického dozoru, ukladanie pokút a sankcií"/>
        <s v="Rozhodovanie o udelení súhlasu na zmluvný prevod prieskumného územia"/>
        <s v="Posudzovanie a schvaľovanie záverečných správ v oblasti využitia nerastného bohatstva"/>
        <s v="Vydávanie rozhodnutí o určení, zmene alebo zrušení prieskumného územia"/>
        <s v="Overovanie odbornej spôsobilosti a rozhodovanie o splnení podmienok žiadateľa na vykonávanie geologických prác"/>
        <s v="Zabezpečovanie a koordinovanie úloh medzinárodnej spolupráce v oblasti geologického výskumu a geologického prieskumu"/>
        <s v="Vydávanie osvedčení v oblasti využitia nerastného bohatstva"/>
        <s v="Poskytovanie informácií o vykonávaní ložiskového geologického prieskumu"/>
        <s v="Vykonávanie výberového konania na určenie držiteľov osobitných prieskumných území"/>
        <s v="Vyjadrovanie sa k návrhom na odpis zásob výhradného ložiska"/>
        <s v="Vydávanie rozhodnutí o uznávaní dokladov a osvedčení o odbornej kvalifikácii na vykonávanie geologických prác"/>
        <s v="Určovanie podmienok sprístupňovania výsledkov geologických prác financovaných zo štátneho rozpočtu"/>
        <s v="Vypracovávanie a aktualizovanie metodiky na určovanie dotácií zo štátneho rozpočtu"/>
        <s v="Vedenie registra zamestnancov v oblasti školstva"/>
        <s v="Vymenovanie osoby pre výkon kompetencie štatutárneho orgánu verejnej vysokej školy"/>
        <s v="Rozhodovanie o obmedzení medziročného nárastu počtu študentov v dennej forme štúdia"/>
        <s v="Rozhodovanie o vyjadrení Akreditačnej komisie"/>
        <s v="Vypracovávanie a aktualizovanie dlhodobého zámeru vo vzdelávacej, výskumnej, vývojovej, umeleckej a ďalšej tvorivej činnosti pre oblasť vysokých škôl"/>
        <s v="Uznávanie dokladov o vzdelaní vydaných zahraničnými vysokými školami alebo inými na to oprávnenými orgánmi"/>
        <s v="Rozhodovanie o uznaní odbornej kvalifikácie v oblasti pedagogiky"/>
        <s v="Vypracovávanie výročnej správy o stave vysokého školstva"/>
        <s v="Zabezpečovanie činnosti Akreditačnej komisie a orgánov reprezentácie vysokých škôl"/>
        <s v="Vykonávanie funkcie kontaktného miesta v oblasti regulovaných povolaní"/>
        <s v="Vydávanie zoznamu vysokých škôl pôsobiacich na území Slovenskej republiky"/>
        <s v="Vykonávanie funkcie národného koordinátora pre uznávanie odbornej kvalifikácie"/>
        <s v="Navrhovanie zmeny názvu a začlenenia súkromnej vysokej školy"/>
        <s v="Vedenie centrálneho registra študentov"/>
        <s v="Udeľovanie oprávnenia na pôsobenie zahraničných vysokých škôl"/>
        <s v="Navrhovanie na vymenovanie členov Akreditačnej komisie"/>
        <s v="Realizovanie úloh odvolacieho orgánu na úseku vysokých škôl"/>
        <s v="Spravovanie sústavy študijných odborov"/>
        <s v="Navrhovanie na vymenovanie profesorov, rektorov a na odvolanie rektorov a poverovanie do vymenovania nového rektora"/>
        <s v="Zabezpečovanie skúšok spôsobilosti a adaptačného obdobia pedagogických zamestnancov"/>
        <s v="Vyhodnocovanie dlhodobých zámerov vysokých škôl"/>
        <s v="Vydávanie stanoviska k žiadosti o uznanie dokladu o vzdelaní vydaného zahraničnou vysokou školou"/>
        <s v="Služba verejnosti v oblasti televízneho vysielania"/>
        <s v="Služba verejnosti v oblasti rozhlasového vysielania"/>
        <s v="Služba verejnosti v oblasti spravodajstva"/>
        <s v="Štátna regulácia v oblasti vysielania a retransmisie"/>
        <s v="Vykonávanie štátneho dohľadu a rozhodovanie v oblasti povinných výtlačkov periodických a neperiodických publikácií a rozmnoženín audiovizuálnych diel"/>
        <s v="Uchovávanie, ochrana a obnova audiovizuálneho dedičstva, spracovávanie a zveľaďovanie audiovizuálneho dedičstva, spracovávanie a šírenie poznatkov z oblasti audiovizuálnej kultúry"/>
        <s v="Vykonávanie štátneho dohľadu vrátane prvostupňového rozhodovania v správnom konaní v oblasti periodickej tlače"/>
        <s v="Evidovanie slovenských audiovizuálnych diel, slovenských zvukových záznamov umeleckých výkonov, slovenských multimediálnych diel a osôb pôsobiacich v audiovízii, vedenie registra nezávislých producentov v audiovízii"/>
        <s v="Evidovanie poskytovateľov obsahových služieb s ohlasovacou povinnosťou"/>
        <s v="Vykonávanie štátneho dohľadu a rozhodovanie v oblasti audiovízie"/>
        <s v="Vykonávanie hlavného štátneho vodoochranárskeho dozoru"/>
        <s v="Zisťovanie výskytu a hodnotenie stavu povrchových a podzemných vôd a určovanie environmentálnych cieľov"/>
        <s v="Vypracúvanie a aktualizácia programu znižovania znečisťovania vôd škodlivými látkami a obzvlášť škodlivými látkami"/>
        <s v="Prehodnocovanie oblastí vo veciach vodného hospodárstva"/>
        <s v="Plnenie a zabezpečovanie koordinácie úloh vyplývajúcich z členstva Slovenskej republiky v Európskej únii"/>
        <s v="Zabezpečovanie evidencie vodných tokov a ich povodí"/>
        <s v="Zabezpečovanie odborného technicko-bezpečnostného dohľadu nad vodnými stavbami"/>
        <s v="Vydávanie vyjadrení k investičnej činnosti v oblasti vodného hospodárstva"/>
        <s v="Rozhodovanie o prevedení správy drobného vodného toku do správy inej štátnej organizácie"/>
        <s v="Vykonávanie a riadenie výkonu štátnej vodnej správy"/>
        <s v="Schvaľovanie plánu kontroly vo veciach prevencie závažných priemyselných havárií"/>
        <s v="Vydávanie vyjadrení k bezpečnostnej správe vo veciach prevencie závažných priemyselných havárií"/>
        <s v="Riadenie a vykonávanie štátneho dozoru vo veciach prevencie závažných priemyselných havárií"/>
        <s v="Plnenie a koordinovanie úloh vyplývajúcich z členstva v Európskej únii v oblasti prevencie závažných priemyselných havárií a podávanie správ v oblasti prevencie závažných priemyselných havárií"/>
        <s v="Spracúvanie ročnej súhrnnej správy o závažných priemyselných haváriách"/>
        <s v="Zabezpečenie havarijných technikov a špecialistov na prevenciu závažných priemyselných havárií"/>
        <s v="Prevádzkovanie informačného systému v oblasti environmentálnych rizík"/>
        <s v="Evidovanie, vyhodnocovanie a vedenie registra komplexných správ o závažných priemyselných haváriách"/>
        <s v="Zverejňovanie údajov v oblasti kontroly znečisťovania životného prostredia"/>
        <s v="Preskúmavanie rozhodnutí vydaných inšpekciou a obvodnými úradmi životného prostredia"/>
        <s v="Vedenie zoznamu platiteľov poistného"/>
        <s v="Vedenie zoznamu zdravotných poisťovní"/>
        <s v="Zúčastňovanie sa pri prerozdelení poistného"/>
        <s v="Vedenie zoznamu lekárov a poskytovateľov zdravotnej starostlivosti"/>
        <s v="Určovanie spôsobu a formy vykazovania poistného"/>
        <s v="Určovanie formy a náležitosti preukazu poistenca"/>
        <s v="Odvádzanie preddavku na poistné, ktorého platiteľom je štát"/>
        <s v="Vedenie centrálneho registra poistencov"/>
        <s v="Vykonávanie dohľadu nad verejným zdravotným poistením"/>
        <s v="Poskytovanie informácií o prihláškach zdravotnej poisťovni"/>
        <s v="Vedenie registra podaných prihlášok na verejné zdravotné poistenie"/>
        <s v="Vydávanie a rušenie rozhodnutí o registrácii veterinárnych liekov"/>
        <s v="Riadenie a odborné usmerňovanie výkonu štátnej správy v oblasti veterinárskej farmácie"/>
        <s v="Vydávanie povolení na výrobu a veľkodistribúciu veterinárnych liekov "/>
        <s v="Vykonávanie posudkovej činnosti pri registrácii veterinárnych liekov a pri schvaľovaní veterinárnych zdravotníckych pomôcok "/>
        <s v="Schvaľovanie veterinárnych prípravkov a veterinárnych zdravotníckych pomôcok "/>
        <s v="Vykonávanie štátneho dozoru a kontroly pri výrobe veterinárnych liekov a veterinárnych zdravotníckych pomôcok "/>
        <s v="Povoľovanie klinického skúšania veterinárnych liekov "/>
        <s v="Rozhodovanie o opravných prostriedkoch v oblasti veterinárskej farmácie"/>
        <s v="Vykonávanie kontroly reklamy veterinárnych liekov "/>
        <s v="Vedenie zoznamu registrovaných veterinárnych liekov, schválených veterinárnych prípravkov a schválených veterinárnych zdravotníckych pomôcok "/>
        <s v="Ukladanie pokút v oblasti veterinárskej farmácie "/>
        <s v="Riadenie a vykonávanie štátneho dozoru a vydávanie záväzných opatrení na odstránenie nedostatkov v oblasti veterinárskej farmácie"/>
        <s v="Nariaďovanie pozastavenia alebo stiahnutia veterinárneho lieku z obehu alebo veterinárnej zdravotníckej pomôcky z obehu alebo z prevádzky "/>
        <s v="Akreditácia certifikačných autorít pôsobiacich na území Slovenskej republiky"/>
        <s v="Certifikácia produktov pre elektronický podpis"/>
        <s v="Ochrana utajovaných skutočností"/>
        <s v="Vykonávanie dozoru nad uplatňovaním zákonov a právnych predpisov "/>
        <s v="Vydávanie odpisu z registra trestov"/>
        <s v="Vedenie registra trestov"/>
        <s v="Vykonávanie pôsobnosti v občianskom súdnom konaní"/>
        <s v="Riadenie, organizovanie a kontrola činnosti vojenských obvodných prokuratúr "/>
        <s v="Zabezpečovanie práv poškodeného"/>
        <s v="Zastupovanie štátu v konaní pred súdmi"/>
        <s v="Podávanie obžaloby"/>
        <s v="Vykonávanie previerky v orgánoch verejnej správy"/>
        <s v="Riadenie, organizovanie a kontrola činnosti prokuratúr"/>
        <s v="Vykonávanie previerky v miestach, kde sa vykonáva väzba"/>
        <s v="Riadenie, organizovanie a kontrola činnosti okresných prokuratúr "/>
        <s v="Vydávanie pokynov na označenie záznamu v SIRENE"/>
        <s v="Podielanie sa na odstraňovaní príčin a podmienok trestnej činnosti, na prevencii a na potláčaní kriminality"/>
        <s v="Pripravovanie a realizovanie preventívnych opatrení zameraných na predchádzanie porušovaniu zákonov"/>
        <s v="Podávanie návrhov, upozornení a protestov"/>
        <s v="Vyžiadanie informácií o odsúdení"/>
        <s v="Prijímanie a preverovanie oznámení o skutočnostiach nasvedčujúcich tomu, že bol spáchaný trestný čin "/>
        <s v="Prijímanie a získavanie informácií o právoplatných odsúdeniach"/>
        <s v="Preskúmanie zákonnosti postupov a rozhodnutí orgánov verejnej správy"/>
        <s v="Stanovenie postupu pri podávaní žiadosti o zaradenie lieku a stanovenie maximálnej úradne určenej ceny vrátane vybavenia žiadosti"/>
        <s v="Cenová politika v oblasti cien výrobkov, služieb a výkonov v zdravotníctve a v oblasti cien nájmu nebytových priestorov v zdravotníckych zariadeniach"/>
        <s v="Stanovenie rozsahu regulácie cien v oblasti zdravotníctva"/>
        <s v="Prevádzkovanie informačného systému pre dohľad nad zdravotnou starostlivosťou"/>
        <s v="Uhrádzanie nákladov na zdravotnú starostlivosť poskytnutú poistencovi"/>
        <s v="Vedenie zoznamu osôb oprávnených na výkon dohľadu"/>
        <s v="Vykonávanie dohľadu nad poskytovaním zdravotnej starostlivosti"/>
        <s v="Zabezpečenie vnútorných revízií súdov a sudcov"/>
        <s v="Vyhodnocovanie majetkových priznaní sudcov"/>
        <s v="Koordinovanie činností sudcovských rád"/>
        <s v="Schvaľovanie zásad v oblasti súdov, sudcov a súdnictva"/>
        <s v="Schvaľovanie organizačného poriadku, rokovacieho poriadku a štatútu Súdnej rady Slovenskej republiky"/>
        <s v="Prerokovanie správ o čerpaní rozpočtu súdov"/>
        <s v="Vyjadrovanie sa k rozpočtu súdov"/>
        <s v="Navrhovanie, volenie a odvolávanie sudcov, predsedov, členov rád, senátov, zborov, komisií"/>
        <s v="Určovanie obsahovej náplne vzdelávania sudcov"/>
        <s v="Riadenie celoštátnych programov na ochranu, zachovanie a navrátenie zdravia"/>
        <s v="Vykonávanie metodickej, poradenskej a štatistickej činnosti v systéme lekárskych knižníc "/>
        <s v="Spolupráca s OECD, WHO, Eurostatom a s ostatnými medzinárodnými organizáciami "/>
        <s v="Riadenie a koordinácia výkonu štátnej správy v oblasti knižníc z oblasti lekárskych vied a zdravotníctva a určovanie hlavných smerov tejto činnosti"/>
        <s v="Vedenie demografických údajov pre zdravotníctvo "/>
        <s v="Zabezpečenie služieb spojených s edíciou informácií zdravotníckej štatistiky, analytických publikácií, zdravotníckych ročeniek, lekárskej knižnice a iných zdravotníckych publikácií "/>
        <s v="Zhromažďovanie, spracúvanie a sprístupňovanie vedeckých a odborných knižničných dokumentov z lekárskych vied a zdravotníctva a poskytovanie knižnično-informačných služieb podporujúcich rozvoj vedy, techniky, kultúry a vzdelávania "/>
        <s v="Poskytovanie štatistických informácií pre prognostickú činnosť v zdravotníctve "/>
        <s v="Stanovenie limitov a hodnôt prípustnej záťaže fyzikálnymi, chemickými a biologickými faktormi, ako aj limitov ožiarenia a podmienok na nakladanie s rádioaktívnymi odpadmi z hľadiska ich možného vplyvu na verejné zdravie v súlade so súčasnými poznatkami vedy"/>
        <s v="Plnenie úloh odvolacieho orgánu vo veciach, v ktorých v prvom stupni rozhoduje úrad verejného zdravotníctva"/>
        <s v="Schvaľovanie, zriaďovanie národných referenčných centier a vedenie registra národných referenčných centier"/>
        <s v="Koordinácia spolupráce ústredných orgánov štátnej správy a medzinárodnej spolupráce na úseku verejného zdravia"/>
        <s v="Tvorba podmienok na integráciu a koordináciu informačných systémov o verejnom zdraví"/>
        <s v="Riadenie integrácie informačných systémov zdravotníctva a ich prevádzky"/>
        <s v="Zabezpečovanie výkonu ústavných právomocí prezidenta s konštitutívnym charakterom a ich koordinácia"/>
        <s v="Zabezpečovanie vecí súvisiacich s výkonom funkcie prezidenta"/>
        <s v="Udeľovanie milostí a amnestií"/>
        <s v="Koordinovanie a spolupráca pri plnení štátnych záležitostí z oblasti dvojstranných a mnohostranných zahraničnopolitických vzťahov s nadväznosťou na tvorbu štátnej politiky"/>
        <s v="Tvorba Ústavy Slovenskej republiky"/>
        <s v="Plnenie odborných, organizačných a technických úloh spojených so zabezpečovaním činnosti Národnej rady Slovenskej republiky"/>
        <s v="Zabezpečovanie archivácie materiálov a písomností Národnej rady Slovenskej republiky"/>
        <s v="Koordinovanie a spolupráca pri tvorbe zahraničnej politiky a zahraničnopolitických koncepcií vo vzťahu ku konkrétnemu teritóriu (spravidla k viacerým štátom)"/>
        <s v="Zabezpečenie legislatívneho procesu a tvorby zákonov"/>
        <s v="Plnenie osobitných úloh vo vzťahu k inštitúciám Európskej únie a v rámci medziparlamentnej spolupráce"/>
        <s v="Vybavovanie petícií"/>
        <s v="Vykonávanie štátneho dozoru na úseku farmácie a drogových prekurzorov "/>
        <s v="Vydávanie posudkov na povolenie na zaobchádzanie s humánnymi liekmi a so zdravotníckymi pomôckami "/>
        <s v="Vypracúvanie Slovenského liekopisu a Slovenského farmaceutického kódexu "/>
        <s v="Vyhodnocovanie efektívnosti preskripčných opatrení a prijímanie príslušných opatrení"/>
        <s v="Riadenie a výkon štátneho dozoru, vydávanie záväzného opatrenia na odstránenie nedostatkov zistených pri výkone štátneho dozoru a samosprávy na úseku farmácie "/>
        <s v="Vydávanie povolenia na poskytovanie lekárenskej starostlivosti v nemocničných lekárňach"/>
        <s v="Vydávanie rozhodnutí o schválení mimoriadnych dovozov"/>
        <s v="Vydávanie povolení na zaobchádzanie s liekmi a zdravotníckymi pomôckami"/>
        <s v="Povoľovanie klinického skúšania liekov a zdravotníckych pomôcok "/>
        <s v="Riadenie, vykonávanie a kontrola výkonu štátnej správy na úseku farmácie"/>
        <s v="Vykonávanie inšpekcie dodržiavania zásad správnej praxe a ukladanie pokút na úseku humánnej farmácie"/>
        <s v="Vydávanie rozhodnutí o registrácii humánnych liekov "/>
        <s v="Zabezpečovanie údajov o spotrebe liekov v rámci Slovenskej republiky na všetkých úrovniach poskytovania zdravotnej starostlivosti"/>
        <s v="Kontrola reklamy v oblasti humánnej farmácie"/>
        <s v="Vedenie evidencie výrobcov a zoznamu registrovaných liekov a schválených zdravotníckych pomôcok "/>
        <s v="Povoľovanie očkovacích kampaní"/>
        <s v="Vydávanie povolení na zaobchádzanie s omamnými a psychotropnými látkami"/>
        <s v="Prijímanie opatrení na zabezpečenie podmienok prístupu do siete pre cezhraničné výmeny elektrickej energie a podmienok prístupu do prepravných sietí pre zemný plyn"/>
        <s v="Sledovanie úrovne transparentnosti trhu a efektivity hospodárskej súťaže na trhu s tovarom a so službami, ktorých dodanie alebo poskytovanie je predmetom regulácie"/>
        <s v="Ustanovenie pravidiel a postupov na zverejňovanie informácií o cenách tovarov a služieb a o podmienkach dodávky tovarov alebo poskytovania služieb"/>
        <s v="Riešenie podnetov účastníkov trhu s elektrinou, plynom, teplom a vodou"/>
        <s v="Ukladanie opatrení pri nedodržaní povinností v oblasti regulácie"/>
        <s v="Ustanovenie spôsobov overovania hospodárnosti sústavy tepelných zariadení, ukazovateľov energetickej účinnosti zariadení na výrobu tepla, distribúciu tepla, normatívnych ukazovateľov spotreby tepla"/>
        <s v="Poskytovanie informácií v oblasti regulácie sieťových odvetví"/>
        <s v="Sledovanie a vyhodnocovanie prijatých opatrení na riešenie predchádzania vzniku preťaženia národnej sústavy a siete"/>
        <s v="Ukladanie opatrení na nápravu a odstránenie nedostatkov v sieťových odvetviach"/>
        <s v="Schvaľovanie pravidiel rozdeľovania príjmov z uvoľnenej prerušiteľnej kapacity pri preprave plynu a určovanie primeranej ceny za uvoľnenú prerušiteľnú kapacitu"/>
        <s v="Ustanovenie teploty teplej úžitkovej vody na odbernom mieste a pravidiel rozpočítania množstva dodaného tepla"/>
        <s v="Rozhodovanie o rezervácii kapacity zásobníka a akumulácii plynu pre prevádzkovateľa siete"/>
        <s v="Ustanovenie ekonomicky oprávnených nákladov vyvolaných odpojením odberateľa od sústavy tepelných zariadení"/>
        <s v="Schvaľovanie osobitného režimu prepravy elektriny distribučnou sústavou"/>
        <s v="Udeľovanie výnimky z povinností prístupu do energetickej sústavy a siete"/>
        <s v="Navrhovanie rozsahu cenovej regulácie v sieťových odvetviach a spôsobu jej vykonania"/>
        <s v="Určovanie alebo schvaľovanie spôsobov, postupov a podmienok v oblasti regulácie sieťových odvetví v rozsahu ustanovenom v zákone o regulácii"/>
        <s v="Vykonávanie kontroly v oblasti regulácie sieťových odvetví"/>
        <s v="Schvaľovanie prevádzkového poriadku prevádzkovateľa sústavy a siete a prevádzkovateľa zásobníka plynu"/>
        <s v="Ukladanie pokút v oblasti regulácie sieťových odvetví"/>
        <s v="Určovanie kritérií a rozhodovanie o výbere dodávateľa poslednej inštancie"/>
        <s v="Vykonávanie cenovej regulácie v sieťových odvetviach"/>
        <s v="Rozhodovanie o vydaní, zmene a o odňatí povolenia na vykonávanie regulovaných činností"/>
        <s v="Rozhodovanie v sporoch o povinnosti zabezpečiť prístup do sústavy, siete, zásobníka a k akumulácii plynu a v sporoch pri poskytovaní systémových a podporných služieb"/>
        <s v="Sledovanie dodržiavania povinností prevádzkovateľa energetickej sústavy a siete"/>
        <s v="Schvaľovanie dispečerského poriadku prevádzkovateľa prenosovej sústavy"/>
        <s v="Rozhodovanie o vyňatí regulovaného subjektu alebo regulovanej činnosti z regulácie"/>
        <s v="Schvaľovanie výšky poplatkov za nevyvážený vstup do siete a odber zo siete a poplatky za poskytovanie informácií"/>
        <s v="Schvaľovanie pravidiel rozvrhovania aktív a pasív, nákladov a výnosov a pravidiel odpisovania"/>
        <s v="Vydávanie potvrdení o pôvode elektriny vyrobenej z obnoviteľných zdrojov energie, potvrdení o pôvode elektriny vyrobenej vysokoúčinnou kombinovanou výrobou, potvrdení o pôvode biometánu a vedenie ich evidencie"/>
        <s v="Schvaľovanie pravidiel predaja elektriny formou aukcie a vykonávanie dohľadu nad priebehom aukcií výrobcu elektriny, dodávateľa elektriny a obchodníka s elektrinou"/>
        <s v="Vydávanie potvrdení o splnení oznamovacej povinnosti v oblasti regulácie sieťových odvetví"/>
        <s v="Rozhodovanie o výnimke z povinnosti zabezpečiť prístup tretích strán do nových prepojovacích vedení, o vyňatí z regulácie pre nové prepojovacie vedenia a o výnimke z použitia príjmov vyplývajúcich z pridelenia nových prepojovacích vedení"/>
        <s v="Vydávanie súhlasu na výstavbu priameho plynovodu "/>
        <s v="Rozhodovanie o udelení dočasnej výnimky z povinnosti zabezpečiť prístup tretích strán do sústavy, siete a do zásobníka a určenie pravidiel a postupov riadenia a prideľovania kapacity významných plynárenských zariadení"/>
        <s v="Vydávanie súhlasu na výstavbu priameho vedenia"/>
        <s v="Evidovanie ročných účtovných závierok"/>
        <s v="Sledovanie stavu a zmeny zásob plynu uskladneného v zásobníku plynu"/>
        <s v="Rozhodovanie o sporoch o prístupe do prenosovej sústavy pre cezhraničné výmeny elektriny"/>
        <s v="Uverejňovanie správy o činnosti a hospodárení Úradu pre reguláciu sieťových odvetví a predkladanie Národnej rade Slovenskej republiky"/>
        <s v="Zabezpečovanie hospodárskej súťaže v sieťových odvetviach"/>
        <s v="Rozhodovanie o regulácii iného tovaru a služby v prípade mimoriadnej trhovej situácie"/>
        <s v="Sledovanie dodržiavania štandardov kvality"/>
        <s v="Poskytovanie informácií o pridelených kapacitách spojovacích vedení"/>
        <s v="Rozhodovanie vo veciach porušenia povinností vyplývajúcich zo zákona o regulácii"/>
        <s v="Sledovanie dodržiavania povinností regulovaných subjektov viesť oddelenú evidenciu na účely účtovníctva"/>
        <s v="Uverejňovanie vyhodnotenia podielu výroby elektriny z obnoviteľných zdrojov energie za predchádzajúci kalendárny rok a prepočet predpokladanej výšky podpory výroby elektriny z obnoviteľných zdrojov energie pre nasledujúci kalendárny rok"/>
        <s v="Vedenie a zverejňovanie zoznamu držiteľov povolení na vykonávanie regulovaných činností"/>
        <s v="Zabezpečovanie fungovania trhu s tovarom a so službami v sieťových odvetviach"/>
        <s v="Vypracovanie a zverejnenie správ o dodržiavaní pravidiel fungovania trhu s elektrinou a plynom"/>
        <s v="Vypracovanie pravidiel fungovania trhu s elektrinou a plynom, sledovanie ich dodržiavania a prijímanie opatrení na ich dodržiavanie"/>
        <s v="Organizovanie výberového konania na nové energetické zariadenie"/>
        <s v="Získavanie, sústreďovanie a vyhodnocovanie informácií o činnosti smerujúcej proti bezpečnosti Slovenskej republiky"/>
        <s v="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
        <s v="Dozorná činnosť na úseku ochrany osobných údajov"/>
        <s v="Spolupráca s národnými dozornými autoritami na úseku ochrany osobných údajov"/>
        <s v="Ukladanie sankcií na úseku ochrany osobných údajov"/>
        <s v="Správa o stave ochrany osobných údajov"/>
        <s v="Vydávanie stanovísk k ochrane osobných údajov"/>
        <s v="Evidencia zodpovedných osôb na úseku ochrany osobných údajov"/>
        <s v="Registrácia informačných systémov, v ktorých sa spracúvajú osobné údaje "/>
        <s v="Spolupráca s inštitúciami Európskej únie na úseku ochrany osobných údajov"/>
        <s v="Spolupráca s Radou Európy a OECD na úseku ochrany osobných údajov"/>
        <s v="Vydávanie záväzných stanovísk a rozhodnutí k cezhraničnému toku osobných údajov "/>
        <s v="Vyjadrovanie sa k návrhom právnych predpisov a k návrhom ostatných všeobecne záväzných právnych predpisov, v ktorých sa upravuje spracúvanie osobných údajov"/>
        <s v="Rozhodovanie o priznaní postavenia účastníka protikomunistického odboja"/>
        <s v="Sprístupňovanie dokumentov prenasledovaným osobám a verejnosti"/>
        <s v="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
        <s v="Podávanie podnetov na trestné stíhanie a poskytovanie informácií verejnej moci"/>
        <s v="Zhromažďovanie a spracovávanie informačných dokumentov vzťahujúcich sa na dobu neslobody"/>
        <s v="Vykonávanie úplného a nestranného hodnotenia doby neslobody"/>
        <s v="Zverejňovanie údajov o prenasledovateľoch"/>
        <s v="Analyzovanie príčin a spôsob straty slobody, prejavy fašistického a komunistického režimu a ich ideológií, účasť domácich a zahraničných osôb na nich"/>
        <s v="Vydávanie a šírenie publikácií o dobe neslobody 1939 – 1989"/>
        <s v="Propagovanie myšlienky slobody a obrany demokracie pred režimami podobnými nacizmu a komunizmu"/>
        <s v="Príprava medzinárodných zmlúv so štátmi a medzinárodnými organizáciami v oblasti zákazu biologických zbraní"/>
        <s v="Vypracovanie metodických a koncepčných postupov ochrany pred bioterorizmom"/>
        <s v="Plnenie úloh z Dohovoru o zákaze vývoja, výroby a hromadenia zásob biologických zbraní a o ich zničení"/>
        <s v="Vykonávanie majetkovej správy štátnych hmotných rezerv"/>
        <s v="Spolupráca s Európskou úniou a Medzinárodnou energetickou agentúrou pri predchádzaní a riešení stavu ropnej núdze"/>
        <s v="Tvorba, dopĺňanie, financovanie, hospodárenie, ochrana a kontrola štátnych hmotných rezerv podľa osobitostí jednotlivých kategórií"/>
        <s v="Koordinovanie činností ústredných a ostatných štátnych orgánov v oblasti štátnych hmotných rezerv"/>
        <s v="Zabezpečovanie pripravenosti štátnych hmotných rezerv na ich použitie na určené ciele"/>
        <s v="Zhromažďovanie údajov o disponibilných zdrojoch štátnych hmotných rezerv"/>
        <s v="Zabezpečovanie analytickej a operatívnej evidencie zásob štátnych hmotných rezerv"/>
        <s v="Rozmiestňovanie štátnych hmotných rezerv"/>
        <s v="Zabezpečovanie styku so zahraničím na účelné a efektívne riešenie štátnych hmotných rezerv"/>
        <s v="Sprístupňovanie informácií o činnosti kancelárie verejného ochrancu práv"/>
        <s v="Prijímanie a vybavovanie podnetov na porušenie základných práv a slobôd"/>
        <s v="Preskúmanie podnetov na porušenie základných práv a slobôd"/>
        <s v="Vykonávanie odbornej činnosti v oblasti súdnej správy a správy registrov"/>
        <s v="Spracúvanie a koordinovanie masmediálnej politiky Ústavného súdu Slovenskej republiky"/>
        <s v="Pripravovanie, vypracúvanie, analyzovanie podkladov na rozhodovanie Ústavného súdu Slovenskej republiky "/>
        <s v="Vypracovanie stanoviska k návrhu štátneho rozpočtu a k návrhu štátneho záverečného účtu"/>
        <s v="Zastupovanie Slovenskej republiky v medzinárodných organizáciách združujúcich najvyššie kontrolné inštitúcie členských štátov Európskej únie"/>
        <s v="Predkladanie správy o výsledkoch kontrolnej činnosti Národnej rade Slovenskej republiky"/>
        <s v="Spolupráca s najvyššími kontrolnými inštitúciami v zahraničí v súlade s medzinárodnými zmluvami, ktorými je Slovenská republika viazaná"/>
        <s v="Kontrola hospodárenia s prostriedkami rozpočtov, ktoré schvaľuje Národná rada Slovenskej republiky alebo vláda Slovenskej republiky"/>
        <s v="Kontrola spôsobu vyrubovania a vymáhania daní, ciel, odvodov, poplatkov a pokút"/>
        <s v="Ukladanie poriadkových pokút za marenie výkonu kontroly"/>
        <s v="Kontrola hospodárenia s majetkom, majetkovými právami, finančnými prostriedkami, záväzkami a pohľadávkami štátu, územnej samosprávy a ostatných subjektov ustanovených zákonom"/>
        <s v="Kontrola prostriedkov poskytnutých z Európskej únie a zo zahraničia"/>
        <s v="Prispôsobenie a uplatňovanie medzinárodných štandardov kontrolnej činnosti"/>
        <s v="Zverejňovanie informácií získaných z kontrolnej činnosti"/>
        <m/>
      </sharedItems>
    </cacheField>
    <cacheField name="KodUseku" numFmtId="0">
      <sharedItems containsBlank="1"/>
    </cacheField>
    <cacheField name="NazovUseku" numFmtId="0">
      <sharedItems containsBlank="1" count="221" longText="1">
        <s v="Vnútrozemská plavba a prístavy, námorná plavba"/>
        <s v="Devízové hospodárstvo a devízová kontrola"/>
        <s v="Funkcie štátneho dopravného úradu"/>
        <s v="Poskytovanie štátnej prémie k stavebnému sporeniu a štátneho príspevku k hypotekárnym úverom"/>
        <s v="Informatizácia spoločnosti"/>
        <s v="Civilná ochrana a krízové riadenie"/>
        <s v="Finančná kontrola "/>
        <s v="Dane a poplatky"/>
        <s v="Cestná doprava"/>
        <s v="Ochrana bezpečnosti a plynulosti železničnej dopravy"/>
        <s v="Funkcie námorného úradu"/>
        <s v="Rastlinolekárska starostlivosť"/>
        <s v="Koordinácia politiky vnútorného trhu Európskej únie"/>
        <s v="Riadenie úloh hospodárskej mobilizácie "/>
        <s v="Stavebná výroba a stavebné výrobky"/>
        <s v="Plemenársky dozor"/>
        <s v="Zahraničný obchod vrátane obchodu s vojenským materiálom a tvorby zahraničnej obchodnej politiky"/>
        <s v="Dráhy a doprava na dráhach"/>
        <s v="Lesné hospodárstvo"/>
        <s v="Vnútorný obchod"/>
        <s v="Spracovanie dreva vrátane biotechnológií"/>
        <s v="Evidencia cestných motorových vozidiel a prípojných vozidiel"/>
        <s v="Hypotekárne bankovníctvo"/>
        <s v="Určovanie kritérií výberu zamestnancov obchodno-ekonomických oddelení"/>
        <s v="Poľnohospodárstvo"/>
        <s v="Archívy a registratúry"/>
        <s v="Tvorba a uskutočňovanie politiky mestského rozvoja"/>
        <s v="Vstup na územie Slovenskej republiky a pobyt cudzincov na jej území"/>
        <s v="Ťažba rudných a nerudných surovín a vyhľadávanie a prieskum rádioaktívnych surovín a ich ťažba"/>
        <s v="Veterinárna kontrola, veterinárna inšpekcia a veterinárny dozor"/>
        <s v="Správa majetku štátu v podnikateľskej sfére"/>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Ochrana štátnych hraníc"/>
        <s v="Cestovný ruch"/>
        <s v="Podmienky prevádzky vozidiel v premávke na pozemných komunikáciách"/>
        <s v="Kombinovaná doprava"/>
        <s v="Otázky azylantov a odídencov"/>
        <s v="Potravinárstvo a potravinový dozor"/>
        <s v="Jednotné účtovníctvo a účtovné výkazníctvo"/>
        <s v="Pošty"/>
        <s v="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
        <s v="Rozvoj vidieka"/>
        <s v="Ochrana pred požiarmi"/>
        <s v="Finančný trh vrátane ochrany spotrebiteľa pri poskytovaní finančných služieb"/>
        <s v="Rozpočtovanie súhrnného schodku verejného rozpočtu"/>
        <s v="Koordinácia prípravy politík regionálneho rozvoja"/>
        <s v="Ceny a cenová kontrola s výnimkou cien a cenovej kontroly tovarov ustanovených osobitnými zákonmi"/>
        <s v="Ťažba a úprava tuhých palív"/>
        <s v="Podpora malého podnikania a stredného podnikania vrátane podpory potravinárskych produktov, ktoré nie sú zaradené do prílohy I Zmluvy o fungovaní Európskej únie a podpory spracovania dreva a biotechnológií"/>
        <s v="Stavebné sporenie s výnimkou poskytovania štátnej prémie k stavebnému sporeniu"/>
        <s v="Tvorba a realizácia štátneho rozpočtu"/>
        <s v="Politika spravovania majetku verejnej správy vo verejnoprospešnej sfére a nepodnikateľskej sfére"/>
        <s v="Financie"/>
        <s v="Civilné letectvo"/>
        <s v="Stratégia tvorby a realizácie inovácií na úsekoch U00001 až U00007"/>
        <s v="Verejné práce"/>
        <s v="Ochrana a využívanie nerastných surovín vrátane hlavného dozoru nad ochranou a využívaním ložísk nerastov"/>
        <s v="Energetická hospodárnosť budov"/>
        <s v="Matričné veci"/>
        <s v="Poľovníctvo"/>
        <s v="Koordinácia štátnej pomoci"/>
        <s v="Správa štátnych finančných aktív a štátnych finančných pasív Slovenskej republiky"/>
        <s v="Tvorba a uskutočňovanie bytovej politiky"/>
        <s v="Zbrane a strelivá"/>
        <s v="Všeobecná vnútorná správa vrátane veci územného a správneho usporiadania Slovenskej republiky"/>
        <s v="Správa štátnych hraníc"/>
        <s v="Ochrana ústavného zriadenia Slovenskej republiky"/>
        <s v="Ochrana spotrebiteľa s výnimkou ochrany spotrebiteľa pri poskytovaní finančných služieb  "/>
        <s v="Občianske preukazy a štátne občianstvo"/>
        <s v="Integrovaný záchranný systém"/>
        <s v="Zhromažďovanie a združovanie vrátane registrácie niektorých právnických osôb, o ktorých to ustanoví osobitný zákon"/>
        <s v="Voľby a referendum"/>
        <s v="Bezpečnosť a plynulosť cestnej premávky"/>
        <s v="Vládny audit"/>
        <s v="Závlahové systémy a odvodňovacie systémy"/>
        <s v="Vinohradníctvo a vinárstvo"/>
        <s v="Energetika vrátane hospodárenia s jadrovým palivom a uskladňovania rádioaktívnych odpadov a energetická efektívnosť"/>
        <s v="Regionálny rozvoj okrem koordinácie využívania finančných prostriedkov z fondov Európskej únie"/>
        <s v="Stavebný poriadok a územné plánovanie okrem ekologických aspektov"/>
        <s v="Vnútorný audit"/>
        <s v="Hazardné hry"/>
        <s v="Evidencia obyvateľov"/>
        <s v="Ťažba ropy a zemného plynu"/>
        <s v="Priemysel s výnimkou spracovania dreva, biotechnológií, potravinárstva a stavebných výrobkov"/>
        <s v="Súkromné bezpečnostné služby"/>
        <s v="Verejný poriadok, bezpečnosť osôb a majetku"/>
        <s v="Odštátnenie a privatizácia majetku štátu "/>
        <s v="Teplárenstvo"/>
        <s v="Colníctvo"/>
        <s v="Puncovníctvo a skúšanie drahých kovov"/>
        <s v="Pozemkové úpravy a ochrana poľnohospodárskej pôdy"/>
        <s v="Štátne symboly, heraldický register"/>
        <s v="Telekomunikácie"/>
        <s v="Koordinovanie využívania finančných prostriedkov z fondov Európskej únie"/>
        <s v="Cestovné doklady a oprávnenia na vedenie motorových vozidiel"/>
        <s v="Rybárstvo v oblasti akvakultúry a morského rybolovu"/>
        <s v="Plynárenstvo"/>
        <s v="Hlavný dozor nad bezpečnosťou a ochranou zdravia pri práci a bezpečnosťou prevádzky v banskej činnosti, činnosti vykonávanej banským spôsobom a pri používaní výbušnín"/>
        <s v="Pozemné komunikácie"/>
        <s v="Kontrola zákazu vývoja, výroby, skladovania, použitia a obchodu s chemickými zbraňami a prekurzormi potrebnými na ich výrobu"/>
        <s v="Ochrana ovzdušia, ozónovej vrstvy a klimatického systému Zeme"/>
        <s v="Starobné dôchodkové sporenie"/>
        <s v="Akreditácia orgánov posudzovania zhody"/>
        <s v="Veda a technika"/>
        <s v="Ochrana a podpora hospodárskej súťaže"/>
        <s v="Koordinácia vzdelávania zamestnancov obcí a zamestnancov vyšších územných celkov plniacich úlohy štátnej správy"/>
        <s v="Kataster nehnuteľností"/>
        <s v="Jednotný informačný systém o životnom prostredí a plošnom monitoringu"/>
        <s v="Prevencia a nápravy environmentálnych škôd"/>
        <s v="Riadenie zastupiteľských úradov Slovenskej republiky v zahraničí vrátane riadenia obchodno-ekonomických oddelení"/>
        <s v="Ekologické aspekty územného plánovania"/>
        <s v="Koordinácia štátnej rodinnej politiky"/>
        <s v="Sociálne služby"/>
        <s v="Ochrana pred povodňami"/>
        <s v="Podpora sociálneho začlenenia fyzickej osoby s ťažkým zdravotným postihnutím do spoločnosti"/>
        <s v="Súdy a väzenstvo"/>
        <s v="Ochrana práv a záujmov Slovenskej republiky a jej občanov v zahraničí"/>
        <s v="Štátne sociálne dávky"/>
        <s v="Technická normalizácia"/>
        <s v="Povoľovanie verejných zbierok"/>
        <s v="Umenie"/>
        <s v="Posudzovanie vplyvov na životné prostredie"/>
        <s v="Kontrola plnenia úloh z uznesení vlády Slovenskej republiky"/>
        <s v="Ochrana prírody a krajiny"/>
        <s v="Koordinácia činností a kontrola orgánov štátnej správy, orgánov územnej samosprávy a iných právnických osôb pri príprave na obranu Slovenskej republiky"/>
        <s v="Koordinácia obranného plánovania"/>
        <s v="Kontrola plnenia úloh súvisiacich s výkonom štátnej správy"/>
        <s v="Kvalita"/>
        <s v="Vojnové hroby"/>
        <s v="Prezentácia slovenskej kultúry v zahraničí"/>
        <s v="Správa vojenských obvodov a vojenských lesov"/>
        <s v="Koordinácia výkonu štátnej správy uskutočňovanej obcami, vyššími územnými celkami a orgánmi miestnej štátnej správy"/>
        <s v="Verejné vodovody a verejné kanalizácie"/>
        <s v="Ochrana a regulácia obchodu s ohrozenými druhmi voľne žijúcich živočíchov a voľne rastúcich rastlín"/>
        <s v="Plnenie úloh súvisiacich s členstvom Slovenskej republiky v Eurojuste"/>
        <s v="Metodické riadenie činnosti slovenských inštitútov v zahraničí v oblasti ich kultúrneho pôsobenia"/>
        <s v="Verejné obstarávanie"/>
        <s v="Sociálne poistenie"/>
        <s v="Inšpekcia práce"/>
        <s v="Prírodné liečebné kúpele, prírodné liečivé zdroje, prírodné minerálne vody"/>
        <s v="Železničná polícia"/>
        <s v="Geneticky modifikované organizmy"/>
        <s v="Sociálnoprávna ochrana detí a sociálna kuratela"/>
        <s v="Štátny jazyk"/>
        <s v="Právna úprava v oblasti ústavného práva, trestného práva, občianskeho práva, obchodného práva, rodinného práva, konkurzného práva a medzinárodného práva súkromného"/>
        <s v="Bezpečnosť a ochrana zdravia pri práci"/>
        <s v="Zdravotná starostlivosť"/>
        <s v="Koordinácia realizácie politík  Európskej únie"/>
        <s v="Autorské právo a práva súvisiace s autorským právom"/>
        <s v="Koordinácia plnenia úloh v oblasti informatizácie spoločnosti"/>
        <s v="Osvetová činnosť a ľudová umelecká výroba"/>
        <s v="Riadenie a kontrola obrany Slovenskej republiky"/>
        <s v="Oficiálna rozvojová pomoc"/>
        <s v="Metrológia"/>
        <s v="Štátna štatistika"/>
        <s v="Celoživotné vzdelávanie"/>
        <s v="Štátny dohľad nad činnosťou Slovenskej komory exekútorov, nad činnosťou Notárskej komory Slovenskej republiky, v zákonom ustanovenom rozsahu nad činnosťou súdnych exekútorov a nad činnosťou notárov"/>
        <s v="Posudzovanie zhody"/>
        <s v="Verejné zdravotné poistenie"/>
        <s v="Vojenské spravodajstvo"/>
        <s v="Ochrana akosti a množstva vôd a ich racionálneho využívania a rybárstva s výnimkou akvakultúry a morského rybolovu"/>
        <s v="Koordinácia prípravy a vnútroštátneho prerokúvania, uzatvárania, vyhlasovania, vykonávania a vypovedávania medzinárodných zmlúv"/>
        <s v="Geodézia a kartografia"/>
        <s v="Zabezpečenie nedotknuteľnosti vzdušného priestoru Slovenskej republiky"/>
        <s v="Vydávanie Zbierky zákonov Slovenskej republiky a Obchodného vestníka"/>
        <s v="Pomoc v hmotnej núdzi"/>
        <s v="Ďalšie vzdelávanie zdravotníckych pracovníkov"/>
        <s v="Znalecká činnosť, prekladateľská činnosť a tlmočnícka činnosť"/>
        <s v="Materské školy, základné školy, stredné školy, základné umelecké školy, jazykové školy a školské zariadenia"/>
        <s v="Styky s orgánmi a predstaviteľmi cudzích štátov v Slovenskej republike a v zahraničí"/>
        <s v="Ochrana pamiatkového fondu, kultúrne dedičstvo a knihovníctvo"/>
        <s v="Doplnkové dôchodkové sporenie"/>
        <s v="Policajný zbor"/>
        <s v="Výkon štátneho dozoru nad vykonávaním sociálneho poistenia a výkon dohľadu nad poskytovaním sociálnych služieb"/>
        <s v="Odborné, organizačné a technické zabezpečovanie činnosti vlády Slovenskej republiky"/>
        <s v="Koordinácia vojenskej letovej premávky s civilnou letovou premávkou"/>
        <s v="Priemyselné vlastníctvo"/>
        <s v="Hasičský a záchranný zbor"/>
        <s v="Štátna starostlivosť o mládež a šport"/>
        <s v="Výstavba, riadenie a kontrola ozbrojených síl Slovenskej republiky"/>
        <s v="Koordinácia plnenia úloh v oblasti ľudských práv, práv národnostných menšín, rovnakého zaobchádzania a rodovej rovnosti"/>
        <s v="Kontrola nad dodržiavaním podmienok organizovania a priebehu dobrovoľných dražieb"/>
        <s v="Vedenie ústredného fondu patentovej literatúry a zabezpečovanie výmeny a sprístupňovania informácií v oblasti priemyselných práv"/>
        <s v="Zahraničná politika a vzťahy Slovenskej republiky k ostatným štátom a medzinárodným organizáciám"/>
        <s v="Hospodárenie a nakladanie s majetkom Slovenskej republiky v zahraničí, ktorý má vo svojej správe Ministerstvo zahraničných vecí Slovenskej republiky"/>
        <s v="Obchod s emisnými kvótami"/>
        <s v="Živnostenské podnikanie"/>
        <s v="Odpadové hospodárstvo"/>
        <s v="Kontrola vybavovania petícií a sťažností"/>
        <s v="Zastupovanie Slovenskej republiky v konaní pred Súdnym dvorom Európskej únie"/>
        <s v="Pracovnoprávne vzťahy, štátnozamestnanecké vzťahy a právne vzťahy pri výkone práce vo verejnom záujme a právne vzťahy volených funkcionárov orgánov územnej samosprávy"/>
        <s v="Vzťahy s cirkvami a náboženskými spoločnosťami"/>
        <s v="Alternatívna služba"/>
        <s v="Jadrový dozor"/>
        <s v="Stratégia zamestnanosti, koordinácia jej tvorby a politika trhu práce"/>
        <s v="Geologický výskum a prieskum"/>
        <s v="Vysoké školy"/>
        <s v="Médiá a audiovízia"/>
        <s v="Vodné hospodárstvo"/>
        <s v="Prevencia závažných priemyselných havárií"/>
        <s v="Dohľad nad verejným zdravotným poistením"/>
        <s v="Veterinárska farmácia"/>
        <s v="Ochrana utajovaných skutočností, šifrová služba a elektronický podpis"/>
        <s v="Ochrana práv a zákonom chránených záujmov fyzických osôb, právnických osôb a štátu"/>
        <s v="Cenová politika v oblasti cien výrobkov, služieb a výkonov v zdravotníctve a v oblasti cien nájmu nebytových priestorov v zdravotníckych zariadeniach"/>
        <s v="Dohľad nad poskytovaním zdravotnej starostlivosti"/>
        <s v="Činnosť Súdnej rady Slovenskej republiky"/>
        <s v="Ochrana  zdravia"/>
        <s v="Výkon funkcie prezidenta, politická a verejná činnosť prezidenta"/>
        <s v="Činnosť Národnej rady Slovenskej republiky, jej výborov, osobitných kontrolných výborov a komisií vrátane parlamentnej dokumentácie a tlačovej služby"/>
        <s v="Humánna farmácia"/>
        <s v="Regulácia v sieťových odvetviach"/>
        <s v="Ochrana ústavného zriadenia, vnútorného poriadku a bezpečnosti štátu"/>
        <s v="Ochrana osobných údajov"/>
        <s v="Sprístupnenie dokumentov, ktoré vznikli činnosťou bezpečnostných zložiek štátu v období od 18. apríla 1939 do 31. decembra 1989"/>
        <s v="Kontrola zákazu biologických zbraní"/>
        <s v="Štátne hmotné rezervy a koordinácia a metodické usmerňovanie opatrení na riešenie stavu ropnej núdze"/>
        <s v="Ochrana základných práv a slobôd"/>
        <s v="Činnosť Ústavného súdu Slovenskej republiky"/>
        <s v="Kontrolná činnosť Najvyššieho kontrolného úradu Slovenskej republiky"/>
        <m/>
      </sharedItems>
    </cacheField>
    <cacheField name="PravnyPredpis" numFmtId="0">
      <sharedItems containsBlank="1" longText="1"/>
    </cacheField>
    <cacheField name="KodRezortu" numFmtId="0">
      <sharedItems containsBlank="1"/>
    </cacheField>
    <cacheField name="NazovRezortu" numFmtId="0">
      <sharedItems containsBlank="1" count="41">
        <s v="Ministerstvo dopravy a výstavby Slovenskej republiky"/>
        <s v="Ministerstvo financií Slovenskej republiky"/>
        <s v="Ministerstvo vnútra Slovenskej republiky"/>
        <s v="Ministerstvo pôdohospodárstva a rozvoja vidieka Slovenskej republiky"/>
        <s v="Ministerstvo hospodárstva Slovenskej republiky"/>
        <s v="Úrad pre reguláciu železničnej dopravy"/>
        <s v="Úrad pre reguláciu sieťových odvetví"/>
        <s v="Ministerstvo životného prostredia Slovenskej republiky"/>
        <s v="Ministerstvo práce, sociálnych vecí a rodiny Slovenskej republiky"/>
        <s v="Sociálna poisťovňa"/>
        <s v="Úrad pre normalizáciu, metrológiu a skušobníctvo Slovenskej republiky"/>
        <s v="Ministerstvo školstva, vedy, výskumu a športu Slovenskej republiky"/>
        <s v="Protimonopolný úrad Slovenskej republiky"/>
        <s v="Úrad geodézie, kartografie a katastra Slovenskej republiky"/>
        <s v="Ministerstvo zahraničných vecí a európskych záležitostí Slovenskej republiky"/>
        <s v="Ministerstvo spravodlivosti Slovenskej republiky"/>
        <s v="Ministerstvo kultúry Slovenskej republiky"/>
        <s v="Úrad vlády Slovenskej republiky"/>
        <s v="Ministerstvo obrany Slovenskej republiky"/>
        <s v="Úrad pre verejné obstarávanie"/>
        <s v="Ministerstvo zdravotníctva Slovenskej republiky"/>
        <s v="Štatistický úrad Slovenskej republiky"/>
        <s v="Slovenská informačná služba"/>
        <s v="Úrad priemyselného vlastníctva Slovenskej republiky"/>
        <s v="Úrad jadrového dozoru Slovenskej republiky"/>
        <s v="Rozhlas a televízia Slovenska"/>
        <s v="Tlačová agentúra Slovenskej republiky"/>
        <s v="Rada pre vysielanie a retransmisiu"/>
        <s v="Úrad pre dohľad nad zdravotnou starostlivosťou"/>
        <s v="Národný bezpečnostný úrad "/>
        <s v="Generálna prokuratúra Slovenskej republiky"/>
        <s v="Kancelária Súdnej rady Slovenskej republiky"/>
        <s v="Kancelária prezidenta Slovenskej republiky"/>
        <s v="Kancelária Národnej rady Slovenskej republiky"/>
        <s v="Úrad na ochranu osobných údajov"/>
        <s v="Ústav pamäti národa"/>
        <s v="Správa štátnych hmotných rezerv Slovenskej republiky"/>
        <s v="Kancelária verejného ochrancu práv"/>
        <s v="Kancelária Ústavného súdu Slovenskej republiky"/>
        <s v="Najvyšší kontrolný úrad Slovenskej republiky"/>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astislav Práger" refreshedDate="43583.816203819442" createdVersion="6" refreshedVersion="6" minRefreshableVersion="3" recordCount="18">
  <cacheSource type="worksheet">
    <worksheetSource ref="A2:G20" sheet="Rozpočet_Vecny" r:id="rId2"/>
  </cacheSource>
  <cacheFields count="7">
    <cacheField name="Položka" numFmtId="0">
      <sharedItems count="10">
        <s v="A00"/>
        <s v="A01"/>
        <s v="A02"/>
        <s v="A03"/>
        <s v="A04"/>
        <s v="A05"/>
        <s v="A06"/>
        <s v="A07"/>
        <s v="A08"/>
        <s v="A09"/>
      </sharedItems>
    </cacheField>
    <cacheField name="Početnosť " numFmtId="0">
      <sharedItems containsBlank="1"/>
    </cacheField>
    <cacheField name="Hodnota" numFmtId="0">
      <sharedItems containsSemiMixedTypes="0" containsString="0" containsNumber="1" minValue="0" maxValue="12"/>
    </cacheField>
    <cacheField name="Spotreba MDs" numFmtId="1">
      <sharedItems containsString="0" containsBlank="1" containsNumber="1" containsInteger="1" minValue="500" maxValue="500"/>
    </cacheField>
    <cacheField name="Dĺźka trvania projektu (mesiace)" numFmtId="0">
      <sharedItems containsString="0" containsBlank="1" containsNumber="1" containsInteger="1" minValue="24" maxValue="24"/>
    </cacheField>
    <cacheField name="Sadzba" numFmtId="164">
      <sharedItems containsSemiMixedTypes="0" containsString="0" containsNumber="1" minValue="0" maxValue="500000"/>
    </cacheField>
    <cacheField name="Budget MAX" numFmtId="164">
      <sharedItems containsSemiMixedTypes="0" containsString="0" containsNumber="1" minValue="0" maxValue="2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
  <r>
    <x v="0"/>
    <s v="B01"/>
    <x v="0"/>
    <x v="0"/>
    <s v="001"/>
  </r>
  <r>
    <x v="0"/>
    <s v="B01"/>
    <x v="0"/>
    <x v="1"/>
    <s v="002"/>
  </r>
  <r>
    <x v="0"/>
    <s v="B01"/>
    <x v="0"/>
    <x v="2"/>
    <s v="003"/>
  </r>
  <r>
    <x v="0"/>
    <s v="B02"/>
    <x v="1"/>
    <x v="3"/>
    <s v="004"/>
  </r>
  <r>
    <x v="0"/>
    <s v="B02"/>
    <x v="1"/>
    <x v="4"/>
    <s v="005"/>
  </r>
  <r>
    <x v="0"/>
    <s v="B02"/>
    <x v="1"/>
    <x v="5"/>
    <s v="006"/>
  </r>
  <r>
    <x v="0"/>
    <s v="B02"/>
    <x v="1"/>
    <x v="6"/>
    <s v="007"/>
  </r>
  <r>
    <x v="0"/>
    <s v="B02"/>
    <x v="1"/>
    <x v="7"/>
    <s v="008"/>
  </r>
  <r>
    <x v="0"/>
    <s v="B02"/>
    <x v="1"/>
    <x v="8"/>
    <s v="009"/>
  </r>
  <r>
    <x v="0"/>
    <s v="B03"/>
    <x v="2"/>
    <x v="9"/>
    <s v="010"/>
  </r>
  <r>
    <x v="0"/>
    <s v="B03"/>
    <x v="2"/>
    <x v="10"/>
    <s v="011"/>
  </r>
  <r>
    <x v="0"/>
    <s v="B03"/>
    <x v="2"/>
    <x v="11"/>
    <s v="012"/>
  </r>
  <r>
    <x v="0"/>
    <s v="B03"/>
    <x v="2"/>
    <x v="12"/>
    <s v="013"/>
  </r>
  <r>
    <x v="0"/>
    <s v="B03"/>
    <x v="2"/>
    <x v="13"/>
    <s v="014"/>
  </r>
  <r>
    <x v="0"/>
    <s v="B03"/>
    <x v="2"/>
    <x v="14"/>
    <s v="015"/>
  </r>
  <r>
    <x v="0"/>
    <s v="B03"/>
    <x v="2"/>
    <x v="15"/>
    <s v="016"/>
  </r>
  <r>
    <x v="0"/>
    <s v="B03"/>
    <x v="2"/>
    <x v="16"/>
    <s v="017"/>
  </r>
  <r>
    <x v="0"/>
    <s v="B03"/>
    <x v="2"/>
    <x v="17"/>
    <s v="018"/>
  </r>
  <r>
    <x v="0"/>
    <s v="B03"/>
    <x v="2"/>
    <x v="18"/>
    <s v="019"/>
  </r>
  <r>
    <x v="0"/>
    <s v="B03"/>
    <x v="2"/>
    <x v="19"/>
    <s v="020"/>
  </r>
  <r>
    <x v="0"/>
    <s v="B03"/>
    <x v="2"/>
    <x v="20"/>
    <s v="021"/>
  </r>
  <r>
    <x v="0"/>
    <s v="B04"/>
    <x v="3"/>
    <x v="21"/>
    <s v="022"/>
  </r>
  <r>
    <x v="0"/>
    <s v="B04"/>
    <x v="3"/>
    <x v="22"/>
    <s v="023"/>
  </r>
  <r>
    <x v="0"/>
    <s v="B04"/>
    <x v="3"/>
    <x v="23"/>
    <s v="024"/>
  </r>
  <r>
    <x v="0"/>
    <s v="B05"/>
    <x v="4"/>
    <x v="24"/>
    <s v="025"/>
  </r>
  <r>
    <x v="0"/>
    <s v="B05"/>
    <x v="4"/>
    <x v="25"/>
    <s v="026"/>
  </r>
  <r>
    <x v="0"/>
    <s v="B05"/>
    <x v="4"/>
    <x v="26"/>
    <s v="027"/>
  </r>
  <r>
    <x v="0"/>
    <s v="B06"/>
    <x v="5"/>
    <x v="27"/>
    <s v="028"/>
  </r>
  <r>
    <x v="0"/>
    <s v="B06"/>
    <x v="5"/>
    <x v="28"/>
    <s v="029"/>
  </r>
  <r>
    <x v="0"/>
    <s v="B06"/>
    <x v="5"/>
    <x v="29"/>
    <s v="030"/>
  </r>
  <r>
    <x v="0"/>
    <s v="B07"/>
    <x v="6"/>
    <x v="30"/>
    <s v="031"/>
  </r>
  <r>
    <x v="0"/>
    <s v="B07"/>
    <x v="6"/>
    <x v="31"/>
    <s v="032"/>
  </r>
  <r>
    <x v="0"/>
    <s v="B07"/>
    <x v="6"/>
    <x v="32"/>
    <s v="033"/>
  </r>
  <r>
    <x v="0"/>
    <s v="B07"/>
    <x v="6"/>
    <x v="33"/>
    <s v="034"/>
  </r>
  <r>
    <x v="0"/>
    <s v="B07"/>
    <x v="6"/>
    <x v="34"/>
    <s v="035"/>
  </r>
  <r>
    <x v="0"/>
    <s v="B07"/>
    <x v="6"/>
    <x v="35"/>
    <s v="036"/>
  </r>
  <r>
    <x v="0"/>
    <s v="B07"/>
    <x v="6"/>
    <x v="36"/>
    <s v="037"/>
  </r>
  <r>
    <x v="0"/>
    <s v="B07"/>
    <x v="6"/>
    <x v="37"/>
    <s v="038"/>
  </r>
  <r>
    <x v="0"/>
    <s v="B08"/>
    <x v="7"/>
    <x v="38"/>
    <s v="039"/>
  </r>
  <r>
    <x v="0"/>
    <s v="B08"/>
    <x v="7"/>
    <x v="39"/>
    <s v="040"/>
  </r>
  <r>
    <x v="0"/>
    <s v="B08"/>
    <x v="7"/>
    <x v="40"/>
    <s v="041"/>
  </r>
  <r>
    <x v="0"/>
    <s v="B08"/>
    <x v="7"/>
    <x v="41"/>
    <s v="042"/>
  </r>
  <r>
    <x v="0"/>
    <s v="B08"/>
    <x v="7"/>
    <x v="42"/>
    <s v="043"/>
  </r>
  <r>
    <x v="0"/>
    <s v="B08"/>
    <x v="7"/>
    <x v="43"/>
    <s v="044"/>
  </r>
  <r>
    <x v="0"/>
    <s v="B08"/>
    <x v="7"/>
    <x v="44"/>
    <s v="045"/>
  </r>
  <r>
    <x v="0"/>
    <s v="B08"/>
    <x v="7"/>
    <x v="45"/>
    <s v="046"/>
  </r>
  <r>
    <x v="0"/>
    <s v="B08"/>
    <x v="7"/>
    <x v="46"/>
    <s v="047"/>
  </r>
  <r>
    <x v="0"/>
    <s v="B08"/>
    <x v="7"/>
    <x v="47"/>
    <s v="048"/>
  </r>
  <r>
    <x v="0"/>
    <s v="B08"/>
    <x v="7"/>
    <x v="48"/>
    <s v="049"/>
  </r>
  <r>
    <x v="0"/>
    <s v="B08"/>
    <x v="7"/>
    <x v="49"/>
    <s v="050"/>
  </r>
  <r>
    <x v="1"/>
    <s v="C01"/>
    <x v="8"/>
    <x v="50"/>
    <s v="051"/>
  </r>
  <r>
    <x v="1"/>
    <s v="C01"/>
    <x v="8"/>
    <x v="51"/>
    <s v="053"/>
  </r>
  <r>
    <x v="1"/>
    <s v="C01"/>
    <x v="8"/>
    <x v="52"/>
    <s v="054"/>
  </r>
  <r>
    <x v="1"/>
    <s v="C01"/>
    <x v="8"/>
    <x v="53"/>
    <s v="055"/>
  </r>
  <r>
    <x v="1"/>
    <s v="C01"/>
    <x v="8"/>
    <x v="54"/>
    <s v="056"/>
  </r>
  <r>
    <x v="1"/>
    <s v="C01"/>
    <x v="8"/>
    <x v="55"/>
    <s v="057"/>
  </r>
  <r>
    <x v="1"/>
    <s v="C01"/>
    <x v="8"/>
    <x v="56"/>
    <s v="058"/>
  </r>
  <r>
    <x v="1"/>
    <s v="C01"/>
    <x v="8"/>
    <x v="57"/>
    <s v="059"/>
  </r>
  <r>
    <x v="1"/>
    <s v="C01"/>
    <x v="8"/>
    <x v="58"/>
    <s v="060"/>
  </r>
  <r>
    <x v="1"/>
    <s v="C01"/>
    <x v="8"/>
    <x v="59"/>
    <s v="061"/>
  </r>
  <r>
    <x v="1"/>
    <s v="C02"/>
    <x v="9"/>
    <x v="9"/>
    <s v="062"/>
  </r>
  <r>
    <x v="1"/>
    <s v="C02"/>
    <x v="9"/>
    <x v="60"/>
    <s v="063"/>
  </r>
  <r>
    <x v="1"/>
    <s v="C02"/>
    <x v="9"/>
    <x v="61"/>
    <s v="064"/>
  </r>
  <r>
    <x v="1"/>
    <s v="C02"/>
    <x v="9"/>
    <x v="62"/>
    <s v="065"/>
  </r>
  <r>
    <x v="1"/>
    <s v="C02"/>
    <x v="9"/>
    <x v="63"/>
    <s v="066"/>
  </r>
  <r>
    <x v="1"/>
    <s v="C02"/>
    <x v="9"/>
    <x v="64"/>
    <s v="067"/>
  </r>
  <r>
    <x v="1"/>
    <s v="C02"/>
    <x v="9"/>
    <x v="65"/>
    <s v="068"/>
  </r>
  <r>
    <x v="1"/>
    <s v="C02"/>
    <x v="9"/>
    <x v="66"/>
    <s v="069"/>
  </r>
  <r>
    <x v="1"/>
    <s v="C02"/>
    <x v="9"/>
    <x v="0"/>
    <s v="070"/>
  </r>
  <r>
    <x v="1"/>
    <s v="C02"/>
    <x v="9"/>
    <x v="67"/>
    <s v="071"/>
  </r>
  <r>
    <x v="1"/>
    <s v="C02"/>
    <x v="9"/>
    <x v="68"/>
    <s v="072"/>
  </r>
  <r>
    <x v="1"/>
    <s v="C02"/>
    <x v="9"/>
    <x v="69"/>
    <s v="073"/>
  </r>
  <r>
    <x v="1"/>
    <s v="C02"/>
    <x v="9"/>
    <x v="70"/>
    <s v="074"/>
  </r>
  <r>
    <x v="1"/>
    <s v="C03"/>
    <x v="10"/>
    <x v="71"/>
    <s v="075"/>
  </r>
  <r>
    <x v="1"/>
    <s v="C03"/>
    <x v="10"/>
    <x v="72"/>
    <s v="076"/>
  </r>
  <r>
    <x v="1"/>
    <s v="C03"/>
    <x v="10"/>
    <x v="73"/>
    <s v="077"/>
  </r>
  <r>
    <x v="1"/>
    <s v="C03"/>
    <x v="10"/>
    <x v="74"/>
    <s v="078"/>
  </r>
  <r>
    <x v="1"/>
    <s v="C03"/>
    <x v="10"/>
    <x v="75"/>
    <s v="079"/>
  </r>
  <r>
    <x v="1"/>
    <s v="C03"/>
    <x v="10"/>
    <x v="76"/>
    <s v="080"/>
  </r>
  <r>
    <x v="1"/>
    <s v="C04"/>
    <x v="11"/>
    <x v="77"/>
    <s v="081"/>
  </r>
  <r>
    <x v="1"/>
    <s v="C04"/>
    <x v="11"/>
    <x v="78"/>
    <s v="082"/>
  </r>
  <r>
    <x v="1"/>
    <s v="C04"/>
    <x v="11"/>
    <x v="79"/>
    <s v="083"/>
  </r>
  <r>
    <x v="1"/>
    <s v="C04"/>
    <x v="11"/>
    <x v="80"/>
    <s v="084"/>
  </r>
  <r>
    <x v="1"/>
    <s v="C04"/>
    <x v="11"/>
    <x v="81"/>
    <s v="085"/>
  </r>
  <r>
    <x v="1"/>
    <s v="C04"/>
    <x v="11"/>
    <x v="82"/>
    <s v="086"/>
  </r>
  <r>
    <x v="1"/>
    <s v="C04"/>
    <x v="11"/>
    <x v="83"/>
    <s v="087"/>
  </r>
  <r>
    <x v="1"/>
    <s v="C04"/>
    <x v="11"/>
    <x v="84"/>
    <s v="088"/>
  </r>
  <r>
    <x v="1"/>
    <s v="C04"/>
    <x v="11"/>
    <x v="85"/>
    <s v="089"/>
  </r>
  <r>
    <x v="1"/>
    <s v="C04"/>
    <x v="11"/>
    <x v="86"/>
    <s v="090"/>
  </r>
  <r>
    <x v="1"/>
    <s v="C04"/>
    <x v="11"/>
    <x v="87"/>
    <s v="091"/>
  </r>
  <r>
    <x v="1"/>
    <s v="C04"/>
    <x v="11"/>
    <x v="88"/>
    <s v="092"/>
  </r>
  <r>
    <x v="1"/>
    <s v="C05"/>
    <x v="12"/>
    <x v="89"/>
    <s v="093"/>
  </r>
  <r>
    <x v="1"/>
    <s v="C05"/>
    <x v="12"/>
    <x v="90"/>
    <s v="094"/>
  </r>
  <r>
    <x v="1"/>
    <s v="C05"/>
    <x v="12"/>
    <x v="91"/>
    <s v="095"/>
  </r>
  <r>
    <x v="1"/>
    <s v="C05"/>
    <x v="12"/>
    <x v="92"/>
    <s v="096"/>
  </r>
  <r>
    <x v="1"/>
    <s v="C05"/>
    <x v="12"/>
    <x v="93"/>
    <s v="097"/>
  </r>
  <r>
    <x v="1"/>
    <s v="C05"/>
    <x v="12"/>
    <x v="94"/>
    <s v="098"/>
  </r>
  <r>
    <x v="1"/>
    <s v="C05"/>
    <x v="12"/>
    <x v="95"/>
    <s v="099"/>
  </r>
  <r>
    <x v="1"/>
    <s v="C05"/>
    <x v="12"/>
    <x v="96"/>
    <s v="100"/>
  </r>
  <r>
    <x v="1"/>
    <s v="C05"/>
    <x v="12"/>
    <x v="97"/>
    <s v="101"/>
  </r>
  <r>
    <x v="1"/>
    <s v="C05"/>
    <x v="12"/>
    <x v="98"/>
    <s v="102"/>
  </r>
  <r>
    <x v="1"/>
    <s v="C05"/>
    <x v="12"/>
    <x v="99"/>
    <s v="103"/>
  </r>
  <r>
    <x v="1"/>
    <s v="C05"/>
    <x v="12"/>
    <x v="100"/>
    <s v="104"/>
  </r>
  <r>
    <x v="1"/>
    <s v="C05"/>
    <x v="12"/>
    <x v="101"/>
    <s v="105"/>
  </r>
  <r>
    <x v="1"/>
    <s v="C06"/>
    <x v="13"/>
    <x v="102"/>
    <s v="106"/>
  </r>
  <r>
    <x v="1"/>
    <s v="C06"/>
    <x v="13"/>
    <x v="103"/>
    <s v="107"/>
  </r>
  <r>
    <x v="1"/>
    <s v="C06"/>
    <x v="13"/>
    <x v="104"/>
    <s v="108"/>
  </r>
  <r>
    <x v="1"/>
    <s v="C06"/>
    <x v="13"/>
    <x v="105"/>
    <s v="109"/>
  </r>
  <r>
    <x v="1"/>
    <s v="C06"/>
    <x v="13"/>
    <x v="106"/>
    <s v="110"/>
  </r>
  <r>
    <x v="1"/>
    <s v="C06"/>
    <x v="13"/>
    <x v="107"/>
    <s v="111"/>
  </r>
  <r>
    <x v="1"/>
    <s v="C06"/>
    <x v="13"/>
    <x v="108"/>
    <s v="112"/>
  </r>
  <r>
    <x v="1"/>
    <s v="C06"/>
    <x v="13"/>
    <x v="109"/>
    <s v="113"/>
  </r>
  <r>
    <x v="1"/>
    <s v="C06"/>
    <x v="13"/>
    <x v="110"/>
    <s v="114"/>
  </r>
  <r>
    <x v="1"/>
    <s v="C06"/>
    <x v="13"/>
    <x v="111"/>
    <s v="115"/>
  </r>
  <r>
    <x v="1"/>
    <s v="C06"/>
    <x v="13"/>
    <x v="112"/>
    <s v="116"/>
  </r>
  <r>
    <x v="1"/>
    <s v="C06"/>
    <x v="13"/>
    <x v="113"/>
    <s v="117"/>
  </r>
  <r>
    <x v="1"/>
    <s v="C06"/>
    <x v="13"/>
    <x v="114"/>
    <s v="118"/>
  </r>
  <r>
    <x v="1"/>
    <s v="C07"/>
    <x v="14"/>
    <x v="115"/>
    <s v="119"/>
  </r>
  <r>
    <x v="1"/>
    <s v="C07"/>
    <x v="14"/>
    <x v="116"/>
    <s v="120"/>
  </r>
  <r>
    <x v="1"/>
    <s v="C07"/>
    <x v="14"/>
    <x v="117"/>
    <s v="121"/>
  </r>
  <r>
    <x v="1"/>
    <s v="C07"/>
    <x v="14"/>
    <x v="118"/>
    <s v="122"/>
  </r>
  <r>
    <x v="1"/>
    <s v="C07"/>
    <x v="14"/>
    <x v="119"/>
    <s v="123"/>
  </r>
  <r>
    <x v="1"/>
    <s v="C07"/>
    <x v="14"/>
    <x v="120"/>
    <s v="124"/>
  </r>
  <r>
    <x v="1"/>
    <s v="C07"/>
    <x v="14"/>
    <x v="121"/>
    <s v="125"/>
  </r>
  <r>
    <x v="1"/>
    <s v="C07"/>
    <x v="14"/>
    <x v="122"/>
    <s v="180"/>
  </r>
  <r>
    <x v="1"/>
    <s v="C08"/>
    <x v="15"/>
    <x v="123"/>
    <s v="126"/>
  </r>
  <r>
    <x v="1"/>
    <s v="C08"/>
    <x v="15"/>
    <x v="124"/>
    <s v="127"/>
  </r>
  <r>
    <x v="1"/>
    <s v="C08"/>
    <x v="15"/>
    <x v="125"/>
    <s v="128"/>
  </r>
  <r>
    <x v="1"/>
    <s v="C08"/>
    <x v="15"/>
    <x v="126"/>
    <s v="129"/>
  </r>
  <r>
    <x v="1"/>
    <s v="C08"/>
    <x v="15"/>
    <x v="127"/>
    <s v="130"/>
  </r>
  <r>
    <x v="1"/>
    <s v="C08"/>
    <x v="15"/>
    <x v="128"/>
    <s v="131"/>
  </r>
  <r>
    <x v="1"/>
    <s v="C08"/>
    <x v="15"/>
    <x v="129"/>
    <s v="132"/>
  </r>
  <r>
    <x v="1"/>
    <s v="C08"/>
    <x v="15"/>
    <x v="130"/>
    <s v="133"/>
  </r>
  <r>
    <x v="1"/>
    <s v="C08"/>
    <x v="15"/>
    <x v="131"/>
    <s v="134"/>
  </r>
  <r>
    <x v="1"/>
    <s v="C08"/>
    <x v="15"/>
    <x v="132"/>
    <s v="135"/>
  </r>
  <r>
    <x v="1"/>
    <s v="C08"/>
    <x v="15"/>
    <x v="133"/>
    <s v="136"/>
  </r>
  <r>
    <x v="1"/>
    <s v="C08"/>
    <x v="15"/>
    <x v="134"/>
    <s v="137"/>
  </r>
  <r>
    <x v="1"/>
    <s v="C08"/>
    <x v="15"/>
    <x v="135"/>
    <s v="138"/>
  </r>
  <r>
    <x v="1"/>
    <s v="C09"/>
    <x v="16"/>
    <x v="136"/>
    <s v="139"/>
  </r>
  <r>
    <x v="1"/>
    <s v="C09"/>
    <x v="16"/>
    <x v="137"/>
    <s v="140"/>
  </r>
  <r>
    <x v="1"/>
    <s v="C09"/>
    <x v="16"/>
    <x v="138"/>
    <s v="141"/>
  </r>
  <r>
    <x v="1"/>
    <s v="C09"/>
    <x v="16"/>
    <x v="139"/>
    <s v="142"/>
  </r>
  <r>
    <x v="1"/>
    <s v="C09"/>
    <x v="16"/>
    <x v="140"/>
    <s v="143"/>
  </r>
  <r>
    <x v="1"/>
    <s v="C09"/>
    <x v="16"/>
    <x v="141"/>
    <s v="144"/>
  </r>
  <r>
    <x v="1"/>
    <s v="C09"/>
    <x v="16"/>
    <x v="142"/>
    <s v="145"/>
  </r>
  <r>
    <x v="1"/>
    <s v="C09"/>
    <x v="16"/>
    <x v="143"/>
    <s v="146"/>
  </r>
  <r>
    <x v="1"/>
    <s v="C09"/>
    <x v="16"/>
    <x v="144"/>
    <s v="147"/>
  </r>
  <r>
    <x v="1"/>
    <s v="C09"/>
    <x v="16"/>
    <x v="145"/>
    <s v="148"/>
  </r>
  <r>
    <x v="1"/>
    <s v="C09"/>
    <x v="16"/>
    <x v="146"/>
    <s v="149"/>
  </r>
  <r>
    <x v="1"/>
    <s v="C09"/>
    <x v="16"/>
    <x v="147"/>
    <s v="150"/>
  </r>
  <r>
    <x v="1"/>
    <s v="C09"/>
    <x v="16"/>
    <x v="148"/>
    <s v="151"/>
  </r>
  <r>
    <x v="1"/>
    <s v="C09"/>
    <x v="16"/>
    <x v="149"/>
    <s v="152"/>
  </r>
  <r>
    <x v="1"/>
    <s v="C10"/>
    <x v="17"/>
    <x v="150"/>
    <s v="153"/>
  </r>
  <r>
    <x v="1"/>
    <s v="C10"/>
    <x v="17"/>
    <x v="61"/>
    <s v="154"/>
  </r>
  <r>
    <x v="1"/>
    <s v="C10"/>
    <x v="17"/>
    <x v="151"/>
    <s v="155"/>
  </r>
  <r>
    <x v="1"/>
    <s v="C10"/>
    <x v="17"/>
    <x v="152"/>
    <s v="156"/>
  </r>
  <r>
    <x v="1"/>
    <s v="C10"/>
    <x v="17"/>
    <x v="153"/>
    <s v="157"/>
  </r>
  <r>
    <x v="1"/>
    <s v="C10"/>
    <x v="17"/>
    <x v="154"/>
    <s v="158"/>
  </r>
  <r>
    <x v="1"/>
    <s v="C10"/>
    <x v="17"/>
    <x v="155"/>
    <s v="159"/>
  </r>
  <r>
    <x v="1"/>
    <s v="C10"/>
    <x v="17"/>
    <x v="156"/>
    <s v="160"/>
  </r>
  <r>
    <x v="1"/>
    <s v="C10"/>
    <x v="17"/>
    <x v="157"/>
    <s v="161"/>
  </r>
  <r>
    <x v="1"/>
    <s v="C10"/>
    <x v="17"/>
    <x v="158"/>
    <s v="162"/>
  </r>
  <r>
    <x v="1"/>
    <s v="C10"/>
    <x v="17"/>
    <x v="159"/>
    <s v="163"/>
  </r>
  <r>
    <x v="1"/>
    <s v="C10"/>
    <x v="17"/>
    <x v="160"/>
    <s v="164"/>
  </r>
  <r>
    <x v="1"/>
    <s v="C10"/>
    <x v="17"/>
    <x v="161"/>
    <s v="165"/>
  </r>
  <r>
    <x v="1"/>
    <s v="C11"/>
    <x v="18"/>
    <x v="162"/>
    <s v="166"/>
  </r>
  <r>
    <x v="1"/>
    <s v="C11"/>
    <x v="18"/>
    <x v="163"/>
    <s v="167"/>
  </r>
  <r>
    <x v="1"/>
    <s v="C11"/>
    <x v="18"/>
    <x v="164"/>
    <s v="168"/>
  </r>
  <r>
    <x v="1"/>
    <s v="C11"/>
    <x v="18"/>
    <x v="165"/>
    <s v="169"/>
  </r>
  <r>
    <x v="1"/>
    <s v="C11"/>
    <x v="18"/>
    <x v="166"/>
    <s v="170"/>
  </r>
  <r>
    <x v="1"/>
    <s v="C11"/>
    <x v="18"/>
    <x v="167"/>
    <s v="171"/>
  </r>
  <r>
    <x v="1"/>
    <s v="C11"/>
    <x v="18"/>
    <x v="168"/>
    <s v="172"/>
  </r>
  <r>
    <x v="1"/>
    <s v="C11"/>
    <x v="18"/>
    <x v="169"/>
    <s v="173"/>
  </r>
  <r>
    <x v="1"/>
    <s v="C12"/>
    <x v="19"/>
    <x v="170"/>
    <s v="174"/>
  </r>
  <r>
    <x v="1"/>
    <s v="C12"/>
    <x v="19"/>
    <x v="171"/>
    <s v="175"/>
  </r>
  <r>
    <x v="1"/>
    <s v="C12"/>
    <x v="19"/>
    <x v="172"/>
    <s v="176"/>
  </r>
  <r>
    <x v="1"/>
    <s v="C12"/>
    <x v="19"/>
    <x v="173"/>
    <s v="177"/>
  </r>
  <r>
    <x v="1"/>
    <s v="C12"/>
    <x v="19"/>
    <x v="174"/>
    <s v="178"/>
  </r>
  <r>
    <x v="1"/>
    <s v="C12"/>
    <x v="19"/>
    <x v="175"/>
    <s v="179"/>
  </r>
</pivotCacheRecords>
</file>

<file path=xl/pivotCache/pivotCacheRecords2.xml><?xml version="1.0" encoding="utf-8"?>
<pivotCacheRecords xmlns="http://schemas.openxmlformats.org/spreadsheetml/2006/main" xmlns:r="http://schemas.openxmlformats.org/officeDocument/2006/relationships" count="2499">
  <r>
    <x v="0"/>
    <s v="1.0"/>
    <x v="0"/>
    <s v="U00048"/>
    <x v="0"/>
    <s v="Zákon č. 575/2001 Z.z. o organizácii činnosti vlády a organizácii ústrednej štátnej správy, § 8"/>
    <s v=""/>
    <x v="0"/>
  </r>
  <r>
    <x v="1"/>
    <s v="1.0"/>
    <x v="1"/>
    <s v="U00048"/>
    <x v="0"/>
    <s v="Zákon č. 575/2001 Z.z. o organizácii činnosti vlády a organizácii ústrednej štátnej správy, § 8"/>
    <s v=""/>
    <x v="0"/>
  </r>
  <r>
    <x v="2"/>
    <s v="1.0"/>
    <x v="2"/>
    <s v="U00048"/>
    <x v="0"/>
    <s v="Zákon č. 575/2001 Z.z. o organizácii činnosti vlády a organizácii ústrednej štátnej správy, § 8"/>
    <s v=""/>
    <x v="0"/>
  </r>
  <r>
    <x v="3"/>
    <s v="1.0"/>
    <x v="3"/>
    <s v="U00048"/>
    <x v="0"/>
    <s v="Zákon č. 575/2001 Z.z. o organizácii činnosti vlády a organizácii ústrednej štátnej správy, § 8"/>
    <s v=""/>
    <x v="0"/>
  </r>
  <r>
    <x v="4"/>
    <s v="1.0"/>
    <x v="4"/>
    <s v="U00048"/>
    <x v="0"/>
    <s v="Zákon č. 575/2001 Z.z. o organizácii činnosti vlády a organizácii ústrednej štátnej správy, § 8"/>
    <s v=""/>
    <x v="0"/>
  </r>
  <r>
    <x v="5"/>
    <s v="1.0"/>
    <x v="5"/>
    <s v="U00048"/>
    <x v="0"/>
    <s v="Zákon č. 575/2001 Z.z. o organizácii činnosti vlády a organizácii ústrednej štátnej správy, § 8"/>
    <s v=""/>
    <x v="0"/>
  </r>
  <r>
    <x v="6"/>
    <s v="1.0"/>
    <x v="6"/>
    <s v="U00048"/>
    <x v="0"/>
    <s v="Zákon č. 575/2001 Z.z. o organizácii činnosti vlády a organizácii ústrednej štátnej správy, § 8"/>
    <s v=""/>
    <x v="0"/>
  </r>
  <r>
    <x v="7"/>
    <s v="1.0"/>
    <x v="7"/>
    <s v="U00048"/>
    <x v="0"/>
    <s v="Zákon č. 575/2001 Z.z. o organizácii činnosti vlády a organizácii ústrednej štátnej správy, § 8"/>
    <s v=""/>
    <x v="0"/>
  </r>
  <r>
    <x v="8"/>
    <s v="1.0"/>
    <x v="8"/>
    <s v="U00048"/>
    <x v="0"/>
    <s v="Zákon č. 575/2001 Z.z. o organizácii činnosti vlády a organizácii ústrednej štátnej správy, § 8"/>
    <s v=""/>
    <x v="0"/>
  </r>
  <r>
    <x v="9"/>
    <s v="1.0"/>
    <x v="9"/>
    <s v="U00048"/>
    <x v="0"/>
    <s v="Zákon č. 575/2001 Z.z. o organizácii činnosti vlády a organizácii ústrednej štátnej správy, § 8"/>
    <s v=""/>
    <x v="0"/>
  </r>
  <r>
    <x v="10"/>
    <s v="1.0"/>
    <x v="10"/>
    <s v="U00048"/>
    <x v="0"/>
    <s v="Zákon č. 575/2001 Z.z. o organizácii činnosti vlády a organizácii ústrednej štátnej správy, § 8"/>
    <s v=""/>
    <x v="0"/>
  </r>
  <r>
    <x v="11"/>
    <s v="1.0"/>
    <x v="11"/>
    <s v="U00048"/>
    <x v="0"/>
    <s v="Zákon č. 575/2001 Z.z. o organizácii činnosti vlády a organizácii ústrednej štátnej správy, § 8"/>
    <s v=""/>
    <x v="0"/>
  </r>
  <r>
    <x v="12"/>
    <s v="1.0"/>
    <x v="12"/>
    <s v="U00048"/>
    <x v="0"/>
    <s v="Zákon č. 575/2001 Z.z. o organizácii činnosti vlády a organizácii ústrednej štátnej správy, § 8"/>
    <s v=""/>
    <x v="0"/>
  </r>
  <r>
    <x v="13"/>
    <s v="1.0"/>
    <x v="13"/>
    <s v="U00048"/>
    <x v="0"/>
    <s v="Zákon č. 575/2001 Z.z. o organizácii činnosti vlády a organizácii ústrednej štátnej správy, § 8"/>
    <s v=""/>
    <x v="0"/>
  </r>
  <r>
    <x v="14"/>
    <s v="1.0"/>
    <x v="14"/>
    <s v="U00048"/>
    <x v="0"/>
    <s v="Zákon č. 575/2001 Z.z. o organizácii činnosti vlády a organizácii ústrednej štátnej správy, § 8"/>
    <s v=""/>
    <x v="0"/>
  </r>
  <r>
    <x v="15"/>
    <s v="1.0"/>
    <x v="15"/>
    <s v="U00048"/>
    <x v="0"/>
    <s v="Zákon č. 575/2001 Z.z. o organizácii činnosti vlády a organizácii ústrednej štátnej správy, § 8"/>
    <s v=""/>
    <x v="0"/>
  </r>
  <r>
    <x v="16"/>
    <s v="1.0"/>
    <x v="16"/>
    <s v="U00048"/>
    <x v="0"/>
    <s v="Zákon č. 575/2001 Z.z. o organizácii činnosti vlády a organizácii ústrednej štátnej správy, § 8"/>
    <s v=""/>
    <x v="0"/>
  </r>
  <r>
    <x v="17"/>
    <s v="1.0"/>
    <x v="17"/>
    <s v="U00048"/>
    <x v="0"/>
    <s v="Zákon č. 575/2001 Z.z. o organizácii činnosti vlády a organizácii ústrednej štátnej správy, § 8"/>
    <s v=""/>
    <x v="0"/>
  </r>
  <r>
    <x v="18"/>
    <s v="1.0"/>
    <x v="18"/>
    <s v="U00048"/>
    <x v="0"/>
    <s v="Zákon č. 575/2001 Z.z. o organizácii činnosti vlády a organizácii ústrednej štátnej správy, § 8"/>
    <s v=""/>
    <x v="0"/>
  </r>
  <r>
    <x v="19"/>
    <s v="1.0"/>
    <x v="19"/>
    <s v="U00048"/>
    <x v="0"/>
    <s v="Zákon č. 575/2001 Z.z. o organizácii činnosti vlády a organizácii ústrednej štátnej správy, § 8"/>
    <s v=""/>
    <x v="0"/>
  </r>
  <r>
    <x v="20"/>
    <s v="1.0"/>
    <x v="20"/>
    <s v="U00048"/>
    <x v="0"/>
    <s v="Zákon č. 575/2001 Z.z. o organizácii činnosti vlády a organizácii ústrednej štátnej správy, § 8"/>
    <s v=""/>
    <x v="0"/>
  </r>
  <r>
    <x v="21"/>
    <s v="1.0"/>
    <x v="21"/>
    <s v="U00048"/>
    <x v="0"/>
    <s v="Zákon č. 575/2001 Z.z. o organizácii činnosti vlády a organizácii ústrednej štátnej správy, § 8"/>
    <s v=""/>
    <x v="0"/>
  </r>
  <r>
    <x v="22"/>
    <s v="1.0"/>
    <x v="22"/>
    <s v="U00048"/>
    <x v="0"/>
    <s v="Zákon č. 575/2001 Z.z. o organizácii činnosti vlády a organizácii ústrednej štátnej správy, § 8"/>
    <s v=""/>
    <x v="0"/>
  </r>
  <r>
    <x v="23"/>
    <s v="1.0"/>
    <x v="23"/>
    <s v="U00048"/>
    <x v="0"/>
    <s v="Zákon č. 575/2001 Z.z. o organizácii činnosti vlády a organizácii ústrednej štátnej správy, § 8"/>
    <s v=""/>
    <x v="0"/>
  </r>
  <r>
    <x v="24"/>
    <s v="1.0"/>
    <x v="24"/>
    <s v="U00048"/>
    <x v="0"/>
    <s v="Zákon č. 575/2001 Z.z. o organizácii činnosti vlády a organizácii ústrednej štátnej správy, § 8"/>
    <s v=""/>
    <x v="0"/>
  </r>
  <r>
    <x v="25"/>
    <s v="1.0"/>
    <x v="25"/>
    <s v="U00048"/>
    <x v="0"/>
    <s v="Zákon č. 575/2001 Z.z. o organizácii činnosti vlády a organizácii ústrednej štátnej správy, § 8"/>
    <s v=""/>
    <x v="0"/>
  </r>
  <r>
    <x v="26"/>
    <s v="1.0"/>
    <x v="26"/>
    <s v="U00048"/>
    <x v="0"/>
    <s v="Zákon č. 575/2001 Z.z. o organizácii činnosti vlády a organizácii ústrednej štátnej správy, § 8"/>
    <s v=""/>
    <x v="0"/>
  </r>
  <r>
    <x v="27"/>
    <s v="1.0"/>
    <x v="27"/>
    <s v="U00048"/>
    <x v="0"/>
    <s v="Zákon č. 575/2001 Z.z. o organizácii činnosti vlády a organizácii ústrednej štátnej správy, § 8"/>
    <s v=""/>
    <x v="0"/>
  </r>
  <r>
    <x v="28"/>
    <s v="1.0"/>
    <x v="28"/>
    <s v="U00048"/>
    <x v="0"/>
    <s v="Zákon č. 575/2001 Z.z. o organizácii činnosti vlády a organizácii ústrednej štátnej správy, § 8"/>
    <s v=""/>
    <x v="0"/>
  </r>
  <r>
    <x v="29"/>
    <s v="1.0"/>
    <x v="29"/>
    <s v="U00048"/>
    <x v="0"/>
    <s v="Zákon č. 575/2001 Z.z. o organizácii činnosti vlády a organizácii ústrednej štátnej správy, § 8"/>
    <s v=""/>
    <x v="0"/>
  </r>
  <r>
    <x v="30"/>
    <s v="1.0"/>
    <x v="30"/>
    <s v="U00048"/>
    <x v="0"/>
    <s v="Zákon č. 575/2001 Z.z. o organizácii činnosti vlády a organizácii ústrednej štátnej správy, § 8"/>
    <s v=""/>
    <x v="0"/>
  </r>
  <r>
    <x v="31"/>
    <s v="1.0"/>
    <x v="31"/>
    <s v="U00048"/>
    <x v="0"/>
    <s v="Zákon č. 575/2001 Z.z. o organizácii činnosti vlády a organizácii ústrednej štátnej správy, § 8"/>
    <s v=""/>
    <x v="0"/>
  </r>
  <r>
    <x v="32"/>
    <s v="1.0"/>
    <x v="32"/>
    <s v="U00048"/>
    <x v="0"/>
    <s v="Zákon č. 575/2001 Z.z. o organizácii činnosti vlády a organizácii ústrednej štátnej správy, § 8"/>
    <s v=""/>
    <x v="0"/>
  </r>
  <r>
    <x v="33"/>
    <s v="1.0"/>
    <x v="33"/>
    <s v="U00048"/>
    <x v="0"/>
    <s v="Zákon č. 575/2001 Z.z. o organizácii činnosti vlády a organizácii ústrednej štátnej správy, § 8"/>
    <s v=""/>
    <x v="0"/>
  </r>
  <r>
    <x v="34"/>
    <s v="1.0"/>
    <x v="34"/>
    <s v="U00048"/>
    <x v="0"/>
    <s v="Zákon č. 575/2001 Z.z. o organizácii činnosti vlády a organizácii ústrednej štátnej správy, § 8"/>
    <s v=""/>
    <x v="0"/>
  </r>
  <r>
    <x v="35"/>
    <s v="1.0"/>
    <x v="35"/>
    <s v="U00048"/>
    <x v="0"/>
    <s v="Zákon č. 575/2001 Z.z. o organizácii činnosti vlády a organizácii ústrednej štátnej správy, § 8"/>
    <s v=""/>
    <x v="0"/>
  </r>
  <r>
    <x v="36"/>
    <s v="1.0"/>
    <x v="36"/>
    <s v="U00048"/>
    <x v="0"/>
    <s v="Zákon č. 575/2001 Z.z. o organizácii činnosti vlády a organizácii ústrednej štátnej správy, § 8"/>
    <s v=""/>
    <x v="0"/>
  </r>
  <r>
    <x v="37"/>
    <s v="1.0"/>
    <x v="37"/>
    <s v="U00048"/>
    <x v="0"/>
    <s v="Zákon č. 575/2001 Z.z. o organizácii činnosti vlády a organizácii ústrednej štátnej správy, § 8"/>
    <s v=""/>
    <x v="0"/>
  </r>
  <r>
    <x v="38"/>
    <s v="1.0"/>
    <x v="38"/>
    <s v="U00048"/>
    <x v="0"/>
    <s v="Zákon č. 575/2001 Z.z. o organizácii činnosti vlády a organizácii ústrednej štátnej správy, § 8"/>
    <s v=""/>
    <x v="0"/>
  </r>
  <r>
    <x v="39"/>
    <s v="1.0"/>
    <x v="39"/>
    <s v="U00048"/>
    <x v="0"/>
    <s v="Zákon č. 575/2001 Z.z. o organizácii činnosti vlády a organizácii ústrednej štátnej správy, § 8"/>
    <s v=""/>
    <x v="0"/>
  </r>
  <r>
    <x v="40"/>
    <s v="1.0"/>
    <x v="40"/>
    <s v="U00048"/>
    <x v="0"/>
    <s v="Zákon č. 575/2001 Z.z. o organizácii činnosti vlády a organizácii ústrednej štátnej správy, § 8"/>
    <s v=""/>
    <x v="0"/>
  </r>
  <r>
    <x v="41"/>
    <s v="1.0"/>
    <x v="41"/>
    <s v="U00048"/>
    <x v="0"/>
    <s v="Zákon č. 575/2001 Z.z. o organizácii činnosti vlády a organizácii ústrednej štátnej správy, § 8"/>
    <s v=""/>
    <x v="0"/>
  </r>
  <r>
    <x v="42"/>
    <s v="1.0"/>
    <x v="42"/>
    <s v="U00048"/>
    <x v="0"/>
    <s v="Zákon č. 575/2001 Z.z. o organizácii činnosti vlády a organizácii ústrednej štátnej správy, § 8"/>
    <s v=""/>
    <x v="0"/>
  </r>
  <r>
    <x v="43"/>
    <s v="1.0"/>
    <x v="43"/>
    <s v="U00048"/>
    <x v="0"/>
    <s v="Zákon č. 575/2001 Z.z. o organizácii činnosti vlády a organizácii ústrednej štátnej správy, § 8"/>
    <s v=""/>
    <x v="0"/>
  </r>
  <r>
    <x v="44"/>
    <s v="1.0"/>
    <x v="44"/>
    <s v="U00048"/>
    <x v="0"/>
    <s v="Zákon č. 575/2001 Z.z. o organizácii činnosti vlády a organizácii ústrednej štátnej správy, § 8"/>
    <s v=""/>
    <x v="0"/>
  </r>
  <r>
    <x v="45"/>
    <s v="1.0"/>
    <x v="45"/>
    <s v="U00048"/>
    <x v="0"/>
    <s v="Zákon č. 575/2001 Z.z. o organizácii činnosti vlády a organizácii ústrednej štátnej správy, § 8"/>
    <s v=""/>
    <x v="0"/>
  </r>
  <r>
    <x v="46"/>
    <s v="1.0"/>
    <x v="46"/>
    <s v="U00048"/>
    <x v="0"/>
    <s v="Zákon č. 575/2001 Z.z. o organizácii činnosti vlády a organizácii ústrednej štátnej správy, § 8"/>
    <s v=""/>
    <x v="0"/>
  </r>
  <r>
    <x v="47"/>
    <s v="1.0"/>
    <x v="47"/>
    <s v="U00048"/>
    <x v="0"/>
    <s v="Zákon č. 575/2001 Z.z. o organizácii činnosti vlády a organizácii ústrednej štátnej správy, § 8"/>
    <s v=""/>
    <x v="0"/>
  </r>
  <r>
    <x v="48"/>
    <s v="1.0"/>
    <x v="48"/>
    <s v="U00048"/>
    <x v="0"/>
    <s v="Zákon č. 575/2001 Z.z. o organizácii činnosti vlády a organizácii ústrednej štátnej správy, § 8"/>
    <s v=""/>
    <x v="0"/>
  </r>
  <r>
    <x v="49"/>
    <s v="1.0"/>
    <x v="49"/>
    <s v="U00048"/>
    <x v="0"/>
    <s v="Zákon č. 575/2001 Z.z. o organizácii činnosti vlády a organizácii ústrednej štátnej správy, § 8"/>
    <s v=""/>
    <x v="0"/>
  </r>
  <r>
    <x v="50"/>
    <s v="1.0"/>
    <x v="50"/>
    <s v="U00048"/>
    <x v="0"/>
    <s v="Zákon č. 575/2001 Z.z. o organizácii činnosti vlády a organizácii ústrednej štátnej správy, § 8"/>
    <s v=""/>
    <x v="0"/>
  </r>
  <r>
    <x v="51"/>
    <s v="1.0"/>
    <x v="51"/>
    <s v="U00048"/>
    <x v="0"/>
    <s v="Zákon č. 575/2001 Z.z. o organizácii činnosti vlády a organizácii ústrednej štátnej správy, § 8"/>
    <s v=""/>
    <x v="0"/>
  </r>
  <r>
    <x v="52"/>
    <s v="1.0"/>
    <x v="52"/>
    <s v="U00048"/>
    <x v="0"/>
    <s v="Zákon č. 575/2001 Z.z. o organizácii činnosti vlády a organizácii ústrednej štátnej správy, § 8"/>
    <s v=""/>
    <x v="0"/>
  </r>
  <r>
    <x v="53"/>
    <s v="1.0"/>
    <x v="53"/>
    <s v="U00048"/>
    <x v="0"/>
    <s v="Zákon č. 575/2001 Z.z. o organizácii činnosti vlády a organizácii ústrednej štátnej správy, § 8"/>
    <s v=""/>
    <x v="0"/>
  </r>
  <r>
    <x v="54"/>
    <s v="1.0"/>
    <x v="54"/>
    <s v="U00048"/>
    <x v="0"/>
    <s v="Zákon č. 575/2001 Z.z. o organizácii činnosti vlády a organizácii ústrednej štátnej správy, § 8"/>
    <s v=""/>
    <x v="0"/>
  </r>
  <r>
    <x v="55"/>
    <s v="1.0"/>
    <x v="55"/>
    <s v="U00048"/>
    <x v="0"/>
    <s v="Zákon č. 575/2001 Z.z. o organizácii činnosti vlády a organizácii ústrednej štátnej správy, § 8"/>
    <s v=""/>
    <x v="0"/>
  </r>
  <r>
    <x v="56"/>
    <s v="1.0"/>
    <x v="56"/>
    <s v="U00048"/>
    <x v="0"/>
    <s v="Zákon č. 575/2001 Z.z. o organizácii činnosti vlády a organizácii ústrednej štátnej správy, § 8"/>
    <s v=""/>
    <x v="0"/>
  </r>
  <r>
    <x v="57"/>
    <s v="1.0"/>
    <x v="57"/>
    <s v="U00048"/>
    <x v="0"/>
    <s v="Zákon č. 575/2001 Z.z. o organizácii činnosti vlády a organizácii ústrednej štátnej správy, § 8"/>
    <s v=""/>
    <x v="0"/>
  </r>
  <r>
    <x v="58"/>
    <s v="1.0"/>
    <x v="58"/>
    <s v="U00048"/>
    <x v="0"/>
    <s v="Zákon č. 575/2001 Z.z. o organizácii činnosti vlády a organizácii ústrednej štátnej správy, § 8"/>
    <s v=""/>
    <x v="0"/>
  </r>
  <r>
    <x v="59"/>
    <s v="1.0"/>
    <x v="59"/>
    <s v="U00048"/>
    <x v="0"/>
    <s v="Zákon č. 575/2001 Z.z. o organizácii činnosti vlády a organizácii ústrednej štátnej správy, § 8"/>
    <s v=""/>
    <x v="0"/>
  </r>
  <r>
    <x v="60"/>
    <s v="1.0"/>
    <x v="60"/>
    <s v="U00048"/>
    <x v="0"/>
    <s v="Zákon č. 575/2001 Z.z. o organizácii činnosti vlády a organizácii ústrednej štátnej správy, § 8"/>
    <s v=""/>
    <x v="0"/>
  </r>
  <r>
    <x v="61"/>
    <s v="1.0"/>
    <x v="61"/>
    <s v="U00039"/>
    <x v="1"/>
    <s v="Zákon č. 575/2001 Z.z. o organizácii činnosti vlády a organizácii ústrednej štátnej správy, § 7"/>
    <s v=""/>
    <x v="1"/>
  </r>
  <r>
    <x v="62"/>
    <s v="1.0"/>
    <x v="62"/>
    <s v="U00039"/>
    <x v="1"/>
    <s v="Zákon č. 575/2001 Z.z. o organizácii činnosti vlády a organizácii ústrednej štátnej správy, § 7"/>
    <s v=""/>
    <x v="1"/>
  </r>
  <r>
    <x v="63"/>
    <s v="1.0"/>
    <x v="63"/>
    <s v="U00039"/>
    <x v="1"/>
    <s v="Zákon č. 575/2001 Z.z. o organizácii činnosti vlády a organizácii ústrednej štátnej správy, § 7"/>
    <s v=""/>
    <x v="1"/>
  </r>
  <r>
    <x v="64"/>
    <s v="1.0"/>
    <x v="64"/>
    <s v="U00052"/>
    <x v="2"/>
    <s v="Zákon č. 575/2001 Z.z. o organizácii činnosti vlády a organizácii ústrednej štátnej správy, § 8"/>
    <s v=""/>
    <x v="0"/>
  </r>
  <r>
    <x v="65"/>
    <s v="1.0"/>
    <x v="65"/>
    <s v="U00058"/>
    <x v="3"/>
    <s v="Zákon č. 575/2001 Z.z. o organizácii činnosti vlády a organizácii ústrednej štátnej správy, § 8"/>
    <s v=""/>
    <x v="0"/>
  </r>
  <r>
    <x v="66"/>
    <s v="1.0"/>
    <x v="66"/>
    <s v="U00029"/>
    <x v="4"/>
    <s v="Zákon č. 575/2001 Z.z. o organizácii činnosti vlády a organizácii ústrednej štátnej správy, § 7"/>
    <s v=""/>
    <x v="1"/>
  </r>
  <r>
    <x v="67"/>
    <s v="1.0"/>
    <x v="67"/>
    <s v="U00029"/>
    <x v="4"/>
    <s v="Zákon č. 575/2001 Z.z. o organizácii činnosti vlády a organizácii ústrednej štátnej správy, § 7"/>
    <s v=""/>
    <x v="1"/>
  </r>
  <r>
    <x v="68"/>
    <s v="1.0"/>
    <x v="68"/>
    <s v="U00029"/>
    <x v="4"/>
    <s v="Zákon č. 575/2001 Z.z. o organizácii činnosti vlády a organizácii ústrednej štátnej správy, § 7"/>
    <s v=""/>
    <x v="1"/>
  </r>
  <r>
    <x v="69"/>
    <s v="1.0"/>
    <x v="69"/>
    <s v="U00029"/>
    <x v="4"/>
    <s v="Zákon č. 575/2001 Z.z. o organizácii činnosti vlády a organizácii ústrednej štátnej správy, § 7"/>
    <s v=""/>
    <x v="1"/>
  </r>
  <r>
    <x v="70"/>
    <s v="1.0"/>
    <x v="70"/>
    <s v="U00029"/>
    <x v="4"/>
    <s v="Zákon č. 575/2001 Z.z. o organizácii činnosti vlády a organizácii ústrednej štátnej správy, § 7"/>
    <s v=""/>
    <x v="1"/>
  </r>
  <r>
    <x v="71"/>
    <s v="1.0"/>
    <x v="71"/>
    <s v="U00029"/>
    <x v="4"/>
    <s v="Zákon č. 575/2001 Z.z. o organizácii činnosti vlády a organizácii ústrednej štátnej správy, § 7"/>
    <s v=""/>
    <x v="1"/>
  </r>
  <r>
    <x v="72"/>
    <s v="1.0"/>
    <x v="72"/>
    <s v="U00029"/>
    <x v="4"/>
    <s v="Zákon č. 575/2001 Z.z. o organizácii činnosti vlády a organizácii ústrednej štátnej správy, § 7"/>
    <s v=""/>
    <x v="1"/>
  </r>
  <r>
    <x v="73"/>
    <s v="1.0"/>
    <x v="73"/>
    <s v="U00029"/>
    <x v="4"/>
    <s v="Zákon č. 575/2001 Z.z. o organizácii činnosti vlády a organizácii ústrednej štátnej správy, § 7"/>
    <s v=""/>
    <x v="1"/>
  </r>
  <r>
    <x v="74"/>
    <s v="1.0"/>
    <x v="74"/>
    <s v="U00029"/>
    <x v="4"/>
    <s v="Zákon č. 575/2001 Z.z. o organizácii činnosti vlády a organizácii ústrednej štátnej správy, § 7"/>
    <s v=""/>
    <x v="1"/>
  </r>
  <r>
    <x v="75"/>
    <s v="1.0"/>
    <x v="75"/>
    <s v="U00029"/>
    <x v="4"/>
    <s v="Zákon č. 575/2001 Z.z. o organizácii činnosti vlády a organizácii ústrednej štátnej správy, § 7"/>
    <s v=""/>
    <x v="1"/>
  </r>
  <r>
    <x v="76"/>
    <s v="1.0"/>
    <x v="76"/>
    <s v="U00029"/>
    <x v="4"/>
    <s v="Zákon č. 575/2001 Z.z. o organizácii činnosti vlády a organizácii ústrednej štátnej správy, § 7"/>
    <s v=""/>
    <x v="1"/>
  </r>
  <r>
    <x v="77"/>
    <s v="1.0"/>
    <x v="77"/>
    <s v="U00094"/>
    <x v="5"/>
    <s v="Zákon č. 575/2001 Z.z. o organizácii činnosti vlády a organizácii ústrednej štátnej správy, § 11"/>
    <s v=""/>
    <x v="2"/>
  </r>
  <r>
    <x v="78"/>
    <s v="1.0"/>
    <x v="78"/>
    <s v="U00094"/>
    <x v="5"/>
    <s v="Zákon č. 575/2001 Z.z. o organizácii činnosti vlády a organizácii ústrednej štátnej správy, § 11"/>
    <s v=""/>
    <x v="2"/>
  </r>
  <r>
    <x v="79"/>
    <s v="1.0"/>
    <x v="79"/>
    <s v="U00094"/>
    <x v="5"/>
    <s v="Zákon č. 575/2001 Z.z. o organizácii činnosti vlády a organizácii ústrednej štátnej správy, § 11"/>
    <s v=""/>
    <x v="2"/>
  </r>
  <r>
    <x v="80"/>
    <s v="1.0"/>
    <x v="80"/>
    <s v="U00094"/>
    <x v="5"/>
    <s v="Zákon č. 575/2001 Z.z. o organizácii činnosti vlády a organizácii ústrednej štátnej správy, § 11"/>
    <s v=""/>
    <x v="2"/>
  </r>
  <r>
    <x v="81"/>
    <s v="1.0"/>
    <x v="81"/>
    <s v="U00094"/>
    <x v="5"/>
    <s v="Zákon č. 575/2001 Z.z. o organizácii činnosti vlády a organizácii ústrednej štátnej správy, § 11"/>
    <s v=""/>
    <x v="2"/>
  </r>
  <r>
    <x v="82"/>
    <s v="1.0"/>
    <x v="82"/>
    <s v="U00094"/>
    <x v="5"/>
    <s v="Zákon č. 575/2001 Z.z. o organizácii činnosti vlády a organizácii ústrednej štátnej správy, § 11"/>
    <s v=""/>
    <x v="2"/>
  </r>
  <r>
    <x v="83"/>
    <s v="1.0"/>
    <x v="83"/>
    <s v="U00094"/>
    <x v="5"/>
    <s v="Zákon č. 575/2001 Z.z. o organizácii činnosti vlády a organizácii ústrednej štátnej správy, § 11"/>
    <s v=""/>
    <x v="2"/>
  </r>
  <r>
    <x v="84"/>
    <s v="1.0"/>
    <x v="84"/>
    <s v="U00094"/>
    <x v="5"/>
    <s v="Zákon č. 575/2001 Z.z. o organizácii činnosti vlády a organizácii ústrednej štátnej správy, § 11"/>
    <s v=""/>
    <x v="2"/>
  </r>
  <r>
    <x v="85"/>
    <s v="1.0"/>
    <x v="85"/>
    <s v="U00094"/>
    <x v="5"/>
    <s v="Zákon č. 575/2001 Z.z. o organizácii činnosti vlády a organizácii ústrednej štátnej správy, § 11"/>
    <s v=""/>
    <x v="2"/>
  </r>
  <r>
    <x v="86"/>
    <s v="1.0"/>
    <x v="86"/>
    <s v="U00094"/>
    <x v="5"/>
    <s v="Zákon č. 575/2001 Z.z. o organizácii činnosti vlády a organizácii ústrednej štátnej správy, § 11"/>
    <s v=""/>
    <x v="2"/>
  </r>
  <r>
    <x v="87"/>
    <s v="1.0"/>
    <x v="87"/>
    <s v="U00094"/>
    <x v="5"/>
    <s v="Zákon č. 575/2001 Z.z. o organizácii činnosti vlády a organizácii ústrednej štátnej správy, § 11"/>
    <s v=""/>
    <x v="2"/>
  </r>
  <r>
    <x v="88"/>
    <s v="1.0"/>
    <x v="88"/>
    <s v="U00094"/>
    <x v="5"/>
    <s v="Zákon č. 575/2001 Z.z. o organizácii činnosti vlády a organizácii ústrednej štátnej správy, § 11"/>
    <s v=""/>
    <x v="2"/>
  </r>
  <r>
    <x v="89"/>
    <s v="1.0"/>
    <x v="89"/>
    <s v="U00094"/>
    <x v="5"/>
    <s v="Zákon č. 575/2001 Z.z. o organizácii činnosti vlády a organizácii ústrednej štátnej správy, § 11"/>
    <s v=""/>
    <x v="2"/>
  </r>
  <r>
    <x v="90"/>
    <s v="1.0"/>
    <x v="90"/>
    <s v="U00094"/>
    <x v="5"/>
    <s v="Zákon č. 575/2001 Z.z. o organizácii činnosti vlády a organizácii ústrednej štátnej správy, § 11"/>
    <s v=""/>
    <x v="2"/>
  </r>
  <r>
    <x v="91"/>
    <s v="1.0"/>
    <x v="91"/>
    <s v="U00094"/>
    <x v="5"/>
    <s v="Zákon č. 575/2001 Z.z. o organizácii činnosti vlády a organizácii ústrednej štátnej správy, § 11"/>
    <s v=""/>
    <x v="2"/>
  </r>
  <r>
    <x v="92"/>
    <s v="1.0"/>
    <x v="92"/>
    <s v="U00094"/>
    <x v="5"/>
    <s v="Zákon č. 575/2001 Z.z. o organizácii činnosti vlády a organizácii ústrednej štátnej správy, § 11"/>
    <s v=""/>
    <x v="2"/>
  </r>
  <r>
    <x v="93"/>
    <s v="1.0"/>
    <x v="93"/>
    <s v="U00094"/>
    <x v="5"/>
    <s v="Zákon č. 575/2001 Z.z. o organizácii činnosti vlády a organizácii ústrednej štátnej správy, § 11"/>
    <s v=""/>
    <x v="2"/>
  </r>
  <r>
    <x v="94"/>
    <s v="1.0"/>
    <x v="94"/>
    <s v="U00094"/>
    <x v="5"/>
    <s v="Zákon č. 575/2001 Z.z. o organizácii činnosti vlády a organizácii ústrednej štátnej správy, § 11"/>
    <s v=""/>
    <x v="2"/>
  </r>
  <r>
    <x v="95"/>
    <s v="1.0"/>
    <x v="95"/>
    <s v="U00094"/>
    <x v="5"/>
    <s v="Zákon č. 575/2001 Z.z. o organizácii činnosti vlády a organizácii ústrednej štátnej správy, § 11"/>
    <s v=""/>
    <x v="2"/>
  </r>
  <r>
    <x v="96"/>
    <s v="1.0"/>
    <x v="81"/>
    <s v="U00094"/>
    <x v="5"/>
    <s v="Zákon č. 575/2001 Z.z. o organizácii činnosti vlády a organizácii ústrednej štátnej správy, § 11"/>
    <s v=""/>
    <x v="2"/>
  </r>
  <r>
    <x v="97"/>
    <s v="1.0"/>
    <x v="96"/>
    <s v="U00094"/>
    <x v="5"/>
    <s v="Zákon č. 575/2001 Z.z. o organizácii činnosti vlády a organizácii ústrednej štátnej správy, § 11"/>
    <s v=""/>
    <x v="2"/>
  </r>
  <r>
    <x v="98"/>
    <s v="1.0"/>
    <x v="97"/>
    <s v="U00094"/>
    <x v="5"/>
    <s v="Zákon č. 575/2001 Z.z. o organizácii činnosti vlády a organizácii ústrednej štátnej správy, § 11"/>
    <s v=""/>
    <x v="2"/>
  </r>
  <r>
    <x v="99"/>
    <s v="1.0"/>
    <x v="98"/>
    <s v="U00094"/>
    <x v="5"/>
    <s v="Zákon č. 575/2001 Z.z. o organizácii činnosti vlády a organizácii ústrednej štátnej správy, § 11"/>
    <s v=""/>
    <x v="2"/>
  </r>
  <r>
    <x v="100"/>
    <s v="1.0"/>
    <x v="99"/>
    <s v="U00026"/>
    <x v="6"/>
    <s v="Zákon č. 575/2001 Z.z. o organizácii činnosti vlády a organizácii ústrednej štátnej správy, § 7"/>
    <s v=""/>
    <x v="1"/>
  </r>
  <r>
    <x v="101"/>
    <s v="1.0"/>
    <x v="100"/>
    <s v="U00026"/>
    <x v="6"/>
    <s v="Zákon č. 575/2001 Z.z. o organizácii činnosti vlády a organizácii ústrednej štátnej správy, § 7"/>
    <s v=""/>
    <x v="1"/>
  </r>
  <r>
    <x v="102"/>
    <s v="1.0"/>
    <x v="101"/>
    <s v="U00026"/>
    <x v="6"/>
    <s v="Zákon č. 575/2001 Z.z. o organizácii činnosti vlády a organizácii ústrednej štátnej správy, § 7"/>
    <s v=""/>
    <x v="1"/>
  </r>
  <r>
    <x v="103"/>
    <s v="1.0"/>
    <x v="102"/>
    <s v="U00026"/>
    <x v="6"/>
    <s v="Zákon č. 575/2001 Z.z. o organizácii činnosti vlády a organizácii ústrednej štátnej správy, § 7"/>
    <s v=""/>
    <x v="1"/>
  </r>
  <r>
    <x v="104"/>
    <s v="1.0"/>
    <x v="103"/>
    <s v="U00026"/>
    <x v="6"/>
    <s v="Zákon č. 575/2001 Z.z. o organizácii činnosti vlády a organizácii ústrednej štátnej správy, § 7"/>
    <s v=""/>
    <x v="1"/>
  </r>
  <r>
    <x v="105"/>
    <s v="1.0"/>
    <x v="104"/>
    <s v="U00026"/>
    <x v="6"/>
    <s v="Zákon č. 575/2001 Z.z. o organizácii činnosti vlády a organizácii ústrednej štátnej správy, § 7"/>
    <s v=""/>
    <x v="1"/>
  </r>
  <r>
    <x v="106"/>
    <s v="1.0"/>
    <x v="105"/>
    <s v="U00026"/>
    <x v="6"/>
    <s v="Zákon č. 575/2001 Z.z. o organizácii činnosti vlády a organizácii ústrednej štátnej správy, § 7"/>
    <s v=""/>
    <x v="1"/>
  </r>
  <r>
    <x v="107"/>
    <s v="1.0"/>
    <x v="106"/>
    <s v="U00026"/>
    <x v="6"/>
    <s v="Zákon č. 575/2001 Z.z. o organizácii činnosti vlády a organizácii ústrednej štátnej správy, § 7"/>
    <s v=""/>
    <x v="1"/>
  </r>
  <r>
    <x v="108"/>
    <s v="1.0"/>
    <x v="107"/>
    <s v="U00024"/>
    <x v="7"/>
    <s v="Zákon č. 575/2001 Z.z. o organizácii činnosti vlády a organizácii ústrednej štátnej správy, § 7"/>
    <s v=""/>
    <x v="1"/>
  </r>
  <r>
    <x v="109"/>
    <s v="1.0"/>
    <x v="108"/>
    <s v="U00024"/>
    <x v="7"/>
    <s v="Zákon č. 575/2001 Z.z. o organizácii činnosti vlády a organizácii ústrednej štátnej správy, § 7"/>
    <s v=""/>
    <x v="1"/>
  </r>
  <r>
    <x v="110"/>
    <s v="1.0"/>
    <x v="109"/>
    <s v="U00024"/>
    <x v="7"/>
    <s v="Zákon č. 575/2001 Z.z. o organizácii činnosti vlády a organizácii ústrednej štátnej správy, § 7"/>
    <s v=""/>
    <x v="1"/>
  </r>
  <r>
    <x v="111"/>
    <s v="1.0"/>
    <x v="110"/>
    <s v="U00024"/>
    <x v="7"/>
    <s v="Zákon č. 575/2001 Z.z. o organizácii činnosti vlády a organizácii ústrednej štátnej správy, § 7"/>
    <s v=""/>
    <x v="1"/>
  </r>
  <r>
    <x v="112"/>
    <s v="1.0"/>
    <x v="111"/>
    <s v="U00024"/>
    <x v="7"/>
    <s v="Zákon č. 575/2001 Z.z. o organizácii činnosti vlády a organizácii ústrednej štátnej správy, § 7"/>
    <s v=""/>
    <x v="1"/>
  </r>
  <r>
    <x v="113"/>
    <s v="1.0"/>
    <x v="112"/>
    <s v="U00024"/>
    <x v="7"/>
    <s v="Zákon č. 575/2001 Z.z. o organizácii činnosti vlády a organizácii ústrednej štátnej správy, § 7"/>
    <s v=""/>
    <x v="1"/>
  </r>
  <r>
    <x v="114"/>
    <s v="1.0"/>
    <x v="113"/>
    <s v="U00024"/>
    <x v="7"/>
    <s v="Zákon č. 575/2001 Z.z. o organizácii činnosti vlády a organizácii ústrednej štátnej správy, § 7"/>
    <s v=""/>
    <x v="1"/>
  </r>
  <r>
    <x v="115"/>
    <s v="1.0"/>
    <x v="114"/>
    <s v="U00024"/>
    <x v="7"/>
    <s v="Zákon č. 575/2001 Z.z. o organizácii činnosti vlády a organizácii ústrednej štátnej správy, § 7"/>
    <s v=""/>
    <x v="1"/>
  </r>
  <r>
    <x v="116"/>
    <s v="1.0"/>
    <x v="115"/>
    <s v="U00024"/>
    <x v="7"/>
    <s v="Zákon č. 575/2001 Z.z. o organizácii činnosti vlády a organizácii ústrednej štátnej správy, § 7"/>
    <s v=""/>
    <x v="1"/>
  </r>
  <r>
    <x v="117"/>
    <s v="1.0"/>
    <x v="116"/>
    <s v="U00024"/>
    <x v="7"/>
    <s v="Zákon č. 575/2001 Z.z. o organizácii činnosti vlády a organizácii ústrednej štátnej správy, § 7"/>
    <s v=""/>
    <x v="1"/>
  </r>
  <r>
    <x v="118"/>
    <s v="1.0"/>
    <x v="117"/>
    <s v="U00024"/>
    <x v="7"/>
    <s v="Zákon č. 575/2001 Z.z. o organizácii činnosti vlády a organizácii ústrednej štátnej správy, § 7"/>
    <s v=""/>
    <x v="1"/>
  </r>
  <r>
    <x v="119"/>
    <s v="1.0"/>
    <x v="118"/>
    <s v="U00024"/>
    <x v="7"/>
    <s v="Zákon č. 575/2001 Z.z. o organizácii činnosti vlády a organizácii ústrednej štátnej správy, § 7"/>
    <s v=""/>
    <x v="1"/>
  </r>
  <r>
    <x v="120"/>
    <s v="1.0"/>
    <x v="119"/>
    <s v="U00024"/>
    <x v="7"/>
    <s v="Zákon č. 575/2001 Z.z. o organizácii činnosti vlády a organizácii ústrednej štátnej správy, § 7"/>
    <s v=""/>
    <x v="1"/>
  </r>
  <r>
    <x v="121"/>
    <s v="1.0"/>
    <x v="120"/>
    <s v="U00024"/>
    <x v="7"/>
    <s v="Zákon č. 575/2001 Z.z. o organizácii činnosti vlády a organizácii ústrednej štátnej správy, § 7"/>
    <s v=""/>
    <x v="1"/>
  </r>
  <r>
    <x v="122"/>
    <s v="1.0"/>
    <x v="121"/>
    <s v="U00024"/>
    <x v="7"/>
    <s v="Zákon č. 575/2001 Z.z. o organizácii činnosti vlády a organizácii ústrednej štátnej správy, § 7"/>
    <s v=""/>
    <x v="1"/>
  </r>
  <r>
    <x v="123"/>
    <s v="1.0"/>
    <x v="122"/>
    <s v="U00024"/>
    <x v="7"/>
    <s v="Zákon č. 575/2001 Z.z. o organizácii činnosti vlády a organizácii ústrednej štátnej správy, § 7"/>
    <s v=""/>
    <x v="1"/>
  </r>
  <r>
    <x v="124"/>
    <s v="1.0"/>
    <x v="123"/>
    <s v="U00024"/>
    <x v="7"/>
    <s v="Zákon č. 575/2001 Z.z. o organizácii činnosti vlády a organizácii ústrednej štátnej správy, § 7"/>
    <s v=""/>
    <x v="1"/>
  </r>
  <r>
    <x v="125"/>
    <s v="1.0"/>
    <x v="124"/>
    <s v="U00024"/>
    <x v="7"/>
    <s v="Zákon č. 575/2001 Z.z. o organizácii činnosti vlády a organizácii ústrednej štátnej správy, § 7"/>
    <s v=""/>
    <x v="1"/>
  </r>
  <r>
    <x v="126"/>
    <s v="1.0"/>
    <x v="125"/>
    <s v="U00024"/>
    <x v="7"/>
    <s v="Zákon č. 575/2001 Z.z. o organizácii činnosti vlády a organizácii ústrednej štátnej správy, § 7"/>
    <s v=""/>
    <x v="1"/>
  </r>
  <r>
    <x v="127"/>
    <s v="1.0"/>
    <x v="126"/>
    <s v="U00024"/>
    <x v="7"/>
    <s v="Zákon č. 575/2001 Z.z. o organizácii činnosti vlády a organizácii ústrednej štátnej správy, § 7"/>
    <s v=""/>
    <x v="1"/>
  </r>
  <r>
    <x v="128"/>
    <s v="1.0"/>
    <x v="127"/>
    <s v="U00044"/>
    <x v="8"/>
    <s v="Zákon č. 575/2001 Z.z. o organizácii činnosti vlády a organizácii ústrednej štátnej správy, § 8"/>
    <s v=""/>
    <x v="0"/>
  </r>
  <r>
    <x v="129"/>
    <s v="1.0"/>
    <x v="128"/>
    <s v="U00044"/>
    <x v="8"/>
    <s v="Zákon č. 575/2001 Z.z. o organizácii činnosti vlády a organizácii ústrednej štátnej správy, § 8"/>
    <s v=""/>
    <x v="0"/>
  </r>
  <r>
    <x v="130"/>
    <s v="1.0"/>
    <x v="129"/>
    <s v="U00044"/>
    <x v="8"/>
    <s v="Zákon č. 575/2001 Z.z. o organizácii činnosti vlády a organizácii ústrednej štátnej správy, § 8"/>
    <s v=""/>
    <x v="0"/>
  </r>
  <r>
    <x v="131"/>
    <s v="1.0"/>
    <x v="130"/>
    <s v="U00044"/>
    <x v="8"/>
    <s v="Zákon č. 575/2001 Z.z. o organizácii činnosti vlády a organizácii ústrednej štátnej správy, § 8"/>
    <s v=""/>
    <x v="0"/>
  </r>
  <r>
    <x v="132"/>
    <s v="1.0"/>
    <x v="131"/>
    <s v="U00044"/>
    <x v="8"/>
    <s v="Zákon č. 575/2001 Z.z. o organizácii činnosti vlády a organizácii ústrednej štátnej správy, § 8"/>
    <s v=""/>
    <x v="0"/>
  </r>
  <r>
    <x v="133"/>
    <s v="1.0"/>
    <x v="132"/>
    <s v="U00044"/>
    <x v="8"/>
    <s v="Zákon č. 575/2001 Z.z. o organizácii činnosti vlády a organizácii ústrednej štátnej správy, § 8"/>
    <s v=""/>
    <x v="0"/>
  </r>
  <r>
    <x v="134"/>
    <s v="1.0"/>
    <x v="133"/>
    <s v="U00044"/>
    <x v="8"/>
    <s v="Zákon č. 575/2001 Z.z. o organizácii činnosti vlády a organizácii ústrednej štátnej správy, § 8"/>
    <s v=""/>
    <x v="0"/>
  </r>
  <r>
    <x v="135"/>
    <s v="1.0"/>
    <x v="134"/>
    <s v="U00044"/>
    <x v="8"/>
    <s v="Zákon č. 575/2001 Z.z. o organizácii činnosti vlády a organizácii ústrednej štátnej správy, § 8"/>
    <s v=""/>
    <x v="0"/>
  </r>
  <r>
    <x v="136"/>
    <s v="1.0"/>
    <x v="135"/>
    <s v="U00044"/>
    <x v="8"/>
    <s v="Zákon č. 575/2001 Z.z. o organizácii činnosti vlády a organizácii ústrednej štátnej správy, § 8"/>
    <s v=""/>
    <x v="0"/>
  </r>
  <r>
    <x v="137"/>
    <s v="1.0"/>
    <x v="136"/>
    <s v="U00044"/>
    <x v="8"/>
    <s v="Zákon č. 575/2001 Z.z. o organizácii činnosti vlády a organizácii ústrednej štátnej správy, § 8"/>
    <s v=""/>
    <x v="0"/>
  </r>
  <r>
    <x v="138"/>
    <s v="1.0"/>
    <x v="137"/>
    <s v="U00044"/>
    <x v="8"/>
    <s v="Zákon č. 575/2001 Z.z. o organizácii činnosti vlády a organizácii ústrednej štátnej správy, § 8"/>
    <s v=""/>
    <x v="0"/>
  </r>
  <r>
    <x v="139"/>
    <s v="1.0"/>
    <x v="138"/>
    <s v="U00044"/>
    <x v="8"/>
    <s v="Zákon č. 575/2001 Z.z. o organizácii činnosti vlády a organizácii ústrednej štátnej správy, § 8"/>
    <s v=""/>
    <x v="0"/>
  </r>
  <r>
    <x v="140"/>
    <s v="1.0"/>
    <x v="139"/>
    <s v="U00044"/>
    <x v="8"/>
    <s v="Zákon č. 575/2001 Z.z. o organizácii činnosti vlády a organizácii ústrednej štátnej správy, § 8"/>
    <s v=""/>
    <x v="0"/>
  </r>
  <r>
    <x v="141"/>
    <s v="1.0"/>
    <x v="140"/>
    <s v="U00044"/>
    <x v="8"/>
    <s v="Zákon č. 575/2001 Z.z. o organizácii činnosti vlády a organizácii ústrednej štátnej správy, § 8"/>
    <s v=""/>
    <x v="0"/>
  </r>
  <r>
    <x v="142"/>
    <s v="1.0"/>
    <x v="141"/>
    <s v="U00044"/>
    <x v="8"/>
    <s v="Zákon č. 575/2001 Z.z. o organizácii činnosti vlády a organizácii ústrednej štátnej správy, § 8"/>
    <s v=""/>
    <x v="0"/>
  </r>
  <r>
    <x v="143"/>
    <s v="1.0"/>
    <x v="142"/>
    <s v="U00044"/>
    <x v="8"/>
    <s v="Zákon č. 575/2001 Z.z. o organizácii činnosti vlády a organizácii ústrednej štátnej správy, § 8"/>
    <s v=""/>
    <x v="0"/>
  </r>
  <r>
    <x v="144"/>
    <s v="1.0"/>
    <x v="143"/>
    <s v="U00044"/>
    <x v="8"/>
    <s v="Zákon č. 575/2001 Z.z. o organizácii činnosti vlády a organizácii ústrednej štátnej správy, § 8"/>
    <s v=""/>
    <x v="0"/>
  </r>
  <r>
    <x v="145"/>
    <s v="1.0"/>
    <x v="144"/>
    <s v="U00044"/>
    <x v="8"/>
    <s v="Zákon č. 575/2001 Z.z. o organizácii činnosti vlády a organizácii ústrednej štátnej správy, § 8"/>
    <s v=""/>
    <x v="0"/>
  </r>
  <r>
    <x v="146"/>
    <s v="1.0"/>
    <x v="145"/>
    <s v="U00044"/>
    <x v="8"/>
    <s v="Zákon č. 575/2001 Z.z. o organizácii činnosti vlády a organizácii ústrednej štátnej správy, § 8"/>
    <s v=""/>
    <x v="0"/>
  </r>
  <r>
    <x v="147"/>
    <s v="1.0"/>
    <x v="146"/>
    <s v="U00044"/>
    <x v="8"/>
    <s v="Zákon č. 575/2001 Z.z. o organizácii činnosti vlády a organizácii ústrednej štátnej správy, § 8"/>
    <s v=""/>
    <x v="0"/>
  </r>
  <r>
    <x v="148"/>
    <s v="1.0"/>
    <x v="147"/>
    <s v="U00044"/>
    <x v="8"/>
    <s v="Zákon č. 575/2001 Z.z. o organizácii činnosti vlády a organizácii ústrednej štátnej správy, § 8"/>
    <s v=""/>
    <x v="0"/>
  </r>
  <r>
    <x v="149"/>
    <s v="1.0"/>
    <x v="148"/>
    <s v="U00044"/>
    <x v="8"/>
    <s v="Zákon č. 575/2001 Z.z. o organizácii činnosti vlády a organizácii ústrednej štátnej správy, § 8"/>
    <s v=""/>
    <x v="0"/>
  </r>
  <r>
    <x v="150"/>
    <s v="1.0"/>
    <x v="149"/>
    <s v="U00044"/>
    <x v="8"/>
    <s v="Zákon č. 575/2001 Z.z. o organizácii činnosti vlády a organizácii ústrednej štátnej správy, § 8"/>
    <s v=""/>
    <x v="0"/>
  </r>
  <r>
    <x v="151"/>
    <s v="1.0"/>
    <x v="150"/>
    <s v="U00044"/>
    <x v="8"/>
    <s v="Zákon č. 575/2001 Z.z. o organizácii činnosti vlády a organizácii ústrednej štátnej správy, § 8"/>
    <s v=""/>
    <x v="0"/>
  </r>
  <r>
    <x v="152"/>
    <s v="1.0"/>
    <x v="151"/>
    <s v="U00044"/>
    <x v="8"/>
    <s v="Zákon č. 575/2001 Z.z. o organizácii činnosti vlády a organizácii ústrednej štátnej správy, § 8"/>
    <s v=""/>
    <x v="0"/>
  </r>
  <r>
    <x v="153"/>
    <s v="1.0"/>
    <x v="152"/>
    <s v="U00044"/>
    <x v="8"/>
    <s v="Zákon č. 575/2001 Z.z. o organizácii činnosti vlády a organizácii ústrednej štátnej správy, § 8"/>
    <s v=""/>
    <x v="0"/>
  </r>
  <r>
    <x v="154"/>
    <s v="1.0"/>
    <x v="153"/>
    <s v="U00044"/>
    <x v="8"/>
    <s v="Zákon č. 575/2001 Z.z. o organizácii činnosti vlády a organizácii ústrednej štátnej správy, § 8"/>
    <s v=""/>
    <x v="0"/>
  </r>
  <r>
    <x v="155"/>
    <s v="1.0"/>
    <x v="154"/>
    <s v="U00044"/>
    <x v="8"/>
    <s v="Zákon č. 575/2001 Z.z. o organizácii činnosti vlády a organizácii ústrednej štátnej správy, § 8"/>
    <s v=""/>
    <x v="0"/>
  </r>
  <r>
    <x v="156"/>
    <s v="1.0"/>
    <x v="155"/>
    <s v="U00044"/>
    <x v="8"/>
    <s v="Zákon č. 575/2001 Z.z. o organizácii činnosti vlády a organizácii ústrednej štátnej správy, § 8"/>
    <s v=""/>
    <x v="0"/>
  </r>
  <r>
    <x v="157"/>
    <s v="1.0"/>
    <x v="156"/>
    <s v="U00044"/>
    <x v="8"/>
    <s v="Zákon č. 575/2001 Z.z. o organizácii činnosti vlády a organizácii ústrednej štátnej správy, § 8"/>
    <s v=""/>
    <x v="0"/>
  </r>
  <r>
    <x v="158"/>
    <s v="1.0"/>
    <x v="157"/>
    <s v="U00084"/>
    <x v="9"/>
    <s v="Zákon č. 575/2001 Z.z. o organizácii činnosti vlády a organizácii ústrednej štátnej správy, § 11"/>
    <s v=""/>
    <x v="2"/>
  </r>
  <r>
    <x v="159"/>
    <s v="1.0"/>
    <x v="158"/>
    <s v="U00053"/>
    <x v="10"/>
    <s v="Zákon č. 575/2001 Z.z. o organizácii činnosti vlády a organizácii ústrednej štátnej správy, § 8"/>
    <s v=""/>
    <x v="0"/>
  </r>
  <r>
    <x v="160"/>
    <s v="1.0"/>
    <x v="159"/>
    <s v="U00071"/>
    <x v="11"/>
    <s v="Zákon č. 575/2001 Z.z. o organizácii činnosti vlády a organizácii ústrednej štátnej správy, § 9"/>
    <s v=""/>
    <x v="3"/>
  </r>
  <r>
    <x v="161"/>
    <s v="1.0"/>
    <x v="160"/>
    <s v="U00071"/>
    <x v="11"/>
    <s v="Zákon č. 575/2001 Z.z. o organizácii činnosti vlády a organizácii ústrednej štátnej správy, § 9"/>
    <s v=""/>
    <x v="3"/>
  </r>
  <r>
    <x v="162"/>
    <s v="1.0"/>
    <x v="161"/>
    <s v="U00071"/>
    <x v="11"/>
    <s v="Zákon č. 575/2001 Z.z. o organizácii činnosti vlády a organizácii ústrednej štátnej správy, § 9"/>
    <s v=""/>
    <x v="3"/>
  </r>
  <r>
    <x v="163"/>
    <s v="1.0"/>
    <x v="162"/>
    <s v="U00071"/>
    <x v="11"/>
    <s v="Zákon č. 575/2001 Z.z. o organizácii činnosti vlády a organizácii ústrednej štátnej správy, § 9"/>
    <s v=""/>
    <x v="3"/>
  </r>
  <r>
    <x v="164"/>
    <s v="1.0"/>
    <x v="163"/>
    <s v="U00071"/>
    <x v="11"/>
    <s v="Zákon č. 575/2001 Z.z. o organizácii činnosti vlády a organizácii ústrednej štátnej správy, § 9"/>
    <s v=""/>
    <x v="3"/>
  </r>
  <r>
    <x v="165"/>
    <s v="1.0"/>
    <x v="164"/>
    <s v="U00071"/>
    <x v="11"/>
    <s v="Zákon č. 575/2001 Z.z. o organizácii činnosti vlády a organizácii ústrednej štátnej správy, § 9"/>
    <s v=""/>
    <x v="3"/>
  </r>
  <r>
    <x v="166"/>
    <s v="1.0"/>
    <x v="165"/>
    <s v="U00071"/>
    <x v="11"/>
    <s v="Zákon č. 575/2001 Z.z. o organizácii činnosti vlády a organizácii ústrednej štátnej správy, § 9"/>
    <s v=""/>
    <x v="3"/>
  </r>
  <r>
    <x v="167"/>
    <s v="1.0"/>
    <x v="166"/>
    <s v="U00071"/>
    <x v="11"/>
    <s v="Zákon č. 575/2001 Z.z. o organizácii činnosti vlády a organizácii ústrednej štátnej správy, § 9"/>
    <s v=""/>
    <x v="3"/>
  </r>
  <r>
    <x v="168"/>
    <s v="1.0"/>
    <x v="167"/>
    <s v="U00071"/>
    <x v="11"/>
    <s v="Zákon č. 575/2001 Z.z. o organizácii činnosti vlády a organizácii ústrednej štátnej správy, § 9"/>
    <s v=""/>
    <x v="3"/>
  </r>
  <r>
    <x v="169"/>
    <s v="1.0"/>
    <x v="168"/>
    <s v="U00071"/>
    <x v="11"/>
    <s v="Zákon č. 575/2001 Z.z. o organizácii činnosti vlády a organizácii ústrednej štátnej správy, § 9"/>
    <s v=""/>
    <x v="3"/>
  </r>
  <r>
    <x v="170"/>
    <s v="1.0"/>
    <x v="169"/>
    <s v="U00071"/>
    <x v="11"/>
    <s v="Zákon č. 575/2001 Z.z. o organizácii činnosti vlády a organizácii ústrednej štátnej správy, § 9"/>
    <s v=""/>
    <x v="3"/>
  </r>
  <r>
    <x v="171"/>
    <s v="1.0"/>
    <x v="170"/>
    <s v="U00071"/>
    <x v="11"/>
    <s v="Zákon č. 575/2001 Z.z. o organizácii činnosti vlády a organizácii ústrednej štátnej správy, § 9"/>
    <s v=""/>
    <x v="3"/>
  </r>
  <r>
    <x v="172"/>
    <s v="1.0"/>
    <x v="171"/>
    <s v="U00071"/>
    <x v="11"/>
    <s v="Zákon č. 575/2001 Z.z. o organizácii činnosti vlády a organizácii ústrednej štátnej správy, § 9"/>
    <s v=""/>
    <x v="3"/>
  </r>
  <r>
    <x v="173"/>
    <s v="1.0"/>
    <x v="172"/>
    <s v="U00071"/>
    <x v="11"/>
    <s v="Zákon č. 575/2001 Z.z. o organizácii činnosti vlády a organizácii ústrednej štátnej správy, § 9"/>
    <s v=""/>
    <x v="3"/>
  </r>
  <r>
    <x v="174"/>
    <s v="1.0"/>
    <x v="173"/>
    <s v="U00071"/>
    <x v="11"/>
    <s v="Zákon č. 575/2001 Z.z. o organizácii činnosti vlády a organizácii ústrednej štátnej správy, § 9"/>
    <s v=""/>
    <x v="3"/>
  </r>
  <r>
    <x v="175"/>
    <s v="1.0"/>
    <x v="174"/>
    <s v="U00071"/>
    <x v="11"/>
    <s v="Zákon č. 575/2001 Z.z. o organizácii činnosti vlády a organizácii ústrednej štátnej správy, § 9"/>
    <s v=""/>
    <x v="3"/>
  </r>
  <r>
    <x v="176"/>
    <s v="1.0"/>
    <x v="175"/>
    <s v="U00071"/>
    <x v="11"/>
    <s v="Zákon č. 575/2001 Z.z. o organizácii činnosti vlády a organizácii ústrednej štátnej správy, § 9"/>
    <s v=""/>
    <x v="3"/>
  </r>
  <r>
    <x v="177"/>
    <s v="1.0"/>
    <x v="176"/>
    <s v="U00071"/>
    <x v="11"/>
    <s v="Zákon č. 575/2001 Z.z. o organizácii činnosti vlády a organizácii ústrednej štátnej správy, § 9"/>
    <s v=""/>
    <x v="3"/>
  </r>
  <r>
    <x v="178"/>
    <s v="1.0"/>
    <x v="177"/>
    <s v="U00071"/>
    <x v="11"/>
    <s v="Zákon č. 575/2001 Z.z. o organizácii činnosti vlády a organizácii ústrednej štátnej správy, § 9"/>
    <s v=""/>
    <x v="3"/>
  </r>
  <r>
    <x v="179"/>
    <s v="1.0"/>
    <x v="178"/>
    <s v="U00071"/>
    <x v="11"/>
    <s v="Zákon č. 575/2001 Z.z. o organizácii činnosti vlády a organizácii ústrednej štátnej správy, § 9"/>
    <s v=""/>
    <x v="3"/>
  </r>
  <r>
    <x v="180"/>
    <s v="1.0"/>
    <x v="179"/>
    <s v="U00071"/>
    <x v="11"/>
    <s v="Zákon č. 575/2001 Z.z. o organizácii činnosti vlády a organizácii ústrednej štátnej správy, § 9"/>
    <s v=""/>
    <x v="3"/>
  </r>
  <r>
    <x v="181"/>
    <s v="1.0"/>
    <x v="180"/>
    <s v="U00071"/>
    <x v="11"/>
    <s v="Zákon č. 575/2001 Z.z. o organizácii činnosti vlády a organizácii ústrednej štátnej správy, § 9"/>
    <s v=""/>
    <x v="3"/>
  </r>
  <r>
    <x v="182"/>
    <s v="1.0"/>
    <x v="181"/>
    <s v="U00071"/>
    <x v="11"/>
    <s v="Zákon č. 575/2001 Z.z. o organizácii činnosti vlády a organizácii ústrednej štátnej správy, § 9"/>
    <s v=""/>
    <x v="3"/>
  </r>
  <r>
    <x v="183"/>
    <s v="1.0"/>
    <x v="182"/>
    <s v="U00071"/>
    <x v="11"/>
    <s v="Zákon č. 575/2001 Z.z. o organizácii činnosti vlády a organizácii ústrednej štátnej správy, § 9"/>
    <s v=""/>
    <x v="3"/>
  </r>
  <r>
    <x v="184"/>
    <s v="1.0"/>
    <x v="183"/>
    <s v="U00071"/>
    <x v="11"/>
    <s v="Zákon č. 575/2001 Z.z. o organizácii činnosti vlády a organizácii ústrednej štátnej správy, § 9"/>
    <s v=""/>
    <x v="3"/>
  </r>
  <r>
    <x v="185"/>
    <s v="1.0"/>
    <x v="184"/>
    <s v="U00071"/>
    <x v="11"/>
    <s v="Zákon č. 575/2001 Z.z. o organizácii činnosti vlády a organizácii ústrednej štátnej správy, § 9"/>
    <s v=""/>
    <x v="3"/>
  </r>
  <r>
    <x v="186"/>
    <s v="1.0"/>
    <x v="185"/>
    <s v="U00071"/>
    <x v="11"/>
    <s v="Zákon č. 575/2001 Z.z. o organizácii činnosti vlády a organizácii ústrednej štátnej správy, § 9"/>
    <s v=""/>
    <x v="3"/>
  </r>
  <r>
    <x v="187"/>
    <s v="1.0"/>
    <x v="186"/>
    <s v="U00071"/>
    <x v="11"/>
    <s v="Zákon č. 575/2001 Z.z. o organizácii činnosti vlády a organizácii ústrednej štátnej správy, § 9"/>
    <s v=""/>
    <x v="3"/>
  </r>
  <r>
    <x v="188"/>
    <s v="1.0"/>
    <x v="187"/>
    <s v="U00071"/>
    <x v="11"/>
    <s v="Zákon č. 575/2001 Z.z. o organizácii činnosti vlády a organizácii ústrednej štátnej správy, § 9"/>
    <s v=""/>
    <x v="3"/>
  </r>
  <r>
    <x v="189"/>
    <s v="1.0"/>
    <x v="188"/>
    <s v="U00071"/>
    <x v="11"/>
    <s v="Zákon č. 575/2001 Z.z. o organizácii činnosti vlády a organizácii ústrednej štátnej správy, § 9"/>
    <s v=""/>
    <x v="3"/>
  </r>
  <r>
    <x v="190"/>
    <s v="1.0"/>
    <x v="189"/>
    <s v="U00071"/>
    <x v="11"/>
    <s v="Zákon č. 575/2001 Z.z. o organizácii činnosti vlády a organizácii ústrednej štátnej správy, § 9"/>
    <s v=""/>
    <x v="3"/>
  </r>
  <r>
    <x v="191"/>
    <s v="1.0"/>
    <x v="190"/>
    <s v="U00071"/>
    <x v="11"/>
    <s v="Zákon č. 575/2001 Z.z. o organizácii činnosti vlády a organizácii ústrednej štátnej správy, § 9"/>
    <s v=""/>
    <x v="3"/>
  </r>
  <r>
    <x v="192"/>
    <s v="1.0"/>
    <x v="191"/>
    <s v="U00071"/>
    <x v="11"/>
    <s v="Zákon č. 575/2001 Z.z. o organizácii činnosti vlády a organizácii ústrednej štátnej správy, § 9"/>
    <s v=""/>
    <x v="3"/>
  </r>
  <r>
    <x v="193"/>
    <s v="1.0"/>
    <x v="192"/>
    <s v="U00071"/>
    <x v="11"/>
    <s v="Zákon č. 575/2001 Z.z. o organizácii činnosti vlády a organizácii ústrednej štátnej správy, § 9"/>
    <s v=""/>
    <x v="3"/>
  </r>
  <r>
    <x v="194"/>
    <s v="1.0"/>
    <x v="193"/>
    <s v="U00071"/>
    <x v="11"/>
    <s v="Zákon č. 575/2001 Z.z. o organizácii činnosti vlády a organizácii ústrednej štátnej správy, § 9"/>
    <s v=""/>
    <x v="3"/>
  </r>
  <r>
    <x v="195"/>
    <s v="1.0"/>
    <x v="194"/>
    <s v="U00013"/>
    <x v="12"/>
    <s v="Zákon č. 575/2001 Z.z. o organizácii činnosti vlády a organizácii ústrednej štátnej správy, § 6"/>
    <s v=""/>
    <x v="4"/>
  </r>
  <r>
    <x v="196"/>
    <s v="1.0"/>
    <x v="195"/>
    <s v="U00018"/>
    <x v="13"/>
    <s v="Zákon č. 575/2001 Z.z. o organizácii činnosti vlády a organizácii ústrednej štátnej správy, § 6"/>
    <s v=""/>
    <x v="4"/>
  </r>
  <r>
    <x v="197"/>
    <s v="1.0"/>
    <x v="196"/>
    <s v="U00018"/>
    <x v="13"/>
    <s v="Zákon č. 575/2001 Z.z. o organizácii činnosti vlády a organizácii ústrednej štátnej správy, § 6"/>
    <s v=""/>
    <x v="2"/>
  </r>
  <r>
    <x v="198"/>
    <s v="1.0"/>
    <x v="197"/>
    <s v="U00018"/>
    <x v="13"/>
    <s v="Zákon č. 575/2001 Z.z. o organizácii činnosti vlády a organizácii ústrednej štátnej správy, § 6"/>
    <s v=""/>
    <x v="4"/>
  </r>
  <r>
    <x v="199"/>
    <s v="1.0"/>
    <x v="198"/>
    <s v="U00018"/>
    <x v="13"/>
    <s v="Zákon č. 575/2001 Z.z. o organizácii činnosti vlády a organizácii ústrednej štátnej správy, § 6"/>
    <s v=""/>
    <x v="4"/>
  </r>
  <r>
    <x v="200"/>
    <s v="1.0"/>
    <x v="199"/>
    <s v="U00018"/>
    <x v="13"/>
    <s v="Zákon č. 575/2001 Z.z. o organizácii činnosti vlády a organizácii ústrednej štátnej správy, § 6"/>
    <s v=""/>
    <x v="4"/>
  </r>
  <r>
    <x v="201"/>
    <s v="1.0"/>
    <x v="200"/>
    <s v="U00018"/>
    <x v="13"/>
    <s v="Zákon č. 575/2001 Z.z. o organizácii činnosti vlády a organizácii ústrednej štátnej správy, § 6"/>
    <s v=""/>
    <x v="4"/>
  </r>
  <r>
    <x v="202"/>
    <s v="1.0"/>
    <x v="201"/>
    <s v="U00018"/>
    <x v="13"/>
    <s v="Zákon č. 575/2001 Z.z. o organizácii činnosti vlády a organizácii ústrednej štátnej správy, § 6"/>
    <s v=""/>
    <x v="2"/>
  </r>
  <r>
    <x v="203"/>
    <s v="1.0"/>
    <x v="202"/>
    <s v="U00018"/>
    <x v="13"/>
    <s v="Zákon č. 575/2001 Z.z. o organizácii činnosti vlády a organizácii ústrednej štátnej správy, § 6"/>
    <s v=""/>
    <x v="4"/>
  </r>
  <r>
    <x v="204"/>
    <s v="1.0"/>
    <x v="203"/>
    <s v="U00018"/>
    <x v="13"/>
    <s v="Zákon č. 575/2001 Z.z. o organizácii činnosti vlády a organizácii ústrednej štátnej správy, § 6"/>
    <s v=""/>
    <x v="4"/>
  </r>
  <r>
    <x v="205"/>
    <s v="1.0"/>
    <x v="204"/>
    <s v="U00018"/>
    <x v="13"/>
    <s v="Zákon č. 575/2001 Z.z. o organizácii činnosti vlády a organizácii ústrednej štátnej správy, § 6"/>
    <s v=""/>
    <x v="4"/>
  </r>
  <r>
    <x v="206"/>
    <s v="1.0"/>
    <x v="205"/>
    <s v="U00018"/>
    <x v="13"/>
    <s v="Zákon č. 575/2001 Z.z. o organizácii činnosti vlády a organizácii ústrednej štátnej správy, § 6"/>
    <s v=""/>
    <x v="4"/>
  </r>
  <r>
    <x v="207"/>
    <s v="1.0"/>
    <x v="206"/>
    <s v="U00018"/>
    <x v="13"/>
    <s v="Zákon č. 575/2001 Z.z. o organizácii činnosti vlády a organizácii ústrednej štátnej správy, § 6"/>
    <s v=""/>
    <x v="4"/>
  </r>
  <r>
    <x v="208"/>
    <s v="1.0"/>
    <x v="207"/>
    <s v="U00018"/>
    <x v="13"/>
    <s v="Zákon č. 575/2001 Z.z. o organizácii činnosti vlády a organizácii ústrednej štátnej správy, § 6"/>
    <s v=""/>
    <x v="4"/>
  </r>
  <r>
    <x v="209"/>
    <s v="1.0"/>
    <x v="208"/>
    <s v="U00018"/>
    <x v="13"/>
    <s v="Zákon č. 575/2001 Z.z. o organizácii činnosti vlády a organizácii ústrednej štátnej správy, § 6"/>
    <s v=""/>
    <x v="4"/>
  </r>
  <r>
    <x v="210"/>
    <s v="1.0"/>
    <x v="209"/>
    <s v="U00018"/>
    <x v="13"/>
    <s v="Zákon č. 575/2001 Z.z. o organizácii činnosti vlády a organizácii ústrednej štátnej správy, § 6"/>
    <s v=""/>
    <x v="4"/>
  </r>
  <r>
    <x v="211"/>
    <s v="1.0"/>
    <x v="210"/>
    <s v="U00018"/>
    <x v="13"/>
    <s v="Zákon č. 575/2001 Z.z. o organizácii činnosti vlády a organizácii ústrednej štátnej správy, § 6"/>
    <s v=""/>
    <x v="4"/>
  </r>
  <r>
    <x v="212"/>
    <s v="1.0"/>
    <x v="211"/>
    <s v="U00018"/>
    <x v="13"/>
    <s v="Zákon č. 575/2001 Z.z. o organizácii činnosti vlády a organizácii ústrednej štátnej správy, § 6"/>
    <s v=""/>
    <x v="4"/>
  </r>
  <r>
    <x v="213"/>
    <s v="1.0"/>
    <x v="212"/>
    <s v="U00018"/>
    <x v="13"/>
    <s v="Zákon č. 575/2001 Z.z. o organizácii činnosti vlády a organizácii ústrednej štátnej správy, § 6"/>
    <s v=""/>
    <x v="2"/>
  </r>
  <r>
    <x v="214"/>
    <s v="1.0"/>
    <x v="213"/>
    <s v="U00018"/>
    <x v="13"/>
    <s v="Zákon č. 575/2001 Z.z. o organizácii činnosti vlády a organizácii ústrednej štátnej správy, § 6"/>
    <s v=""/>
    <x v="2"/>
  </r>
  <r>
    <x v="215"/>
    <s v="1.0"/>
    <x v="214"/>
    <s v="U00018"/>
    <x v="13"/>
    <s v="Zákon č. 575/2001 Z.z. o organizácii činnosti vlády a organizácii ústrednej štátnej správy, § 6"/>
    <s v=""/>
    <x v="4"/>
  </r>
  <r>
    <x v="216"/>
    <s v="1.0"/>
    <x v="215"/>
    <s v="U00018"/>
    <x v="13"/>
    <s v="Zákon č. 575/2001 Z.z. o organizácii činnosti vlády a organizácii ústrednej štátnej správy, § 6"/>
    <s v=""/>
    <x v="2"/>
  </r>
  <r>
    <x v="217"/>
    <s v="1.0"/>
    <x v="216"/>
    <s v="U00018"/>
    <x v="13"/>
    <s v="Zákon č. 575/2001 Z.z. o organizácii činnosti vlády a organizácii ústrednej štátnej správy, § 6"/>
    <s v=""/>
    <x v="2"/>
  </r>
  <r>
    <x v="218"/>
    <s v="1.0"/>
    <x v="217"/>
    <s v="U00018"/>
    <x v="13"/>
    <s v="Zákon č. 575/2001 Z.z. o organizácii činnosti vlády a organizácii ústrednej štátnej správy, § 6"/>
    <s v=""/>
    <x v="4"/>
  </r>
  <r>
    <x v="219"/>
    <s v="1.0"/>
    <x v="218"/>
    <s v="U00056"/>
    <x v="14"/>
    <s v="Zákon č. 575/2001 Z.z. o organizácii činnosti vlády a organizácii ústrednej štátnej správy, § 8"/>
    <s v=""/>
    <x v="0"/>
  </r>
  <r>
    <x v="220"/>
    <s v="1.0"/>
    <x v="219"/>
    <s v="U00056"/>
    <x v="14"/>
    <s v="Zákon č. 575/2001 Z.z. o organizácii činnosti vlády a organizácii ústrednej štátnej správy, § 8"/>
    <s v=""/>
    <x v="0"/>
  </r>
  <r>
    <x v="221"/>
    <s v="1.0"/>
    <x v="220"/>
    <s v="U00056"/>
    <x v="14"/>
    <s v="Zákon č. 575/2001 Z.z. o organizácii činnosti vlády a organizácii ústrednej štátnej správy, § 8"/>
    <s v=""/>
    <x v="0"/>
  </r>
  <r>
    <x v="222"/>
    <s v="1.0"/>
    <x v="221"/>
    <s v="U00056"/>
    <x v="14"/>
    <s v="Zákon č. 575/2001 Z.z. o organizácii činnosti vlády a organizácii ústrednej štátnej správy, § 8"/>
    <s v=""/>
    <x v="0"/>
  </r>
  <r>
    <x v="223"/>
    <s v="1.0"/>
    <x v="222"/>
    <s v="U00056"/>
    <x v="14"/>
    <s v="Zákon č. 575/2001 Z.z. o organizácii činnosti vlády a organizácii ústrednej štátnej správy, § 8"/>
    <s v=""/>
    <x v="0"/>
  </r>
  <r>
    <x v="224"/>
    <s v="1.0"/>
    <x v="223"/>
    <s v="U00056"/>
    <x v="14"/>
    <s v="Zákon č. 575/2001 Z.z. o organizácii činnosti vlády a organizácii ústrednej štátnej správy, § 8"/>
    <s v=""/>
    <x v="0"/>
  </r>
  <r>
    <x v="225"/>
    <s v="1.0"/>
    <x v="224"/>
    <s v="U00056"/>
    <x v="14"/>
    <s v="Zákon č. 575/2001 Z.z. o organizácii činnosti vlády a organizácii ústrednej štátnej správy, § 8"/>
    <s v=""/>
    <x v="0"/>
  </r>
  <r>
    <x v="226"/>
    <s v="1.0"/>
    <x v="225"/>
    <s v="U00056"/>
    <x v="14"/>
    <s v="Zákon č. 575/2001 Z.z. o organizácii činnosti vlády a organizácii ústrednej štátnej správy, § 8"/>
    <s v=""/>
    <x v="0"/>
  </r>
  <r>
    <x v="227"/>
    <s v="1.0"/>
    <x v="226"/>
    <s v="U00056"/>
    <x v="14"/>
    <s v="Zákon č. 575/2001 Z.z. o organizácii činnosti vlády a organizácii ústrednej štátnej správy, § 8"/>
    <s v=""/>
    <x v="0"/>
  </r>
  <r>
    <x v="228"/>
    <s v="1.0"/>
    <x v="227"/>
    <s v="U00056"/>
    <x v="14"/>
    <s v="Zákon č. 575/2001 Z.z. o organizácii činnosti vlády a organizácii ústrednej štátnej správy, § 8"/>
    <s v=""/>
    <x v="0"/>
  </r>
  <r>
    <x v="229"/>
    <s v="1.0"/>
    <x v="228"/>
    <s v="U00056"/>
    <x v="14"/>
    <s v="Zákon č. 575/2001 Z.z. o organizácii činnosti vlády a organizácii ústrednej štátnej správy, § 8"/>
    <s v=""/>
    <x v="0"/>
  </r>
  <r>
    <x v="230"/>
    <s v="1.0"/>
    <x v="229"/>
    <s v="U00072"/>
    <x v="15"/>
    <s v="Zákon č. 575/2001 Z.z. o organizácii činnosti vlády a organizácii ústrednej štátnej správy, § 9"/>
    <s v=""/>
    <x v="3"/>
  </r>
  <r>
    <x v="231"/>
    <s v="1.0"/>
    <x v="230"/>
    <s v="U00072"/>
    <x v="15"/>
    <s v="Zákon č. 575/2001 Z.z. o organizácii činnosti vlády a organizácii ústrednej štátnej správy, § 9"/>
    <s v=""/>
    <x v="3"/>
  </r>
  <r>
    <x v="232"/>
    <s v="1.0"/>
    <x v="231"/>
    <s v="U00072"/>
    <x v="15"/>
    <s v="Zákon č. 575/2001 Z.z. o organizácii činnosti vlády a organizácii ústrednej štátnej správy, § 9"/>
    <s v=""/>
    <x v="3"/>
  </r>
  <r>
    <x v="233"/>
    <s v="1.0"/>
    <x v="232"/>
    <s v="U00072"/>
    <x v="15"/>
    <s v="Zákon č. 575/2001 Z.z. o organizácii činnosti vlády a organizácii ústrednej štátnej správy, § 9"/>
    <s v=""/>
    <x v="3"/>
  </r>
  <r>
    <x v="234"/>
    <s v="1.0"/>
    <x v="233"/>
    <s v="U00072"/>
    <x v="15"/>
    <s v="Zákon č. 575/2001 Z.z. o organizácii činnosti vlády a organizácii ústrednej štátnej správy, § 9"/>
    <s v=""/>
    <x v="3"/>
  </r>
  <r>
    <x v="235"/>
    <s v="1.0"/>
    <x v="234"/>
    <s v="U00072"/>
    <x v="15"/>
    <s v="Zákon č. 575/2001 Z.z. o organizácii činnosti vlády a organizácii ústrednej štátnej správy, § 9"/>
    <s v=""/>
    <x v="3"/>
  </r>
  <r>
    <x v="236"/>
    <s v="1.0"/>
    <x v="235"/>
    <s v="U00072"/>
    <x v="15"/>
    <s v="Zákon č. 575/2001 Z.z. o organizácii činnosti vlády a organizácii ústrednej štátnej správy, § 9"/>
    <s v=""/>
    <x v="3"/>
  </r>
  <r>
    <x v="237"/>
    <s v="1.0"/>
    <x v="236"/>
    <s v="U00072"/>
    <x v="15"/>
    <s v="Zákon č. 575/2001 Z.z. o organizácii činnosti vlády a organizácii ústrednej štátnej správy, § 9"/>
    <s v=""/>
    <x v="3"/>
  </r>
  <r>
    <x v="238"/>
    <s v="1.0"/>
    <x v="237"/>
    <s v="U00072"/>
    <x v="15"/>
    <s v="Zákon č. 575/2001 Z.z. o organizácii činnosti vlády a organizácii ústrednej štátnej správy, § 9"/>
    <s v=""/>
    <x v="3"/>
  </r>
  <r>
    <x v="239"/>
    <s v="1.0"/>
    <x v="238"/>
    <s v="U00072"/>
    <x v="15"/>
    <s v="Zákon č. 575/2001 Z.z. o organizácii činnosti vlády a organizácii ústrednej štátnej správy, § 9"/>
    <s v=""/>
    <x v="3"/>
  </r>
  <r>
    <x v="240"/>
    <s v="1.0"/>
    <x v="239"/>
    <s v="U00072"/>
    <x v="15"/>
    <s v="Zákon č. 575/2001 Z.z. o organizácii činnosti vlády a organizácii ústrednej štátnej správy, § 9"/>
    <s v=""/>
    <x v="3"/>
  </r>
  <r>
    <x v="241"/>
    <s v="1.0"/>
    <x v="240"/>
    <s v="U00072"/>
    <x v="15"/>
    <s v="Zákon č. 575/2001 Z.z. o organizácii činnosti vlády a organizácii ústrednej štátnej správy, § 9"/>
    <s v=""/>
    <x v="3"/>
  </r>
  <r>
    <x v="242"/>
    <s v="1.0"/>
    <x v="241"/>
    <s v="U00072"/>
    <x v="15"/>
    <s v="Zákon č. 575/2001 Z.z. o organizácii činnosti vlády a organizácii ústrednej štátnej správy, § 9"/>
    <s v=""/>
    <x v="3"/>
  </r>
  <r>
    <x v="243"/>
    <s v="1.0"/>
    <x v="242"/>
    <s v="U00072"/>
    <x v="15"/>
    <s v="Zákon č. 575/2001 Z.z. o organizácii činnosti vlády a organizácii ústrednej štátnej správy, § 9"/>
    <s v=""/>
    <x v="3"/>
  </r>
  <r>
    <x v="244"/>
    <s v="1.0"/>
    <x v="243"/>
    <s v="U00072"/>
    <x v="15"/>
    <s v="Zákon č. 575/2001 Z.z. o organizácii činnosti vlády a organizácii ústrednej štátnej správy, § 9"/>
    <s v=""/>
    <x v="3"/>
  </r>
  <r>
    <x v="245"/>
    <s v="1.0"/>
    <x v="244"/>
    <s v="U00072"/>
    <x v="15"/>
    <s v="Zákon č. 575/2001 Z.z. o organizácii činnosti vlády a organizácii ústrednej štátnej správy, § 9"/>
    <s v=""/>
    <x v="3"/>
  </r>
  <r>
    <x v="246"/>
    <s v="1.0"/>
    <x v="245"/>
    <s v="U00072"/>
    <x v="15"/>
    <s v="Zákon č. 575/2001 Z.z. o organizácii činnosti vlády a organizácii ústrednej štátnej správy, § 9"/>
    <s v=""/>
    <x v="3"/>
  </r>
  <r>
    <x v="247"/>
    <s v="1.0"/>
    <x v="246"/>
    <s v="U00072"/>
    <x v="15"/>
    <s v="Zákon č. 575/2001 Z.z. o organizácii činnosti vlády a organizácii ústrednej štátnej správy, § 9"/>
    <s v=""/>
    <x v="3"/>
  </r>
  <r>
    <x v="248"/>
    <s v="1.0"/>
    <x v="247"/>
    <s v="U00072"/>
    <x v="15"/>
    <s v="Zákon č. 575/2001 Z.z. o organizácii činnosti vlády a organizácii ústrednej štátnej správy, § 9"/>
    <s v=""/>
    <x v="3"/>
  </r>
  <r>
    <x v="249"/>
    <s v="1.0"/>
    <x v="248"/>
    <s v="U00072"/>
    <x v="15"/>
    <s v="Zákon č. 575/2001 Z.z. o organizácii činnosti vlády a organizácii ústrednej štátnej správy, § 9"/>
    <s v=""/>
    <x v="3"/>
  </r>
  <r>
    <x v="250"/>
    <s v="1.0"/>
    <x v="249"/>
    <s v="U00011"/>
    <x v="16"/>
    <s v="Zákon č. 575/2001 Z.z. o organizácii činnosti vlády a organizácii ústrednej štátnej správy, § 6"/>
    <s v=""/>
    <x v="4"/>
  </r>
  <r>
    <x v="251"/>
    <s v="1.0"/>
    <x v="250"/>
    <s v="U00043"/>
    <x v="17"/>
    <s v="Zákon č. 575/2001 Z.z. o organizácii činnosti vlády a organizácii ústrednej štátnej správy, § 8"/>
    <s v=""/>
    <x v="5"/>
  </r>
  <r>
    <x v="252"/>
    <s v="1.0"/>
    <x v="251"/>
    <s v="U00043"/>
    <x v="17"/>
    <s v="Zákon č. 575/2001 Z.z. o organizácii činnosti vlády a organizácii ústrednej štátnej správy, § 8"/>
    <s v=""/>
    <x v="5"/>
  </r>
  <r>
    <x v="253"/>
    <s v="1.0"/>
    <x v="252"/>
    <s v="U00043"/>
    <x v="17"/>
    <s v="Zákon č. 575/2001 Z.z. o organizácii činnosti vlády a organizácii ústrednej štátnej správy, § 8"/>
    <s v=""/>
    <x v="5"/>
  </r>
  <r>
    <x v="254"/>
    <s v="1.0"/>
    <x v="253"/>
    <s v="U00043"/>
    <x v="17"/>
    <s v="Zákon č. 575/2001 Z.z. o organizácii činnosti vlády a organizácii ústrednej štátnej správy, § 8"/>
    <s v=""/>
    <x v="0"/>
  </r>
  <r>
    <x v="255"/>
    <s v="1.0"/>
    <x v="254"/>
    <s v="U00043"/>
    <x v="17"/>
    <s v="Zákon č. 575/2001 Z.z. o organizácii činnosti vlády a organizácii ústrednej štátnej správy, § 8"/>
    <s v=""/>
    <x v="5"/>
  </r>
  <r>
    <x v="256"/>
    <s v="1.0"/>
    <x v="255"/>
    <s v="U00043"/>
    <x v="17"/>
    <s v="Zákon č. 575/2001 Z.z. o organizácii činnosti vlády a organizácii ústrednej štátnej správy, § 8"/>
    <s v=""/>
    <x v="5"/>
  </r>
  <r>
    <x v="257"/>
    <s v="1.0"/>
    <x v="256"/>
    <s v="U00043"/>
    <x v="17"/>
    <s v="Zákon č. 575/2001 Z.z. o organizácii činnosti vlády a organizácii ústrednej štátnej správy, § 8"/>
    <s v=""/>
    <x v="0"/>
  </r>
  <r>
    <x v="258"/>
    <s v="1.0"/>
    <x v="257"/>
    <s v="U00043"/>
    <x v="17"/>
    <s v="Zákon č. 575/2001 Z.z. o organizácii činnosti vlády a organizácii ústrednej štátnej správy, § 8"/>
    <s v=""/>
    <x v="5"/>
  </r>
  <r>
    <x v="259"/>
    <s v="1.0"/>
    <x v="258"/>
    <s v="U00043"/>
    <x v="17"/>
    <s v="Zákon č. 575/2001 Z.z. o organizácii činnosti vlády a organizácii ústrednej štátnej správy, § 8"/>
    <s v=""/>
    <x v="5"/>
  </r>
  <r>
    <x v="260"/>
    <s v="1.0"/>
    <x v="259"/>
    <s v="U00043"/>
    <x v="17"/>
    <s v="Zákon č. 575/2001 Z.z. o organizácii činnosti vlády a organizácii ústrednej štátnej správy, § 8"/>
    <s v=""/>
    <x v="0"/>
  </r>
  <r>
    <x v="261"/>
    <s v="1.0"/>
    <x v="260"/>
    <s v="U00043"/>
    <x v="17"/>
    <s v="Zákon č. 575/2001 Z.z. o organizácii činnosti vlády a organizácii ústrednej štátnej správy, § 8"/>
    <s v=""/>
    <x v="5"/>
  </r>
  <r>
    <x v="262"/>
    <s v="1.0"/>
    <x v="261"/>
    <s v="U00043"/>
    <x v="17"/>
    <s v="Zákon č. 575/2001 Z.z. o organizácii činnosti vlády a organizácii ústrednej štátnej správy, § 8"/>
    <s v=""/>
    <x v="5"/>
  </r>
  <r>
    <x v="263"/>
    <s v="1.0"/>
    <x v="262"/>
    <s v="U00043"/>
    <x v="17"/>
    <s v="Zákon č. 575/2001 Z.z. o organizácii činnosti vlády a organizácii ústrednej štátnej správy, § 8"/>
    <s v=""/>
    <x v="0"/>
  </r>
  <r>
    <x v="264"/>
    <s v="1.0"/>
    <x v="263"/>
    <s v="U00043"/>
    <x v="17"/>
    <s v="Zákon č. 575/2001 Z.z. o organizácii činnosti vlády a organizácii ústrednej štátnej správy, § 8"/>
    <s v=""/>
    <x v="5"/>
  </r>
  <r>
    <x v="265"/>
    <s v="1.0"/>
    <x v="264"/>
    <s v="U00043"/>
    <x v="17"/>
    <s v="Zákon č. 575/2001 Z.z. o organizácii činnosti vlády a organizácii ústrednej štátnej správy, § 8"/>
    <s v=""/>
    <x v="0"/>
  </r>
  <r>
    <x v="266"/>
    <s v="1.0"/>
    <x v="265"/>
    <s v="U00043"/>
    <x v="17"/>
    <s v="Zákon č. 575/2001 Z.z. o organizácii činnosti vlády a organizácii ústrednej štátnej správy, § 8"/>
    <s v=""/>
    <x v="0"/>
  </r>
  <r>
    <x v="267"/>
    <s v="1.0"/>
    <x v="266"/>
    <s v="U00043"/>
    <x v="17"/>
    <s v="Zákon č. 575/2001 Z.z. o organizácii činnosti vlády a organizácii ústrednej štátnej správy, § 8"/>
    <s v=""/>
    <x v="5"/>
  </r>
  <r>
    <x v="268"/>
    <s v="1.0"/>
    <x v="267"/>
    <s v="U00043"/>
    <x v="17"/>
    <s v="Zákon č. 575/2001 Z.z. o organizácii činnosti vlády a organizácii ústrednej štátnej správy, § 8"/>
    <s v=""/>
    <x v="5"/>
  </r>
  <r>
    <x v="269"/>
    <s v="1.0"/>
    <x v="268"/>
    <s v="U00043"/>
    <x v="17"/>
    <s v="Zákon č. 575/2001 Z.z. o organizácii činnosti vlády a organizácii ústrednej štátnej správy, § 8"/>
    <s v=""/>
    <x v="0"/>
  </r>
  <r>
    <x v="270"/>
    <s v="1.0"/>
    <x v="269"/>
    <s v="U00043"/>
    <x v="17"/>
    <s v="Zákon č. 575/2001 Z.z. o organizácii činnosti vlády a organizácii ústrednej štátnej správy, § 8"/>
    <s v=""/>
    <x v="5"/>
  </r>
  <r>
    <x v="271"/>
    <s v="1.0"/>
    <x v="270"/>
    <s v="U00043"/>
    <x v="17"/>
    <s v="Zákon č. 575/2001 Z.z. o organizácii činnosti vlády a organizácii ústrednej štátnej správy, § 8"/>
    <s v=""/>
    <x v="5"/>
  </r>
  <r>
    <x v="272"/>
    <s v="1.0"/>
    <x v="271"/>
    <s v="U00043"/>
    <x v="17"/>
    <s v="Zákon č. 575/2001 Z.z. o organizácii činnosti vlády a organizácii ústrednej štátnej správy, § 8"/>
    <s v=""/>
    <x v="0"/>
  </r>
  <r>
    <x v="273"/>
    <s v="1.0"/>
    <x v="272"/>
    <s v="U00043"/>
    <x v="17"/>
    <s v="Zákon č. 575/2001 Z.z. o organizácii činnosti vlády a organizácii ústrednej štátnej správy, § 8"/>
    <s v=""/>
    <x v="0"/>
  </r>
  <r>
    <x v="274"/>
    <s v="1.0"/>
    <x v="273"/>
    <s v="U00043"/>
    <x v="17"/>
    <s v="Zákon č. 575/2001 Z.z. o organizácii činnosti vlády a organizácii ústrednej štátnej správy, § 8"/>
    <s v=""/>
    <x v="5"/>
  </r>
  <r>
    <x v="275"/>
    <s v="1.0"/>
    <x v="274"/>
    <s v="U00043"/>
    <x v="17"/>
    <s v="Zákon č. 575/2001 Z.z. o organizácii činnosti vlády a organizácii ústrednej štátnej správy, § 8"/>
    <s v=""/>
    <x v="5"/>
  </r>
  <r>
    <x v="276"/>
    <s v="1.0"/>
    <x v="275"/>
    <s v="U00043"/>
    <x v="17"/>
    <s v="Zákon č. 575/2001 Z.z. o organizácii činnosti vlády a organizácii ústrednej štátnej správy, § 8"/>
    <s v=""/>
    <x v="0"/>
  </r>
  <r>
    <x v="277"/>
    <s v="1.0"/>
    <x v="276"/>
    <s v="U00043"/>
    <x v="17"/>
    <s v="Zákon č. 575/2001 Z.z. o organizácii činnosti vlády a organizácii ústrednej štátnej správy, § 8"/>
    <s v=""/>
    <x v="5"/>
  </r>
  <r>
    <x v="278"/>
    <s v="1.0"/>
    <x v="277"/>
    <s v="U00043"/>
    <x v="17"/>
    <s v="Zákon č. 575/2001 Z.z. o organizácii činnosti vlády a organizácii ústrednej štátnej správy, § 8"/>
    <s v=""/>
    <x v="5"/>
  </r>
  <r>
    <x v="279"/>
    <s v="1.0"/>
    <x v="278"/>
    <s v="U00043"/>
    <x v="17"/>
    <s v="Zákon č. 575/2001 Z.z. o organizácii činnosti vlády a organizácii ústrednej štátnej správy, § 8"/>
    <s v=""/>
    <x v="0"/>
  </r>
  <r>
    <x v="280"/>
    <s v="1.0"/>
    <x v="279"/>
    <s v="U00043"/>
    <x v="17"/>
    <s v="Zákon č. 575/2001 Z.z. o organizácii činnosti vlády a organizácii ústrednej štátnej správy, § 8"/>
    <s v=""/>
    <x v="0"/>
  </r>
  <r>
    <x v="281"/>
    <s v="1.0"/>
    <x v="280"/>
    <s v="U00043"/>
    <x v="17"/>
    <s v="Zákon č. 575/2001 Z.z. o organizácii činnosti vlády a organizácii ústrednej štátnej správy, § 8"/>
    <s v=""/>
    <x v="0"/>
  </r>
  <r>
    <x v="282"/>
    <s v="1.0"/>
    <x v="281"/>
    <s v="U00043"/>
    <x v="17"/>
    <s v="Zákon č. 575/2001 Z.z. o organizácii činnosti vlády a organizácii ústrednej štátnej správy, § 8"/>
    <s v=""/>
    <x v="0"/>
  </r>
  <r>
    <x v="283"/>
    <s v="1.0"/>
    <x v="282"/>
    <s v="U00043"/>
    <x v="17"/>
    <s v="Zákon č. 575/2001 Z.z. o organizácii činnosti vlády a organizácii ústrednej štátnej správy, § 8"/>
    <s v=""/>
    <x v="5"/>
  </r>
  <r>
    <x v="284"/>
    <s v="1.0"/>
    <x v="283"/>
    <s v="U00043"/>
    <x v="17"/>
    <s v="Zákon č. 575/2001 Z.z. o organizácii činnosti vlády a organizácii ústrednej štátnej správy, § 8"/>
    <s v=""/>
    <x v="0"/>
  </r>
  <r>
    <x v="285"/>
    <s v="1.0"/>
    <x v="284"/>
    <s v="U00043"/>
    <x v="17"/>
    <s v="Zákon č. 575/2001 Z.z. o organizácii činnosti vlády a organizácii ústrednej štátnej správy, § 8"/>
    <s v=""/>
    <x v="0"/>
  </r>
  <r>
    <x v="286"/>
    <s v="1.0"/>
    <x v="285"/>
    <s v="U00043"/>
    <x v="17"/>
    <s v="Zákon č. 575/2001 Z.z. o organizácii činnosti vlády a organizácii ústrednej štátnej správy, § 8"/>
    <s v=""/>
    <x v="0"/>
  </r>
  <r>
    <x v="287"/>
    <s v="1.0"/>
    <x v="286"/>
    <s v="U00043"/>
    <x v="17"/>
    <s v="Zákon č. 575/2001 Z.z. o organizácii činnosti vlády a organizácii ústrednej štátnej správy, § 8"/>
    <s v=""/>
    <x v="5"/>
  </r>
  <r>
    <x v="288"/>
    <s v="1.0"/>
    <x v="287"/>
    <s v="U00043"/>
    <x v="17"/>
    <s v="Zákon č. 575/2001 Z.z. o organizácii činnosti vlády a organizácii ústrednej štátnej správy, § 8"/>
    <s v=""/>
    <x v="0"/>
  </r>
  <r>
    <x v="289"/>
    <s v="1.0"/>
    <x v="288"/>
    <s v="U00043"/>
    <x v="17"/>
    <s v="Zákon č. 575/2001 Z.z. o organizácii činnosti vlády a organizácii ústrednej štátnej správy, § 8"/>
    <s v=""/>
    <x v="5"/>
  </r>
  <r>
    <x v="290"/>
    <s v="1.0"/>
    <x v="289"/>
    <s v="U00043"/>
    <x v="17"/>
    <s v="Zákon č. 575/2001 Z.z. o organizácii činnosti vlády a organizácii ústrednej štátnej správy, § 8"/>
    <s v=""/>
    <x v="5"/>
  </r>
  <r>
    <x v="291"/>
    <s v="1.0"/>
    <x v="290"/>
    <s v="U00043"/>
    <x v="17"/>
    <s v="Zákon č. 575/2001 Z.z. o organizácii činnosti vlády a organizácii ústrednej štátnej správy, § 8"/>
    <s v=""/>
    <x v="0"/>
  </r>
  <r>
    <x v="292"/>
    <s v="1.0"/>
    <x v="291"/>
    <s v="U00043"/>
    <x v="17"/>
    <s v="Zákon č. 575/2001 Z.z. o organizácii činnosti vlády a organizácii ústrednej štátnej správy, § 8"/>
    <s v=""/>
    <x v="0"/>
  </r>
  <r>
    <x v="293"/>
    <s v="1.0"/>
    <x v="292"/>
    <s v="U00043"/>
    <x v="17"/>
    <s v="Zákon č. 575/2001 Z.z. o organizácii činnosti vlády a organizácii ústrednej štátnej správy, § 8"/>
    <s v=""/>
    <x v="5"/>
  </r>
  <r>
    <x v="294"/>
    <s v="1.0"/>
    <x v="293"/>
    <s v="U00043"/>
    <x v="17"/>
    <s v="Zákon č. 575/2001 Z.z. o organizácii činnosti vlády a organizácii ústrednej štátnej správy, § 8"/>
    <s v=""/>
    <x v="0"/>
  </r>
  <r>
    <x v="295"/>
    <s v="1.0"/>
    <x v="294"/>
    <s v="U00043"/>
    <x v="17"/>
    <s v="Zákon č. 575/2001 Z.z. o organizácii činnosti vlády a organizácii ústrednej štátnej správy, § 8"/>
    <s v=""/>
    <x v="0"/>
  </r>
  <r>
    <x v="296"/>
    <s v="1.0"/>
    <x v="295"/>
    <s v="U00043"/>
    <x v="17"/>
    <s v="Zákon č. 575/2001 Z.z. o organizácii činnosti vlády a organizácii ústrednej štátnej správy, § 8"/>
    <s v=""/>
    <x v="5"/>
  </r>
  <r>
    <x v="297"/>
    <s v="1.0"/>
    <x v="296"/>
    <s v="U00043"/>
    <x v="17"/>
    <s v="Zákon č. 575/2001 Z.z. o organizácii činnosti vlády a organizácii ústrednej štátnej správy, § 8"/>
    <s v=""/>
    <x v="5"/>
  </r>
  <r>
    <x v="298"/>
    <s v="1.0"/>
    <x v="297"/>
    <s v="U00043"/>
    <x v="17"/>
    <s v="Zákon č. 575/2001 Z.z. o organizácii činnosti vlády a organizácii ústrednej štátnej správy, § 8"/>
    <s v=""/>
    <x v="0"/>
  </r>
  <r>
    <x v="299"/>
    <s v="1.0"/>
    <x v="298"/>
    <s v="U00043"/>
    <x v="17"/>
    <s v="Zákon č. 575/2001 Z.z. o organizácii činnosti vlády a organizácii ústrednej štátnej správy, § 8"/>
    <s v=""/>
    <x v="0"/>
  </r>
  <r>
    <x v="300"/>
    <s v="1.0"/>
    <x v="299"/>
    <s v="U00043"/>
    <x v="17"/>
    <s v="Zákon č. 575/2001 Z.z. o organizácii činnosti vlády a organizácii ústrednej štátnej správy, § 8"/>
    <s v=""/>
    <x v="5"/>
  </r>
  <r>
    <x v="301"/>
    <s v="1.0"/>
    <x v="300"/>
    <s v="U00066"/>
    <x v="18"/>
    <s v="Zákon č. 575/2001 Z.z. o organizácii činnosti vlády a organizácii ústrednej štátnej správy, § 9"/>
    <s v=""/>
    <x v="3"/>
  </r>
  <r>
    <x v="302"/>
    <s v="1.0"/>
    <x v="301"/>
    <s v="U00066"/>
    <x v="18"/>
    <s v="Zákon č. 575/2001 Z.z. o organizácii činnosti vlády a organizácii ústrednej štátnej správy, § 9"/>
    <s v=""/>
    <x v="3"/>
  </r>
  <r>
    <x v="303"/>
    <s v="1.0"/>
    <x v="302"/>
    <s v="U00066"/>
    <x v="18"/>
    <s v="Zákon č. 575/2001 Z.z. o organizácii činnosti vlády a organizácii ústrednej štátnej správy, § 9"/>
    <s v=""/>
    <x v="3"/>
  </r>
  <r>
    <x v="304"/>
    <s v="1.0"/>
    <x v="303"/>
    <s v="U00066"/>
    <x v="18"/>
    <s v="Zákon č. 575/2001 Z.z. o organizácii činnosti vlády a organizácii ústrednej štátnej správy, § 9"/>
    <s v=""/>
    <x v="3"/>
  </r>
  <r>
    <x v="305"/>
    <s v="1.0"/>
    <x v="304"/>
    <s v="U00066"/>
    <x v="18"/>
    <s v="Zákon č. 575/2001 Z.z. o organizácii činnosti vlády a organizácii ústrednej štátnej správy, § 9"/>
    <s v=""/>
    <x v="3"/>
  </r>
  <r>
    <x v="306"/>
    <s v="1.0"/>
    <x v="305"/>
    <s v="U00066"/>
    <x v="18"/>
    <s v="Zákon č. 575/2001 Z.z. o organizácii činnosti vlády a organizácii ústrednej štátnej správy, § 9"/>
    <s v=""/>
    <x v="3"/>
  </r>
  <r>
    <x v="307"/>
    <s v="1.0"/>
    <x v="306"/>
    <s v="U00066"/>
    <x v="18"/>
    <s v="Zákon č. 575/2001 Z.z. o organizácii činnosti vlády a organizácii ústrednej štátnej správy, § 9"/>
    <s v=""/>
    <x v="3"/>
  </r>
  <r>
    <x v="308"/>
    <s v="1.0"/>
    <x v="307"/>
    <s v="U00066"/>
    <x v="18"/>
    <s v="Zákon č. 575/2001 Z.z. o organizácii činnosti vlády a organizácii ústrednej štátnej správy, § 9"/>
    <s v=""/>
    <x v="3"/>
  </r>
  <r>
    <x v="309"/>
    <s v="1.0"/>
    <x v="308"/>
    <s v="U00066"/>
    <x v="18"/>
    <s v="Zákon č. 575/2001 Z.z. o organizácii činnosti vlády a organizácii ústrednej štátnej správy, § 9"/>
    <s v=""/>
    <x v="3"/>
  </r>
  <r>
    <x v="310"/>
    <s v="1.0"/>
    <x v="309"/>
    <s v="U00066"/>
    <x v="18"/>
    <s v="Zákon č. 575/2001 Z.z. o organizácii činnosti vlády a organizácii ústrednej štátnej správy, § 9"/>
    <s v=""/>
    <x v="3"/>
  </r>
  <r>
    <x v="311"/>
    <s v="1.0"/>
    <x v="310"/>
    <s v="U00066"/>
    <x v="18"/>
    <s v="Zákon č. 575/2001 Z.z. o organizácii činnosti vlády a organizácii ústrednej štátnej správy, § 9"/>
    <s v=""/>
    <x v="3"/>
  </r>
  <r>
    <x v="312"/>
    <s v="1.0"/>
    <x v="311"/>
    <s v="U00066"/>
    <x v="18"/>
    <s v="Zákon č. 575/2001 Z.z. o organizácii činnosti vlády a organizácii ústrednej štátnej správy, § 9"/>
    <s v=""/>
    <x v="3"/>
  </r>
  <r>
    <x v="313"/>
    <s v="1.0"/>
    <x v="312"/>
    <s v="U00066"/>
    <x v="18"/>
    <s v="Zákon č. 575/2001 Z.z. o organizácii činnosti vlády a organizácii ústrednej štátnej správy, § 9"/>
    <s v=""/>
    <x v="3"/>
  </r>
  <r>
    <x v="314"/>
    <s v="1.0"/>
    <x v="313"/>
    <s v="U00066"/>
    <x v="18"/>
    <s v="Zákon č. 575/2001 Z.z. o organizácii činnosti vlády a organizácii ústrednej štátnej správy, § 9"/>
    <s v=""/>
    <x v="3"/>
  </r>
  <r>
    <x v="315"/>
    <s v="1.0"/>
    <x v="314"/>
    <s v="U00066"/>
    <x v="18"/>
    <s v="Zákon č. 575/2001 Z.z. o organizácii činnosti vlády a organizácii ústrednej štátnej správy, § 9"/>
    <s v=""/>
    <x v="3"/>
  </r>
  <r>
    <x v="316"/>
    <s v="1.0"/>
    <x v="315"/>
    <s v="U00066"/>
    <x v="18"/>
    <s v="Zákon č. 575/2001 Z.z. o organizácii činnosti vlády a organizácii ústrednej štátnej správy, § 9"/>
    <s v=""/>
    <x v="3"/>
  </r>
  <r>
    <x v="317"/>
    <s v="1.0"/>
    <x v="316"/>
    <s v="U00066"/>
    <x v="18"/>
    <s v="Zákon č. 575/2001 Z.z. o organizácii činnosti vlády a organizácii ústrednej štátnej správy, § 9"/>
    <s v=""/>
    <x v="3"/>
  </r>
  <r>
    <x v="318"/>
    <s v="1.0"/>
    <x v="317"/>
    <s v="U00066"/>
    <x v="18"/>
    <s v="Zákon č. 575/2001 Z.z. o organizácii činnosti vlády a organizácii ústrednej štátnej správy, § 9"/>
    <s v=""/>
    <x v="3"/>
  </r>
  <r>
    <x v="319"/>
    <s v="1.0"/>
    <x v="318"/>
    <s v="U00066"/>
    <x v="18"/>
    <s v="Zákon č. 575/2001 Z.z. o organizácii činnosti vlády a organizácii ústrednej štátnej správy, § 9"/>
    <s v=""/>
    <x v="3"/>
  </r>
  <r>
    <x v="320"/>
    <s v="1.0"/>
    <x v="319"/>
    <s v="U00066"/>
    <x v="18"/>
    <s v="Zákon č. 575/2001 Z.z. o organizácii činnosti vlády a organizácii ústrednej štátnej správy, § 9"/>
    <s v=""/>
    <x v="3"/>
  </r>
  <r>
    <x v="321"/>
    <s v="1.0"/>
    <x v="320"/>
    <s v="U00066"/>
    <x v="18"/>
    <s v="Zákon č. 575/2001 Z.z. o organizácii činnosti vlády a organizácii ústrednej štátnej správy, § 9"/>
    <s v=""/>
    <x v="3"/>
  </r>
  <r>
    <x v="322"/>
    <s v="1.0"/>
    <x v="321"/>
    <s v="U00066"/>
    <x v="18"/>
    <s v="Zákon č. 575/2001 Z.z. o organizácii činnosti vlády a organizácii ústrednej štátnej správy, § 9"/>
    <s v=""/>
    <x v="3"/>
  </r>
  <r>
    <x v="323"/>
    <s v="1.0"/>
    <x v="322"/>
    <s v="U00066"/>
    <x v="18"/>
    <s v="Zákon č. 575/2001 Z.z. o organizácii činnosti vlády a organizácii ústrednej štátnej správy, § 9"/>
    <s v=""/>
    <x v="3"/>
  </r>
  <r>
    <x v="324"/>
    <s v="1.0"/>
    <x v="323"/>
    <s v="U00066"/>
    <x v="18"/>
    <s v="Zákon č. 575/2001 Z.z. o organizácii činnosti vlády a organizácii ústrednej štátnej správy, § 9"/>
    <s v=""/>
    <x v="3"/>
  </r>
  <r>
    <x v="325"/>
    <s v="1.0"/>
    <x v="324"/>
    <s v="U00066"/>
    <x v="18"/>
    <s v="Zákon č. 575/2001 Z.z. o organizácii činnosti vlády a organizácii ústrednej štátnej správy, § 9"/>
    <s v=""/>
    <x v="3"/>
  </r>
  <r>
    <x v="326"/>
    <s v="1.0"/>
    <x v="325"/>
    <s v="U00066"/>
    <x v="18"/>
    <s v="Zákon č. 575/2001 Z.z. o organizácii činnosti vlády a organizácii ústrednej štátnej správy, § 9"/>
    <s v=""/>
    <x v="3"/>
  </r>
  <r>
    <x v="327"/>
    <s v="1.0"/>
    <x v="326"/>
    <s v="U00066"/>
    <x v="18"/>
    <s v="Zákon č. 575/2001 Z.z. o organizácii činnosti vlády a organizácii ústrednej štátnej správy, § 9"/>
    <s v=""/>
    <x v="3"/>
  </r>
  <r>
    <x v="328"/>
    <s v="1.0"/>
    <x v="327"/>
    <s v="U00066"/>
    <x v="18"/>
    <s v="Zákon č. 575/2001 Z.z. o organizácii činnosti vlády a organizácii ústrednej štátnej správy, § 9"/>
    <s v=""/>
    <x v="3"/>
  </r>
  <r>
    <x v="329"/>
    <s v="1.0"/>
    <x v="328"/>
    <s v="U00066"/>
    <x v="18"/>
    <s v="Zákon č. 575/2001 Z.z. o organizácii činnosti vlády a organizácii ústrednej štátnej správy, § 9"/>
    <s v=""/>
    <x v="3"/>
  </r>
  <r>
    <x v="330"/>
    <s v="1.0"/>
    <x v="329"/>
    <s v="U00066"/>
    <x v="18"/>
    <s v="Zákon č. 575/2001 Z.z. o organizácii činnosti vlády a organizácii ústrednej štátnej správy, § 9"/>
    <s v=""/>
    <x v="3"/>
  </r>
  <r>
    <x v="331"/>
    <s v="1.0"/>
    <x v="330"/>
    <s v="U00066"/>
    <x v="18"/>
    <s v="Zákon č. 575/2001 Z.z. o organizácii činnosti vlády a organizácii ústrednej štátnej správy, § 9"/>
    <s v=""/>
    <x v="3"/>
  </r>
  <r>
    <x v="332"/>
    <s v="1.0"/>
    <x v="331"/>
    <s v="U00066"/>
    <x v="18"/>
    <s v="Zákon č. 575/2001 Z.z. o organizácii činnosti vlády a organizácii ústrednej štátnej správy, § 9"/>
    <s v=""/>
    <x v="3"/>
  </r>
  <r>
    <x v="333"/>
    <s v="1.0"/>
    <x v="332"/>
    <s v="U00066"/>
    <x v="18"/>
    <s v="Zákon č. 575/2001 Z.z. o organizácii činnosti vlády a organizácii ústrednej štátnej správy, § 9"/>
    <s v=""/>
    <x v="3"/>
  </r>
  <r>
    <x v="334"/>
    <s v="1.0"/>
    <x v="333"/>
    <s v="U00066"/>
    <x v="18"/>
    <s v="Zákon č. 575/2001 Z.z. o organizácii činnosti vlády a organizácii ústrednej štátnej správy, § 9"/>
    <s v=""/>
    <x v="3"/>
  </r>
  <r>
    <x v="335"/>
    <s v="1.0"/>
    <x v="334"/>
    <s v="U00066"/>
    <x v="18"/>
    <s v="Zákon č. 575/2001 Z.z. o organizácii činnosti vlády a organizácii ústrednej štátnej správy, § 9"/>
    <s v=""/>
    <x v="3"/>
  </r>
  <r>
    <x v="336"/>
    <s v="1.0"/>
    <x v="335"/>
    <s v="U00066"/>
    <x v="18"/>
    <s v="Zákon č. 575/2001 Z.z. o organizácii činnosti vlády a organizácii ústrednej štátnej správy, § 9"/>
    <s v=""/>
    <x v="3"/>
  </r>
  <r>
    <x v="337"/>
    <s v="1.0"/>
    <x v="336"/>
    <s v="U00066"/>
    <x v="18"/>
    <s v="Zákon č. 575/2001 Z.z. o organizácii činnosti vlády a organizácii ústrednej štátnej správy, § 9"/>
    <s v=""/>
    <x v="3"/>
  </r>
  <r>
    <x v="338"/>
    <s v="1.0"/>
    <x v="337"/>
    <s v="U00066"/>
    <x v="18"/>
    <s v="Zákon č. 575/2001 Z.z. o organizácii činnosti vlády a organizácii ústrednej štátnej správy, § 9"/>
    <s v=""/>
    <x v="3"/>
  </r>
  <r>
    <x v="339"/>
    <s v="1.0"/>
    <x v="338"/>
    <s v="U00066"/>
    <x v="18"/>
    <s v="Zákon č. 575/2001 Z.z. o organizácii činnosti vlády a organizácii ústrednej štátnej správy, § 9"/>
    <s v=""/>
    <x v="3"/>
  </r>
  <r>
    <x v="340"/>
    <s v="1.0"/>
    <x v="339"/>
    <s v="U00066"/>
    <x v="18"/>
    <s v="Zákon č. 575/2001 Z.z. o organizácii činnosti vlády a organizácii ústrednej štátnej správy, § 9"/>
    <s v=""/>
    <x v="3"/>
  </r>
  <r>
    <x v="341"/>
    <s v="1.0"/>
    <x v="340"/>
    <s v="U00010"/>
    <x v="19"/>
    <s v="Zákon č. 575/2001 Z.z. o organizácii činnosti vlády a organizácii ústrednej štátnej správy, § 6"/>
    <s v=""/>
    <x v="4"/>
  </r>
  <r>
    <x v="342"/>
    <s v="1.0"/>
    <x v="341"/>
    <s v="U00010"/>
    <x v="19"/>
    <s v="Zákon č. 575/2001 Z.z. o organizácii činnosti vlády a organizácii ústrednej štátnej správy, § 6"/>
    <s v=""/>
    <x v="4"/>
  </r>
  <r>
    <x v="343"/>
    <s v="1.0"/>
    <x v="342"/>
    <s v="U00010"/>
    <x v="19"/>
    <s v="Zákon č. 575/2001 Z.z. o organizácii činnosti vlády a organizácii ústrednej štátnej správy, § 6"/>
    <s v=""/>
    <x v="4"/>
  </r>
  <r>
    <x v="344"/>
    <s v="1.0"/>
    <x v="343"/>
    <s v="U00010"/>
    <x v="19"/>
    <s v="Zákon č. 575/2001 Z.z. o organizácii činnosti vlády a organizácii ústrednej štátnej správy, § 6"/>
    <s v=""/>
    <x v="4"/>
  </r>
  <r>
    <x v="345"/>
    <s v="1.0"/>
    <x v="344"/>
    <s v="U00010"/>
    <x v="19"/>
    <s v="Zákon č. 575/2001 Z.z. o organizácii činnosti vlády a organizácii ústrednej štátnej správy, § 6"/>
    <s v=""/>
    <x v="4"/>
  </r>
  <r>
    <x v="346"/>
    <s v="1.0"/>
    <x v="345"/>
    <s v="U00076"/>
    <x v="20"/>
    <s v="Zákon č. 575/2001 Z.z. o organizácii činnosti vlády a organizácii ústrednej štátnej správy, § 9"/>
    <s v=""/>
    <x v="3"/>
  </r>
  <r>
    <x v="347"/>
    <s v="1.0"/>
    <x v="346"/>
    <s v="U00092"/>
    <x v="21"/>
    <s v="Zákon č. 575/2001 Z.z. o organizácii činnosti vlády a organizácii ústrednej štátnej správy, § 11"/>
    <s v=""/>
    <x v="2"/>
  </r>
  <r>
    <x v="348"/>
    <s v="1.0"/>
    <x v="347"/>
    <s v="U00092"/>
    <x v="21"/>
    <s v="Zákon č. 575/2001 Z.z. o organizácii činnosti vlády a organizácii ústrednej štátnej správy, § 11"/>
    <s v=""/>
    <x v="2"/>
  </r>
  <r>
    <x v="349"/>
    <s v="1.0"/>
    <x v="348"/>
    <s v="U00037"/>
    <x v="22"/>
    <s v="Zákon č. 575/2001 Z.z. o organizácii činnosti vlády a organizácii ústrednej štátnej správy, § 7"/>
    <s v=""/>
    <x v="1"/>
  </r>
  <r>
    <x v="350"/>
    <s v="1.0"/>
    <x v="349"/>
    <s v="U00037"/>
    <x v="22"/>
    <s v="Zákon č. 575/2001 Z.z. o organizácii činnosti vlády a organizácii ústrednej štátnej správy, § 7"/>
    <s v=""/>
    <x v="1"/>
  </r>
  <r>
    <x v="351"/>
    <s v="1.0"/>
    <x v="350"/>
    <s v="U00037"/>
    <x v="22"/>
    <s v="Zákon č. 575/2001 Z.z. o organizácii činnosti vlády a organizácii ústrednej štátnej správy, § 7"/>
    <s v=""/>
    <x v="1"/>
  </r>
  <r>
    <x v="352"/>
    <s v="1.0"/>
    <x v="351"/>
    <s v="U00037"/>
    <x v="22"/>
    <s v="Zákon č. 575/2001 Z.z. o organizácii činnosti vlády a organizácii ústrednej štátnej správy, § 7"/>
    <s v=""/>
    <x v="1"/>
  </r>
  <r>
    <x v="353"/>
    <s v="1.0"/>
    <x v="352"/>
    <s v="U00037"/>
    <x v="22"/>
    <s v="Zákon č. 575/2001 Z.z. o organizácii činnosti vlády a organizácii ústrednej štátnej správy, § 7"/>
    <s v=""/>
    <x v="1"/>
  </r>
  <r>
    <x v="354"/>
    <s v="1.0"/>
    <x v="353"/>
    <s v="U00037"/>
    <x v="22"/>
    <s v="Zákon č. 575/2001 Z.z. o organizácii činnosti vlády a organizácii ústrednej štátnej správy, § 7"/>
    <s v=""/>
    <x v="1"/>
  </r>
  <r>
    <x v="355"/>
    <s v="1.0"/>
    <x v="354"/>
    <s v="U00037"/>
    <x v="22"/>
    <s v="Zákon č. 575/2001 Z.z. o organizácii činnosti vlády a organizácii ústrednej štátnej správy, § 7"/>
    <s v=""/>
    <x v="1"/>
  </r>
  <r>
    <x v="356"/>
    <s v="1.0"/>
    <x v="355"/>
    <s v="U00022"/>
    <x v="23"/>
    <s v="Zákon č. 575/2001 Z.z. o organizácii činnosti vlády a organizácii ústrednej štátnej správy, § 6"/>
    <s v=""/>
    <x v="4"/>
  </r>
  <r>
    <x v="357"/>
    <s v="1.0"/>
    <x v="356"/>
    <s v="U00064"/>
    <x v="24"/>
    <s v="Zákon č. 575/2001 Z.z. o organizácii činnosti vlády a organizácii ústrednej štátnej správy, § 9"/>
    <s v=""/>
    <x v="3"/>
  </r>
  <r>
    <x v="358"/>
    <s v="1.0"/>
    <x v="357"/>
    <s v="U00064"/>
    <x v="24"/>
    <s v="Zákon č. 575/2001 Z.z. o organizácii činnosti vlády a organizácii ústrednej štátnej správy, § 9"/>
    <s v=""/>
    <x v="3"/>
  </r>
  <r>
    <x v="359"/>
    <s v="1.0"/>
    <x v="358"/>
    <s v="U00064"/>
    <x v="24"/>
    <s v="Zákon č. 575/2001 Z.z. o organizácii činnosti vlády a organizácii ústrednej štátnej správy, § 9"/>
    <s v=""/>
    <x v="3"/>
  </r>
  <r>
    <x v="360"/>
    <s v="1.0"/>
    <x v="359"/>
    <s v="U00064"/>
    <x v="24"/>
    <s v="Zákon č. 575/2001 Z.z. o organizácii činnosti vlády a organizácii ústrednej štátnej správy, § 9"/>
    <s v=""/>
    <x v="3"/>
  </r>
  <r>
    <x v="361"/>
    <s v="1.0"/>
    <x v="360"/>
    <s v="U00064"/>
    <x v="24"/>
    <s v="Zákon č. 575/2001 Z.z. o organizácii činnosti vlády a organizácii ústrednej štátnej správy, § 9"/>
    <s v=""/>
    <x v="3"/>
  </r>
  <r>
    <x v="362"/>
    <s v="1.0"/>
    <x v="361"/>
    <s v="U00064"/>
    <x v="24"/>
    <s v="Zákon č. 575/2001 Z.z. o organizácii činnosti vlády a organizácii ústrednej štátnej správy, § 9"/>
    <s v=""/>
    <x v="3"/>
  </r>
  <r>
    <x v="363"/>
    <s v="1.0"/>
    <x v="362"/>
    <s v="U00064"/>
    <x v="24"/>
    <s v="Zákon č. 575/2001 Z.z. o organizácii činnosti vlády a organizácii ústrednej štátnej správy, § 9"/>
    <s v=""/>
    <x v="3"/>
  </r>
  <r>
    <x v="364"/>
    <s v="1.0"/>
    <x v="363"/>
    <s v="U00064"/>
    <x v="24"/>
    <s v="Zákon č. 575/2001 Z.z. o organizácii činnosti vlády a organizácii ústrednej štátnej správy, § 9"/>
    <s v=""/>
    <x v="3"/>
  </r>
  <r>
    <x v="365"/>
    <s v="1.0"/>
    <x v="364"/>
    <s v="U00064"/>
    <x v="24"/>
    <s v="Zákon č. 575/2001 Z.z. o organizácii činnosti vlády a organizácii ústrednej štátnej správy, § 9"/>
    <s v=""/>
    <x v="3"/>
  </r>
  <r>
    <x v="366"/>
    <s v="1.0"/>
    <x v="365"/>
    <s v="U00064"/>
    <x v="24"/>
    <s v="Zákon č. 575/2001 Z.z. o organizácii činnosti vlády a organizácii ústrednej štátnej správy, § 9"/>
    <s v=""/>
    <x v="3"/>
  </r>
  <r>
    <x v="367"/>
    <s v="1.0"/>
    <x v="366"/>
    <s v="U00064"/>
    <x v="24"/>
    <s v="Zákon č. 575/2001 Z.z. o organizácii činnosti vlády a organizácii ústrednej štátnej správy, § 9"/>
    <s v=""/>
    <x v="3"/>
  </r>
  <r>
    <x v="368"/>
    <s v="1.0"/>
    <x v="367"/>
    <s v="U00064"/>
    <x v="24"/>
    <s v="Zákon č. 575/2001 Z.z. o organizácii činnosti vlády a organizácii ústrednej štátnej správy, § 9"/>
    <s v=""/>
    <x v="3"/>
  </r>
  <r>
    <x v="369"/>
    <s v="1.0"/>
    <x v="368"/>
    <s v="U00064"/>
    <x v="24"/>
    <s v="Zákon č. 575/2001 Z.z. o organizácii činnosti vlády a organizácii ústrednej štátnej správy, § 9"/>
    <s v=""/>
    <x v="3"/>
  </r>
  <r>
    <x v="370"/>
    <s v="1.0"/>
    <x v="369"/>
    <s v="U00064"/>
    <x v="24"/>
    <s v="Zákon č. 575/2001 Z.z. o organizácii činnosti vlády a organizácii ústrednej štátnej správy, § 9"/>
    <s v=""/>
    <x v="3"/>
  </r>
  <r>
    <x v="371"/>
    <s v="1.0"/>
    <x v="370"/>
    <s v="U00064"/>
    <x v="24"/>
    <s v="Zákon č. 575/2001 Z.z. o organizácii činnosti vlády a organizácii ústrednej štátnej správy, § 9"/>
    <s v=""/>
    <x v="3"/>
  </r>
  <r>
    <x v="372"/>
    <s v="1.0"/>
    <x v="371"/>
    <s v="U00064"/>
    <x v="24"/>
    <s v="Zákon č. 575/2001 Z.z. o organizácii činnosti vlády a organizácii ústrednej štátnej správy, § 9"/>
    <s v=""/>
    <x v="3"/>
  </r>
  <r>
    <x v="373"/>
    <s v="1.0"/>
    <x v="372"/>
    <s v="U00064"/>
    <x v="24"/>
    <s v="Zákon č. 575/2001 Z.z. o organizácii činnosti vlády a organizácii ústrednej štátnej správy, § 9"/>
    <s v=""/>
    <x v="3"/>
  </r>
  <r>
    <x v="374"/>
    <s v="1.0"/>
    <x v="373"/>
    <s v="U00064"/>
    <x v="24"/>
    <s v="Zákon č. 575/2001 Z.z. o organizácii činnosti vlády a organizácii ústrednej štátnej správy, § 9"/>
    <s v=""/>
    <x v="3"/>
  </r>
  <r>
    <x v="375"/>
    <s v="1.0"/>
    <x v="374"/>
    <s v="U00064"/>
    <x v="24"/>
    <s v="Zákon č. 575/2001 Z.z. o organizácii činnosti vlády a organizácii ústrednej štátnej správy, § 9"/>
    <s v=""/>
    <x v="3"/>
  </r>
  <r>
    <x v="376"/>
    <s v="1.0"/>
    <x v="375"/>
    <s v="U00064"/>
    <x v="24"/>
    <s v="Zákon č. 575/2001 Z.z. o organizácii činnosti vlády a organizácii ústrednej štátnej správy, § 9"/>
    <s v=""/>
    <x v="3"/>
  </r>
  <r>
    <x v="377"/>
    <s v="1.0"/>
    <x v="376"/>
    <s v="U00064"/>
    <x v="24"/>
    <s v="Zákon č. 575/2001 Z.z. o organizácii činnosti vlády a organizácii ústrednej štátnej správy, § 9"/>
    <s v=""/>
    <x v="3"/>
  </r>
  <r>
    <x v="378"/>
    <s v="1.0"/>
    <x v="377"/>
    <s v="U00064"/>
    <x v="24"/>
    <s v="Zákon č. 575/2001 Z.z. o organizácii činnosti vlády a organizácii ústrednej štátnej správy, § 9"/>
    <s v=""/>
    <x v="3"/>
  </r>
  <r>
    <x v="379"/>
    <s v="1.0"/>
    <x v="378"/>
    <s v="U00064"/>
    <x v="24"/>
    <s v="Zákon č. 575/2001 Z.z. o organizácii činnosti vlády a organizácii ústrednej štátnej správy, § 9"/>
    <s v=""/>
    <x v="3"/>
  </r>
  <r>
    <x v="380"/>
    <s v="1.0"/>
    <x v="379"/>
    <s v="U00064"/>
    <x v="24"/>
    <s v="Zákon č. 575/2001 Z.z. o organizácii činnosti vlády a organizácii ústrednej štátnej správy, § 9"/>
    <s v=""/>
    <x v="3"/>
  </r>
  <r>
    <x v="381"/>
    <s v="1.0"/>
    <x v="380"/>
    <s v="U00064"/>
    <x v="24"/>
    <s v="Zákon č. 575/2001 Z.z. o organizácii činnosti vlády a organizácii ústrednej štátnej správy, § 9"/>
    <s v=""/>
    <x v="3"/>
  </r>
  <r>
    <x v="382"/>
    <s v="1.0"/>
    <x v="381"/>
    <s v="U00064"/>
    <x v="24"/>
    <s v="Zákon č. 575/2001 Z.z. o organizácii činnosti vlády a organizácii ústrednej štátnej správy, § 9"/>
    <s v=""/>
    <x v="3"/>
  </r>
  <r>
    <x v="383"/>
    <s v="1.0"/>
    <x v="382"/>
    <s v="U00064"/>
    <x v="24"/>
    <s v="Zákon č. 575/2001 Z.z. o organizácii činnosti vlády a organizácii ústrednej štátnej správy, § 9"/>
    <s v=""/>
    <x v="3"/>
  </r>
  <r>
    <x v="384"/>
    <s v="1.0"/>
    <x v="383"/>
    <s v="U00064"/>
    <x v="24"/>
    <s v="Zákon č. 575/2001 Z.z. o organizácii činnosti vlády a organizácii ústrednej štátnej správy, § 9"/>
    <s v=""/>
    <x v="3"/>
  </r>
  <r>
    <x v="385"/>
    <s v="1.0"/>
    <x v="384"/>
    <s v="U00064"/>
    <x v="24"/>
    <s v="Zákon č. 575/2001 Z.z. o organizácii činnosti vlády a organizácii ústrednej štátnej správy, § 9"/>
    <s v=""/>
    <x v="3"/>
  </r>
  <r>
    <x v="386"/>
    <s v="1.0"/>
    <x v="385"/>
    <s v="U00064"/>
    <x v="24"/>
    <s v="Zákon č. 575/2001 Z.z. o organizácii činnosti vlády a organizácii ústrednej štátnej správy, § 9"/>
    <s v=""/>
    <x v="3"/>
  </r>
  <r>
    <x v="387"/>
    <s v="1.0"/>
    <x v="386"/>
    <s v="U00064"/>
    <x v="24"/>
    <s v="Zákon č. 575/2001 Z.z. o organizácii činnosti vlády a organizácii ústrednej štátnej správy, § 9"/>
    <s v=""/>
    <x v="3"/>
  </r>
  <r>
    <x v="388"/>
    <s v="1.0"/>
    <x v="387"/>
    <s v="U00064"/>
    <x v="24"/>
    <s v="Zákon č. 575/2001 Z.z. o organizácii činnosti vlády a organizácii ústrednej štátnej správy, § 9"/>
    <s v=""/>
    <x v="3"/>
  </r>
  <r>
    <x v="389"/>
    <s v="1.0"/>
    <x v="388"/>
    <s v="U00064"/>
    <x v="24"/>
    <s v="Zákon č. 575/2001 Z.z. o organizácii činnosti vlády a organizácii ústrednej štátnej správy, § 9"/>
    <s v=""/>
    <x v="3"/>
  </r>
  <r>
    <x v="390"/>
    <s v="1.0"/>
    <x v="389"/>
    <s v="U00064"/>
    <x v="24"/>
    <s v="Zákon č. 575/2001 Z.z. o organizácii činnosti vlády a organizácii ústrednej štátnej správy, § 9"/>
    <s v=""/>
    <x v="3"/>
  </r>
  <r>
    <x v="391"/>
    <s v="1.0"/>
    <x v="390"/>
    <s v="U00064"/>
    <x v="24"/>
    <s v="Zákon č. 575/2001 Z.z. o organizácii činnosti vlády a organizácii ústrednej štátnej správy, § 9"/>
    <s v=""/>
    <x v="3"/>
  </r>
  <r>
    <x v="392"/>
    <s v="1.0"/>
    <x v="391"/>
    <s v="U00064"/>
    <x v="24"/>
    <s v="Zákon č. 575/2001 Z.z. o organizácii činnosti vlády a organizácii ústrednej štátnej správy, § 9"/>
    <s v=""/>
    <x v="3"/>
  </r>
  <r>
    <x v="393"/>
    <s v="1.0"/>
    <x v="392"/>
    <s v="U00064"/>
    <x v="24"/>
    <s v="Zákon č. 575/2001 Z.z. o organizácii činnosti vlády a organizácii ústrednej štátnej správy, § 9"/>
    <s v=""/>
    <x v="3"/>
  </r>
  <r>
    <x v="394"/>
    <s v="1.0"/>
    <x v="393"/>
    <s v="U00064"/>
    <x v="24"/>
    <s v="Zákon č. 575/2001 Z.z. o organizácii činnosti vlády a organizácii ústrednej štátnej správy, § 9"/>
    <s v=""/>
    <x v="3"/>
  </r>
  <r>
    <x v="395"/>
    <s v="1.0"/>
    <x v="394"/>
    <s v="U00064"/>
    <x v="24"/>
    <s v="Zákon č. 575/2001 Z.z. o organizácii činnosti vlády a organizácii ústrednej štátnej správy, § 9"/>
    <s v=""/>
    <x v="3"/>
  </r>
  <r>
    <x v="396"/>
    <s v="1.0"/>
    <x v="395"/>
    <s v="U00064"/>
    <x v="24"/>
    <s v="Zákon č. 575/2001 Z.z. o organizácii činnosti vlády a organizácii ústrednej štátnej správy, § 9"/>
    <s v=""/>
    <x v="3"/>
  </r>
  <r>
    <x v="397"/>
    <s v="1.0"/>
    <x v="396"/>
    <s v="U00064"/>
    <x v="24"/>
    <s v="Zákon č. 575/2001 Z.z. o organizácii činnosti vlády a organizácii ústrednej štátnej správy, § 9"/>
    <s v=""/>
    <x v="3"/>
  </r>
  <r>
    <x v="398"/>
    <s v="1.0"/>
    <x v="397"/>
    <s v="U00064"/>
    <x v="24"/>
    <s v="Zákon č. 575/2001 Z.z. o organizácii činnosti vlády a organizácii ústrednej štátnej správy, § 9"/>
    <s v=""/>
    <x v="3"/>
  </r>
  <r>
    <x v="399"/>
    <s v="1.0"/>
    <x v="398"/>
    <s v="U00064"/>
    <x v="24"/>
    <s v="Zákon č. 575/2001 Z.z. o organizácii činnosti vlády a organizácii ústrednej štátnej správy, § 9"/>
    <s v=""/>
    <x v="3"/>
  </r>
  <r>
    <x v="400"/>
    <s v="1.0"/>
    <x v="399"/>
    <s v="U00064"/>
    <x v="24"/>
    <s v="Zákon č. 575/2001 Z.z. o organizácii činnosti vlády a organizácii ústrednej štátnej správy, § 9"/>
    <s v=""/>
    <x v="3"/>
  </r>
  <r>
    <x v="401"/>
    <s v="1.0"/>
    <x v="400"/>
    <s v="U00064"/>
    <x v="24"/>
    <s v="Zákon č. 575/2001 Z.z. o organizácii činnosti vlády a organizácii ústrednej štátnej správy, § 9"/>
    <s v=""/>
    <x v="3"/>
  </r>
  <r>
    <x v="402"/>
    <s v="1.0"/>
    <x v="401"/>
    <s v="U00064"/>
    <x v="24"/>
    <s v="Zákon č. 575/2001 Z.z. o organizácii činnosti vlády a organizácii ústrednej štátnej správy, § 9"/>
    <s v=""/>
    <x v="3"/>
  </r>
  <r>
    <x v="403"/>
    <s v="1.0"/>
    <x v="402"/>
    <s v="U00064"/>
    <x v="24"/>
    <s v="Zákon č. 575/2001 Z.z. o organizácii činnosti vlády a organizácii ústrednej štátnej správy, § 9"/>
    <s v=""/>
    <x v="3"/>
  </r>
  <r>
    <x v="404"/>
    <s v="1.0"/>
    <x v="403"/>
    <s v="U00064"/>
    <x v="24"/>
    <s v="Zákon č. 575/2001 Z.z. o organizácii činnosti vlády a organizácii ústrednej štátnej správy, § 9"/>
    <s v=""/>
    <x v="3"/>
  </r>
  <r>
    <x v="405"/>
    <s v="1.0"/>
    <x v="404"/>
    <s v="U00064"/>
    <x v="24"/>
    <s v="Zákon č. 575/2001 Z.z. o organizácii činnosti vlády a organizácii ústrednej štátnej správy, § 9"/>
    <s v=""/>
    <x v="3"/>
  </r>
  <r>
    <x v="406"/>
    <s v="1.0"/>
    <x v="405"/>
    <s v="U00064"/>
    <x v="24"/>
    <s v="Zákon č. 575/2001 Z.z. o organizácii činnosti vlády a organizácii ústrednej štátnej správy, § 9"/>
    <s v=""/>
    <x v="3"/>
  </r>
  <r>
    <x v="407"/>
    <s v="1.0"/>
    <x v="406"/>
    <s v="U00064"/>
    <x v="24"/>
    <s v="Zákon č. 575/2001 Z.z. o organizácii činnosti vlády a organizácii ústrednej štátnej správy, § 9"/>
    <s v=""/>
    <x v="3"/>
  </r>
  <r>
    <x v="408"/>
    <s v="1.0"/>
    <x v="407"/>
    <s v="U00064"/>
    <x v="24"/>
    <s v="Zákon č. 575/2001 Z.z. o organizácii činnosti vlády a organizácii ústrednej štátnej správy, § 9"/>
    <s v=""/>
    <x v="3"/>
  </r>
  <r>
    <x v="409"/>
    <s v="1.0"/>
    <x v="408"/>
    <s v="U00064"/>
    <x v="24"/>
    <s v="Zákon č. 575/2001 Z.z. o organizácii činnosti vlády a organizácii ústrednej štátnej správy, § 9"/>
    <s v=""/>
    <x v="3"/>
  </r>
  <r>
    <x v="410"/>
    <s v="1.0"/>
    <x v="409"/>
    <s v="U00064"/>
    <x v="24"/>
    <s v="Zákon č. 575/2001 Z.z. o organizácii činnosti vlády a organizácii ústrednej štátnej správy, § 9"/>
    <s v=""/>
    <x v="3"/>
  </r>
  <r>
    <x v="411"/>
    <s v="1.0"/>
    <x v="410"/>
    <s v="U00064"/>
    <x v="24"/>
    <s v="Zákon č. 575/2001 Z.z. o organizácii činnosti vlády a organizácii ústrednej štátnej správy, § 9"/>
    <s v=""/>
    <x v="3"/>
  </r>
  <r>
    <x v="412"/>
    <s v="1.0"/>
    <x v="411"/>
    <s v="U00064"/>
    <x v="24"/>
    <s v="Zákon č. 575/2001 Z.z. o organizácii činnosti vlády a organizácii ústrednej štátnej správy, § 9"/>
    <s v=""/>
    <x v="3"/>
  </r>
  <r>
    <x v="413"/>
    <s v="1.0"/>
    <x v="412"/>
    <s v="U00064"/>
    <x v="24"/>
    <s v="Zákon č. 575/2001 Z.z. o organizácii činnosti vlády a organizácii ústrednej štátnej správy, § 9"/>
    <s v=""/>
    <x v="3"/>
  </r>
  <r>
    <x v="414"/>
    <s v="1.0"/>
    <x v="413"/>
    <s v="U00064"/>
    <x v="24"/>
    <s v="Zákon č. 575/2001 Z.z. o organizácii činnosti vlády a organizácii ústrednej štátnej správy, § 9"/>
    <s v=""/>
    <x v="3"/>
  </r>
  <r>
    <x v="415"/>
    <s v="1.0"/>
    <x v="414"/>
    <s v="U00064"/>
    <x v="24"/>
    <s v="Zákon č. 575/2001 Z.z. o organizácii činnosti vlády a organizácii ústrednej štátnej správy, § 9"/>
    <s v=""/>
    <x v="3"/>
  </r>
  <r>
    <x v="416"/>
    <s v="1.0"/>
    <x v="415"/>
    <s v="U00064"/>
    <x v="24"/>
    <s v="Zákon č. 575/2001 Z.z. o organizácii činnosti vlády a organizácii ústrednej štátnej správy, § 9"/>
    <s v=""/>
    <x v="3"/>
  </r>
  <r>
    <x v="417"/>
    <s v="1.0"/>
    <x v="416"/>
    <s v="U00064"/>
    <x v="24"/>
    <s v="Zákon č. 575/2001 Z.z. o organizácii činnosti vlády a organizácii ústrednej štátnej správy, § 9"/>
    <s v=""/>
    <x v="3"/>
  </r>
  <r>
    <x v="418"/>
    <s v="1.0"/>
    <x v="417"/>
    <s v="U00098"/>
    <x v="25"/>
    <s v="Zákon č. 575/2001 Z.z. o organizácii činnosti vlády a organizácii ústrednej štátnej správy, § 11"/>
    <s v=""/>
    <x v="2"/>
  </r>
  <r>
    <x v="419"/>
    <s v="1.0"/>
    <x v="418"/>
    <s v="U00098"/>
    <x v="25"/>
    <s v="Zákon č. 575/2001 Z.z. o organizácii činnosti vlády a organizácii ústrednej štátnej správy, § 11"/>
    <s v=""/>
    <x v="2"/>
  </r>
  <r>
    <x v="420"/>
    <s v="1.0"/>
    <x v="419"/>
    <s v="U00098"/>
    <x v="25"/>
    <s v="Zákon č. 575/2001 Z.z. o organizácii činnosti vlády a organizácii ústrednej štátnej správy, § 11"/>
    <s v=""/>
    <x v="2"/>
  </r>
  <r>
    <x v="421"/>
    <s v="1.0"/>
    <x v="420"/>
    <s v="U00098"/>
    <x v="25"/>
    <s v="Zákon č. 575/2001 Z.z. o organizácii činnosti vlády a organizácii ústrednej štátnej správy, § 11"/>
    <s v=""/>
    <x v="2"/>
  </r>
  <r>
    <x v="422"/>
    <s v="1.0"/>
    <x v="421"/>
    <s v="U00098"/>
    <x v="25"/>
    <s v="Zákon č. 575/2001 Z.z. o organizácii činnosti vlády a organizácii ústrednej štátnej správy, § 11"/>
    <s v=""/>
    <x v="2"/>
  </r>
  <r>
    <x v="423"/>
    <s v="1.0"/>
    <x v="422"/>
    <s v="U00098"/>
    <x v="25"/>
    <s v="Zákon č. 575/2001 Z.z. o organizácii činnosti vlády a organizácii ústrednej štátnej správy, § 11"/>
    <s v=""/>
    <x v="2"/>
  </r>
  <r>
    <x v="424"/>
    <s v="1.0"/>
    <x v="423"/>
    <s v="U00098"/>
    <x v="25"/>
    <s v="Zákon č. 575/2001 Z.z. o organizácii činnosti vlády a organizácii ústrednej štátnej správy, § 11"/>
    <s v=""/>
    <x v="2"/>
  </r>
  <r>
    <x v="425"/>
    <s v="1.0"/>
    <x v="424"/>
    <s v="U00098"/>
    <x v="25"/>
    <s v="Zákon č. 575/2001 Z.z. o organizácii činnosti vlády a organizácii ústrednej štátnej správy, § 11"/>
    <s v=""/>
    <x v="2"/>
  </r>
  <r>
    <x v="426"/>
    <s v="1.0"/>
    <x v="425"/>
    <s v="U00098"/>
    <x v="25"/>
    <s v="Zákon č. 575/2001 Z.z. o organizácii činnosti vlády a organizácii ústrednej štátnej správy, § 11"/>
    <s v=""/>
    <x v="2"/>
  </r>
  <r>
    <x v="427"/>
    <s v="1.0"/>
    <x v="426"/>
    <s v="U00098"/>
    <x v="25"/>
    <s v="Zákon č. 575/2001 Z.z. o organizácii činnosti vlády a organizácii ústrednej štátnej správy, § 11"/>
    <s v=""/>
    <x v="2"/>
  </r>
  <r>
    <x v="428"/>
    <s v="1.0"/>
    <x v="427"/>
    <s v="U00098"/>
    <x v="25"/>
    <s v="Zákon č. 575/2001 Z.z. o organizácii činnosti vlády a organizácii ústrednej štátnej správy, § 11"/>
    <s v=""/>
    <x v="2"/>
  </r>
  <r>
    <x v="429"/>
    <s v="1.0"/>
    <x v="428"/>
    <s v="U00098"/>
    <x v="25"/>
    <s v="Zákon č. 575/2001 Z.z. o organizácii činnosti vlády a organizácii ústrednej štátnej správy, § 11"/>
    <s v=""/>
    <x v="2"/>
  </r>
  <r>
    <x v="430"/>
    <s v="1.0"/>
    <x v="429"/>
    <s v="U00098"/>
    <x v="25"/>
    <s v="Zákon č. 575/2001 Z.z. o organizácii činnosti vlády a organizácii ústrednej štátnej správy, § 11"/>
    <s v=""/>
    <x v="2"/>
  </r>
  <r>
    <x v="431"/>
    <s v="1.0"/>
    <x v="430"/>
    <s v="U00098"/>
    <x v="25"/>
    <s v="Zákon č. 575/2001 Z.z. o organizácii činnosti vlády a organizácii ústrednej štátnej správy, § 11"/>
    <s v=""/>
    <x v="2"/>
  </r>
  <r>
    <x v="432"/>
    <s v="1.0"/>
    <x v="431"/>
    <s v="U00098"/>
    <x v="25"/>
    <s v="Zákon č. 575/2001 Z.z. o organizácii činnosti vlády a organizácii ústrednej štátnej správy, § 11"/>
    <s v=""/>
    <x v="2"/>
  </r>
  <r>
    <x v="433"/>
    <s v="1.0"/>
    <x v="432"/>
    <s v="U00098"/>
    <x v="25"/>
    <s v="Zákon č. 575/2001 Z.z. o organizácii činnosti vlády a organizácii ústrednej štátnej správy, § 11"/>
    <s v=""/>
    <x v="2"/>
  </r>
  <r>
    <x v="434"/>
    <s v="1.0"/>
    <x v="433"/>
    <s v="U00098"/>
    <x v="25"/>
    <s v="Zákon č. 575/2001 Z.z. o organizácii činnosti vlády a organizácii ústrednej štátnej správy, § 11"/>
    <s v=""/>
    <x v="2"/>
  </r>
  <r>
    <x v="435"/>
    <s v="1.0"/>
    <x v="434"/>
    <s v="U00098"/>
    <x v="25"/>
    <s v="Zákon č. 575/2001 Z.z. o organizácii činnosti vlády a organizácii ústrednej štátnej správy, § 11"/>
    <s v=""/>
    <x v="2"/>
  </r>
  <r>
    <x v="436"/>
    <s v="1.0"/>
    <x v="435"/>
    <s v="U00098"/>
    <x v="25"/>
    <s v="Zákon č. 575/2001 Z.z. o organizácii činnosti vlády a organizácii ústrednej štátnej správy, § 11"/>
    <s v=""/>
    <x v="2"/>
  </r>
  <r>
    <x v="437"/>
    <s v="1.0"/>
    <x v="436"/>
    <s v="U00098"/>
    <x v="25"/>
    <s v="Zákon č. 575/2001 Z.z. o organizácii činnosti vlády a organizácii ústrednej štátnej správy, § 11"/>
    <s v=""/>
    <x v="2"/>
  </r>
  <r>
    <x v="438"/>
    <s v="1.0"/>
    <x v="437"/>
    <s v="U00098"/>
    <x v="25"/>
    <s v="Zákon č. 575/2001 Z.z. o organizácii činnosti vlády a organizácii ústrednej štátnej správy, § 11"/>
    <s v=""/>
    <x v="2"/>
  </r>
  <r>
    <x v="439"/>
    <s v="1.0"/>
    <x v="438"/>
    <s v="U00098"/>
    <x v="25"/>
    <s v="Zákon č. 575/2001 Z.z. o organizácii činnosti vlády a organizácii ústrednej štátnej správy, § 11"/>
    <s v=""/>
    <x v="2"/>
  </r>
  <r>
    <x v="440"/>
    <s v="1.0"/>
    <x v="439"/>
    <s v="U00098"/>
    <x v="25"/>
    <s v="Zákon č. 575/2001 Z.z. o organizácii činnosti vlády a organizácii ústrednej štátnej správy, § 11"/>
    <s v=""/>
    <x v="2"/>
  </r>
  <r>
    <x v="441"/>
    <s v="1.0"/>
    <x v="440"/>
    <s v="U00061"/>
    <x v="26"/>
    <s v="Zákon č. 575/2001 Z.z. o organizácii činnosti vlády a organizácii ústrednej štátnej správy, § 8"/>
    <s v=""/>
    <x v="0"/>
  </r>
  <r>
    <x v="442"/>
    <s v="1.0"/>
    <x v="441"/>
    <s v="U00087"/>
    <x v="27"/>
    <s v="Zákon č. 575/2001 Z.z. o organizácii činnosti vlády a organizácii ústrednej štátnej správy, § 11"/>
    <s v=""/>
    <x v="2"/>
  </r>
  <r>
    <x v="443"/>
    <s v="1.0"/>
    <x v="442"/>
    <s v="U00087"/>
    <x v="27"/>
    <s v="Zákon č. 575/2001 Z.z. o organizácii činnosti vlády a organizácii ústrednej štátnej správy, § 11"/>
    <s v=""/>
    <x v="2"/>
  </r>
  <r>
    <x v="444"/>
    <s v="1.0"/>
    <x v="443"/>
    <s v="U00087"/>
    <x v="27"/>
    <s v="Zákon č. 575/2001 Z.z. o organizácii činnosti vlády a organizácii ústrednej štátnej správy, § 11"/>
    <s v=""/>
    <x v="2"/>
  </r>
  <r>
    <x v="445"/>
    <s v="1.0"/>
    <x v="444"/>
    <s v="U00087"/>
    <x v="27"/>
    <s v="Zákon č. 575/2001 Z.z. o organizácii činnosti vlády a organizácii ústrednej štátnej správy, § 11"/>
    <s v=""/>
    <x v="2"/>
  </r>
  <r>
    <x v="446"/>
    <s v="1.0"/>
    <x v="445"/>
    <s v="U00087"/>
    <x v="27"/>
    <s v="Zákon č. 575/2001 Z.z. o organizácii činnosti vlády a organizácii ústrednej štátnej správy, § 11"/>
    <s v=""/>
    <x v="2"/>
  </r>
  <r>
    <x v="447"/>
    <s v="1.0"/>
    <x v="446"/>
    <s v="U00087"/>
    <x v="27"/>
    <s v="Zákon č. 575/2001 Z.z. o organizácii činnosti vlády a organizácii ústrednej štátnej správy, § 11"/>
    <s v=""/>
    <x v="2"/>
  </r>
  <r>
    <x v="448"/>
    <s v="1.0"/>
    <x v="447"/>
    <s v="U00087"/>
    <x v="27"/>
    <s v="Zákon č. 575/2001 Z.z. o organizácii činnosti vlády a organizácii ústrednej štátnej správy, § 11"/>
    <s v=""/>
    <x v="2"/>
  </r>
  <r>
    <x v="449"/>
    <s v="1.0"/>
    <x v="448"/>
    <s v="U00087"/>
    <x v="27"/>
    <s v="Zákon č. 575/2001 Z.z. o organizácii činnosti vlády a organizácii ústrednej štátnej správy, § 11"/>
    <s v=""/>
    <x v="2"/>
  </r>
  <r>
    <x v="450"/>
    <s v="1.0"/>
    <x v="449"/>
    <s v="U00087"/>
    <x v="27"/>
    <s v="Zákon č. 575/2001 Z.z. o organizácii činnosti vlády a organizácii ústrednej štátnej správy, § 11"/>
    <s v=""/>
    <x v="2"/>
  </r>
  <r>
    <x v="451"/>
    <s v="1.0"/>
    <x v="450"/>
    <s v="U00087"/>
    <x v="27"/>
    <s v="Zákon č. 575/2001 Z.z. o organizácii činnosti vlády a organizácii ústrednej štátnej správy, § 11"/>
    <s v=""/>
    <x v="2"/>
  </r>
  <r>
    <x v="452"/>
    <s v="1.0"/>
    <x v="451"/>
    <s v="U00087"/>
    <x v="27"/>
    <s v="Zákon č. 575/2001 Z.z. o organizácii činnosti vlády a organizácii ústrednej štátnej správy, § 11"/>
    <s v=""/>
    <x v="2"/>
  </r>
  <r>
    <x v="453"/>
    <s v="1.0"/>
    <x v="452"/>
    <s v="U00087"/>
    <x v="27"/>
    <s v="Zákon č. 575/2001 Z.z. o organizácii činnosti vlády a organizácii ústrednej štátnej správy, § 11"/>
    <s v=""/>
    <x v="2"/>
  </r>
  <r>
    <x v="454"/>
    <s v="1.0"/>
    <x v="453"/>
    <s v="U00087"/>
    <x v="27"/>
    <s v="Zákon č. 575/2001 Z.z. o organizácii činnosti vlády a organizácii ústrednej štátnej správy, § 11"/>
    <s v=""/>
    <x v="2"/>
  </r>
  <r>
    <x v="455"/>
    <s v="1.0"/>
    <x v="454"/>
    <s v="U00087"/>
    <x v="27"/>
    <s v="Zákon č. 575/2001 Z.z. o organizácii činnosti vlády a organizácii ústrednej štátnej správy, § 11"/>
    <s v=""/>
    <x v="2"/>
  </r>
  <r>
    <x v="456"/>
    <s v="1.0"/>
    <x v="455"/>
    <s v="U00087"/>
    <x v="27"/>
    <s v="Zákon č. 575/2001 Z.z. o organizácii činnosti vlády a organizácii ústrednej štátnej správy, § 11"/>
    <s v=""/>
    <x v="2"/>
  </r>
  <r>
    <x v="457"/>
    <s v="1.0"/>
    <x v="456"/>
    <s v="U00087"/>
    <x v="27"/>
    <s v="Zákon č. 575/2001 Z.z. o organizácii činnosti vlády a organizácii ústrednej štátnej správy, § 11"/>
    <s v=""/>
    <x v="2"/>
  </r>
  <r>
    <x v="458"/>
    <s v="1.0"/>
    <x v="457"/>
    <s v="U00087"/>
    <x v="27"/>
    <s v="Zákon č. 575/2001 Z.z. o organizácii činnosti vlády a organizácii ústrednej štátnej správy, § 11"/>
    <s v=""/>
    <x v="2"/>
  </r>
  <r>
    <x v="459"/>
    <s v="1.0"/>
    <x v="458"/>
    <s v="U00087"/>
    <x v="27"/>
    <s v="Zákon č. 575/2001 Z.z. o organizácii činnosti vlády a organizácii ústrednej štátnej správy, § 11"/>
    <s v=""/>
    <x v="2"/>
  </r>
  <r>
    <x v="460"/>
    <s v="1.0"/>
    <x v="459"/>
    <s v="U00087"/>
    <x v="27"/>
    <s v="Zákon č. 575/2001 Z.z. o organizácii činnosti vlády a organizácii ústrednej štátnej správy, § 11"/>
    <s v=""/>
    <x v="2"/>
  </r>
  <r>
    <x v="461"/>
    <s v="1.0"/>
    <x v="460"/>
    <s v="U00007"/>
    <x v="28"/>
    <s v="Zákon č. 575/2001 Z.z. o organizácii činnosti vlády a organizácii ústrednej štátnej správy, § 6"/>
    <s v=""/>
    <x v="4"/>
  </r>
  <r>
    <x v="462"/>
    <s v="1.0"/>
    <x v="461"/>
    <s v="U00069"/>
    <x v="29"/>
    <s v="Zákon č. 575/2001 Z.z. o organizácii činnosti vlády a organizácii ústrednej štátnej správy, § 9"/>
    <s v=""/>
    <x v="3"/>
  </r>
  <r>
    <x v="463"/>
    <s v="1.0"/>
    <x v="462"/>
    <s v="U00069"/>
    <x v="29"/>
    <s v="Zákon č. 575/2001 Z.z. o organizácii činnosti vlády a organizácii ústrednej štátnej správy, § 9"/>
    <s v=""/>
    <x v="3"/>
  </r>
  <r>
    <x v="464"/>
    <s v="1.0"/>
    <x v="463"/>
    <s v="U00069"/>
    <x v="29"/>
    <s v="Zákon č. 575/2001 Z.z. o organizácii činnosti vlády a organizácii ústrednej štátnej správy, § 9"/>
    <s v=""/>
    <x v="3"/>
  </r>
  <r>
    <x v="465"/>
    <s v="1.0"/>
    <x v="464"/>
    <s v="U00069"/>
    <x v="29"/>
    <s v="Zákon č. 575/2001 Z.z. o organizácii činnosti vlády a organizácii ústrednej štátnej správy, § 9"/>
    <s v=""/>
    <x v="3"/>
  </r>
  <r>
    <x v="466"/>
    <s v="1.0"/>
    <x v="465"/>
    <s v="U00069"/>
    <x v="29"/>
    <s v="Zákon č. 575/2001 Z.z. o organizácii činnosti vlády a organizácii ústrednej štátnej správy, § 9"/>
    <s v=""/>
    <x v="3"/>
  </r>
  <r>
    <x v="467"/>
    <s v="1.0"/>
    <x v="466"/>
    <s v="U00069"/>
    <x v="29"/>
    <s v="Zákon č. 575/2001 Z.z. o organizácii činnosti vlády a organizácii ústrednej štátnej správy, § 9"/>
    <s v=""/>
    <x v="3"/>
  </r>
  <r>
    <x v="468"/>
    <s v="1.0"/>
    <x v="467"/>
    <s v="U00069"/>
    <x v="29"/>
    <s v="Zákon č. 575/2001 Z.z. o organizácii činnosti vlády a organizácii ústrednej štátnej správy, § 9"/>
    <s v=""/>
    <x v="3"/>
  </r>
  <r>
    <x v="469"/>
    <s v="1.0"/>
    <x v="468"/>
    <s v="U00069"/>
    <x v="29"/>
    <s v="Zákon č. 575/2001 Z.z. o organizácii činnosti vlády a organizácii ústrednej štátnej správy, § 9"/>
    <s v=""/>
    <x v="3"/>
  </r>
  <r>
    <x v="470"/>
    <s v="1.0"/>
    <x v="469"/>
    <s v="U00069"/>
    <x v="29"/>
    <s v="Zákon č. 575/2001 Z.z. o organizácii činnosti vlády a organizácii ústrednej štátnej správy, § 9"/>
    <s v=""/>
    <x v="3"/>
  </r>
  <r>
    <x v="471"/>
    <s v="1.0"/>
    <x v="470"/>
    <s v="U00069"/>
    <x v="29"/>
    <s v="Zákon č. 575/2001 Z.z. o organizácii činnosti vlády a organizácii ústrednej štátnej správy, § 9"/>
    <s v=""/>
    <x v="3"/>
  </r>
  <r>
    <x v="472"/>
    <s v="1.0"/>
    <x v="471"/>
    <s v="U00069"/>
    <x v="29"/>
    <s v="Zákon č. 575/2001 Z.z. o organizácii činnosti vlády a organizácii ústrednej štátnej správy, § 9"/>
    <s v=""/>
    <x v="3"/>
  </r>
  <r>
    <x v="473"/>
    <s v="1.0"/>
    <x v="472"/>
    <s v="U00069"/>
    <x v="29"/>
    <s v="Zákon č. 575/2001 Z.z. o organizácii činnosti vlády a organizácii ústrednej štátnej správy, § 9"/>
    <s v=""/>
    <x v="3"/>
  </r>
  <r>
    <x v="474"/>
    <s v="1.0"/>
    <x v="473"/>
    <s v="U00069"/>
    <x v="29"/>
    <s v="Zákon č. 575/2001 Z.z. o organizácii činnosti vlády a organizácii ústrednej štátnej správy, § 9"/>
    <s v=""/>
    <x v="3"/>
  </r>
  <r>
    <x v="475"/>
    <s v="1.0"/>
    <x v="474"/>
    <s v="U00069"/>
    <x v="29"/>
    <s v="Zákon č. 575/2001 Z.z. o organizácii činnosti vlády a organizácii ústrednej štátnej správy, § 9"/>
    <s v=""/>
    <x v="3"/>
  </r>
  <r>
    <x v="476"/>
    <s v="1.0"/>
    <x v="475"/>
    <s v="U00069"/>
    <x v="29"/>
    <s v="Zákon č. 575/2001 Z.z. o organizácii činnosti vlády a organizácii ústrednej štátnej správy, § 9"/>
    <s v=""/>
    <x v="3"/>
  </r>
  <r>
    <x v="477"/>
    <s v="1.0"/>
    <x v="476"/>
    <s v="U00069"/>
    <x v="29"/>
    <s v="Zákon č. 575/2001 Z.z. o organizácii činnosti vlády a organizácii ústrednej štátnej správy, § 9"/>
    <s v=""/>
    <x v="3"/>
  </r>
  <r>
    <x v="478"/>
    <s v="1.0"/>
    <x v="477"/>
    <s v="U00069"/>
    <x v="29"/>
    <s v="Zákon č. 575/2001 Z.z. o organizácii činnosti vlády a organizácii ústrednej štátnej správy, § 9"/>
    <s v=""/>
    <x v="3"/>
  </r>
  <r>
    <x v="479"/>
    <s v="1.0"/>
    <x v="478"/>
    <s v="U00069"/>
    <x v="29"/>
    <s v="Zákon č. 575/2001 Z.z. o organizácii činnosti vlády a organizácii ústrednej štátnej správy, § 9"/>
    <s v=""/>
    <x v="3"/>
  </r>
  <r>
    <x v="480"/>
    <s v="1.0"/>
    <x v="479"/>
    <s v="U00069"/>
    <x v="29"/>
    <s v="Zákon č. 575/2001 Z.z. o organizácii činnosti vlády a organizácii ústrednej štátnej správy, § 9"/>
    <s v=""/>
    <x v="3"/>
  </r>
  <r>
    <x v="481"/>
    <s v="1.0"/>
    <x v="480"/>
    <s v="U00069"/>
    <x v="29"/>
    <s v="Zákon č. 575/2001 Z.z. o organizácii činnosti vlády a organizácii ústrednej štátnej správy, § 9"/>
    <s v=""/>
    <x v="3"/>
  </r>
  <r>
    <x v="482"/>
    <s v="1.0"/>
    <x v="481"/>
    <s v="U00069"/>
    <x v="29"/>
    <s v="Zákon č. 575/2001 Z.z. o organizácii činnosti vlády a organizácii ústrednej štátnej správy, § 9"/>
    <s v=""/>
    <x v="3"/>
  </r>
  <r>
    <x v="483"/>
    <s v="1.0"/>
    <x v="482"/>
    <s v="U00069"/>
    <x v="29"/>
    <s v="Zákon č. 575/2001 Z.z. o organizácii činnosti vlády a organizácii ústrednej štátnej správy, § 9"/>
    <s v=""/>
    <x v="3"/>
  </r>
  <r>
    <x v="484"/>
    <s v="1.0"/>
    <x v="483"/>
    <s v="U00069"/>
    <x v="29"/>
    <s v="Zákon č. 575/2001 Z.z. o organizácii činnosti vlády a organizácii ústrednej štátnej správy, § 9"/>
    <s v=""/>
    <x v="3"/>
  </r>
  <r>
    <x v="485"/>
    <s v="1.0"/>
    <x v="484"/>
    <s v="U00069"/>
    <x v="29"/>
    <s v="Zákon č. 575/2001 Z.z. o organizácii činnosti vlády a organizácii ústrednej štátnej správy, § 9"/>
    <s v=""/>
    <x v="3"/>
  </r>
  <r>
    <x v="486"/>
    <s v="1.0"/>
    <x v="485"/>
    <s v="U00069"/>
    <x v="29"/>
    <s v="Zákon č. 575/2001 Z.z. o organizácii činnosti vlády a organizácii ústrednej štátnej správy, § 9"/>
    <s v=""/>
    <x v="3"/>
  </r>
  <r>
    <x v="487"/>
    <s v="1.0"/>
    <x v="486"/>
    <s v="U00069"/>
    <x v="29"/>
    <s v="Zákon č. 575/2001 Z.z. o organizácii činnosti vlády a organizácii ústrednej štátnej správy, § 9"/>
    <s v=""/>
    <x v="3"/>
  </r>
  <r>
    <x v="488"/>
    <s v="1.0"/>
    <x v="487"/>
    <s v="U00069"/>
    <x v="29"/>
    <s v="Zákon č. 575/2001 Z.z. o organizácii činnosti vlády a organizácii ústrednej štátnej správy, § 9"/>
    <s v=""/>
    <x v="3"/>
  </r>
  <r>
    <x v="489"/>
    <s v="1.0"/>
    <x v="488"/>
    <s v="U00069"/>
    <x v="29"/>
    <s v="Zákon č. 575/2001 Z.z. o organizácii činnosti vlády a organizácii ústrednej štátnej správy, § 9"/>
    <s v=""/>
    <x v="3"/>
  </r>
  <r>
    <x v="490"/>
    <s v="1.0"/>
    <x v="489"/>
    <s v="U00069"/>
    <x v="29"/>
    <s v="Zákon č. 575/2001 Z.z. o organizácii činnosti vlády a organizácii ústrednej štátnej správy, § 9"/>
    <s v=""/>
    <x v="3"/>
  </r>
  <r>
    <x v="491"/>
    <s v="1.0"/>
    <x v="490"/>
    <s v="U00069"/>
    <x v="29"/>
    <s v="Zákon č. 575/2001 Z.z. o organizácii činnosti vlády a organizácii ústrednej štátnej správy, § 9"/>
    <s v=""/>
    <x v="3"/>
  </r>
  <r>
    <x v="492"/>
    <s v="1.0"/>
    <x v="491"/>
    <s v="U00069"/>
    <x v="29"/>
    <s v="Zákon č. 575/2001 Z.z. o organizácii činnosti vlády a organizácii ústrednej štátnej správy, § 9"/>
    <s v=""/>
    <x v="3"/>
  </r>
  <r>
    <x v="493"/>
    <s v="1.0"/>
    <x v="492"/>
    <s v="U00069"/>
    <x v="29"/>
    <s v="Zákon č. 575/2001 Z.z. o organizácii činnosti vlády a organizácii ústrednej štátnej správy, § 9"/>
    <s v=""/>
    <x v="3"/>
  </r>
  <r>
    <x v="494"/>
    <s v="1.0"/>
    <x v="493"/>
    <s v="U00069"/>
    <x v="29"/>
    <s v="Zákon č. 575/2001 Z.z. o organizácii činnosti vlády a organizácii ústrednej štátnej správy, § 9"/>
    <s v=""/>
    <x v="3"/>
  </r>
  <r>
    <x v="495"/>
    <s v="1.0"/>
    <x v="494"/>
    <s v="U00069"/>
    <x v="29"/>
    <s v="Zákon č. 575/2001 Z.z. o organizácii činnosti vlády a organizácii ústrednej štátnej správy, § 9"/>
    <s v=""/>
    <x v="3"/>
  </r>
  <r>
    <x v="496"/>
    <s v="1.0"/>
    <x v="495"/>
    <s v="U00069"/>
    <x v="29"/>
    <s v="Zákon č. 575/2001 Z.z. o organizácii činnosti vlády a organizácii ústrednej štátnej správy, § 9"/>
    <s v=""/>
    <x v="3"/>
  </r>
  <r>
    <x v="497"/>
    <s v="1.0"/>
    <x v="496"/>
    <s v="U00069"/>
    <x v="29"/>
    <s v="Zákon č. 575/2001 Z.z. o organizácii činnosti vlády a organizácii ústrednej štátnej správy, § 9"/>
    <s v=""/>
    <x v="3"/>
  </r>
  <r>
    <x v="498"/>
    <s v="1.0"/>
    <x v="497"/>
    <s v="U00069"/>
    <x v="29"/>
    <s v="Zákon č. 575/2001 Z.z. o organizácii činnosti vlády a organizácii ústrednej štátnej správy, § 9"/>
    <s v=""/>
    <x v="3"/>
  </r>
  <r>
    <x v="499"/>
    <s v="1.0"/>
    <x v="498"/>
    <s v="U00069"/>
    <x v="29"/>
    <s v="Zákon č. 575/2001 Z.z. o organizácii činnosti vlády a organizácii ústrednej štátnej správy, § 9"/>
    <s v=""/>
    <x v="3"/>
  </r>
  <r>
    <x v="500"/>
    <s v="1.0"/>
    <x v="499"/>
    <s v="U00069"/>
    <x v="29"/>
    <s v="Zákon č. 575/2001 Z.z. o organizácii činnosti vlády a organizácii ústrednej štátnej správy, § 9"/>
    <s v=""/>
    <x v="3"/>
  </r>
  <r>
    <x v="501"/>
    <s v="1.0"/>
    <x v="500"/>
    <s v="U00069"/>
    <x v="29"/>
    <s v="Zákon č. 575/2001 Z.z. o organizácii činnosti vlády a organizácii ústrednej štátnej správy, § 9"/>
    <s v=""/>
    <x v="3"/>
  </r>
  <r>
    <x v="502"/>
    <s v="1.0"/>
    <x v="501"/>
    <s v="U00069"/>
    <x v="29"/>
    <s v="Zákon č. 575/2001 Z.z. o organizácii činnosti vlády a organizácii ústrednej štátnej správy, § 9"/>
    <s v=""/>
    <x v="3"/>
  </r>
  <r>
    <x v="503"/>
    <s v="1.0"/>
    <x v="502"/>
    <s v="U00069"/>
    <x v="29"/>
    <s v="Zákon č. 575/2001 Z.z. o organizácii činnosti vlády a organizácii ústrednej štátnej správy, § 9"/>
    <s v=""/>
    <x v="3"/>
  </r>
  <r>
    <x v="504"/>
    <s v="1.0"/>
    <x v="503"/>
    <s v="U00069"/>
    <x v="29"/>
    <s v="Zákon č. 575/2001 Z.z. o organizácii činnosti vlády a organizácii ústrednej štátnej správy, § 9"/>
    <s v=""/>
    <x v="3"/>
  </r>
  <r>
    <x v="505"/>
    <s v="1.0"/>
    <x v="504"/>
    <s v="U00069"/>
    <x v="29"/>
    <s v="Zákon č. 575/2001 Z.z. o organizácii činnosti vlády a organizácii ústrednej štátnej správy, § 9"/>
    <s v=""/>
    <x v="3"/>
  </r>
  <r>
    <x v="506"/>
    <s v="1.0"/>
    <x v="505"/>
    <s v="U00069"/>
    <x v="29"/>
    <s v="Zákon č. 575/2001 Z.z. o organizácii činnosti vlády a organizácii ústrednej štátnej správy, § 9"/>
    <s v=""/>
    <x v="3"/>
  </r>
  <r>
    <x v="507"/>
    <s v="1.0"/>
    <x v="506"/>
    <s v="U00069"/>
    <x v="29"/>
    <s v="Zákon č. 575/2001 Z.z. o organizácii činnosti vlády a organizácii ústrednej štátnej správy, § 9"/>
    <s v=""/>
    <x v="3"/>
  </r>
  <r>
    <x v="508"/>
    <s v="1.0"/>
    <x v="507"/>
    <s v="U00069"/>
    <x v="29"/>
    <s v="Zákon č. 575/2001 Z.z. o organizácii činnosti vlády a organizácii ústrednej štátnej správy, § 9"/>
    <s v=""/>
    <x v="3"/>
  </r>
  <r>
    <x v="509"/>
    <s v="1.0"/>
    <x v="508"/>
    <s v="U00069"/>
    <x v="29"/>
    <s v="Zákon č. 575/2001 Z.z. o organizácii činnosti vlády a organizácii ústrednej štátnej správy, § 9"/>
    <s v=""/>
    <x v="3"/>
  </r>
  <r>
    <x v="510"/>
    <s v="1.0"/>
    <x v="509"/>
    <s v="U00069"/>
    <x v="29"/>
    <s v="Zákon č. 575/2001 Z.z. o organizácii činnosti vlády a organizácii ústrednej štátnej správy, § 9"/>
    <s v=""/>
    <x v="3"/>
  </r>
  <r>
    <x v="511"/>
    <s v="1.0"/>
    <x v="510"/>
    <s v="U00069"/>
    <x v="29"/>
    <s v="Zákon č. 575/2001 Z.z. o organizácii činnosti vlády a organizácii ústrednej štátnej správy, § 9"/>
    <s v=""/>
    <x v="3"/>
  </r>
  <r>
    <x v="512"/>
    <s v="1.0"/>
    <x v="511"/>
    <s v="U00069"/>
    <x v="29"/>
    <s v="Zákon č. 575/2001 Z.z. o organizácii činnosti vlády a organizácii ústrednej štátnej správy, § 9"/>
    <s v=""/>
    <x v="3"/>
  </r>
  <r>
    <x v="513"/>
    <s v="1.0"/>
    <x v="512"/>
    <s v="U00069"/>
    <x v="29"/>
    <s v="Zákon č. 575/2001 Z.z. o organizácii činnosti vlády a organizácii ústrednej štátnej správy, § 9"/>
    <s v=""/>
    <x v="3"/>
  </r>
  <r>
    <x v="514"/>
    <s v="1.0"/>
    <x v="513"/>
    <s v="U00069"/>
    <x v="29"/>
    <s v="Zákon č. 575/2001 Z.z. o organizácii činnosti vlády a organizácii ústrednej štátnej správy, § 9"/>
    <s v=""/>
    <x v="3"/>
  </r>
  <r>
    <x v="515"/>
    <s v="1.0"/>
    <x v="514"/>
    <s v="U00069"/>
    <x v="29"/>
    <s v="Zákon č. 575/2001 Z.z. o organizácii činnosti vlády a organizácii ústrednej štátnej správy, § 9"/>
    <s v=""/>
    <x v="3"/>
  </r>
  <r>
    <x v="516"/>
    <s v="1.0"/>
    <x v="515"/>
    <s v="U00069"/>
    <x v="29"/>
    <s v="Zákon č. 575/2001 Z.z. o organizácii činnosti vlády a organizácii ústrednej štátnej správy, § 9"/>
    <s v=""/>
    <x v="3"/>
  </r>
  <r>
    <x v="517"/>
    <s v="1.0"/>
    <x v="516"/>
    <s v="U00069"/>
    <x v="29"/>
    <s v="Zákon č. 575/2001 Z.z. o organizácii činnosti vlády a organizácii ústrednej štátnej správy, § 9"/>
    <s v=""/>
    <x v="3"/>
  </r>
  <r>
    <x v="518"/>
    <s v="1.0"/>
    <x v="517"/>
    <s v="U00069"/>
    <x v="29"/>
    <s v="Zákon č. 575/2001 Z.z. o organizácii činnosti vlády a organizácii ústrednej štátnej správy, § 9"/>
    <s v=""/>
    <x v="3"/>
  </r>
  <r>
    <x v="519"/>
    <s v="1.0"/>
    <x v="518"/>
    <s v="U00069"/>
    <x v="29"/>
    <s v="Zákon č. 575/2001 Z.z. o organizácii činnosti vlády a organizácii ústrednej štátnej správy, § 9"/>
    <s v=""/>
    <x v="3"/>
  </r>
  <r>
    <x v="520"/>
    <s v="1.0"/>
    <x v="519"/>
    <s v="U00069"/>
    <x v="29"/>
    <s v="Zákon č. 575/2001 Z.z. o organizácii činnosti vlády a organizácii ústrednej štátnej správy, § 9"/>
    <s v=""/>
    <x v="3"/>
  </r>
  <r>
    <x v="521"/>
    <s v="1.0"/>
    <x v="520"/>
    <s v="U00069"/>
    <x v="29"/>
    <s v="Zákon č. 575/2001 Z.z. o organizácii činnosti vlády a organizácii ústrednej štátnej správy, § 9"/>
    <s v=""/>
    <x v="3"/>
  </r>
  <r>
    <x v="522"/>
    <s v="1.0"/>
    <x v="521"/>
    <s v="U00069"/>
    <x v="29"/>
    <s v="Zákon č. 575/2001 Z.z. o organizácii činnosti vlády a organizácii ústrednej štátnej správy, § 9"/>
    <s v=""/>
    <x v="3"/>
  </r>
  <r>
    <x v="523"/>
    <s v="1.0"/>
    <x v="522"/>
    <s v="U00069"/>
    <x v="29"/>
    <s v="Zákon č. 575/2001 Z.z. o organizácii činnosti vlády a organizácii ústrednej štátnej správy, § 9"/>
    <s v=""/>
    <x v="3"/>
  </r>
  <r>
    <x v="524"/>
    <s v="1.0"/>
    <x v="523"/>
    <s v="U00069"/>
    <x v="29"/>
    <s v="Zákon č. 575/2001 Z.z. o organizácii činnosti vlády a organizácii ústrednej štátnej správy, § 9"/>
    <s v=""/>
    <x v="3"/>
  </r>
  <r>
    <x v="525"/>
    <s v="1.0"/>
    <x v="524"/>
    <s v="U00069"/>
    <x v="29"/>
    <s v="Zákon č. 575/2001 Z.z. o organizácii činnosti vlády a organizácii ústrednej štátnej správy, § 9"/>
    <s v=""/>
    <x v="3"/>
  </r>
  <r>
    <x v="526"/>
    <s v="1.0"/>
    <x v="525"/>
    <s v="U00069"/>
    <x v="29"/>
    <s v="Zákon č. 575/2001 Z.z. o organizácii činnosti vlády a organizácii ústrednej štátnej správy, § 9"/>
    <s v=""/>
    <x v="3"/>
  </r>
  <r>
    <x v="527"/>
    <s v="1.0"/>
    <x v="526"/>
    <s v="U00069"/>
    <x v="29"/>
    <s v="Zákon č. 575/2001 Z.z. o organizácii činnosti vlády a organizácii ústrednej štátnej správy, § 9"/>
    <s v=""/>
    <x v="3"/>
  </r>
  <r>
    <x v="528"/>
    <s v="1.0"/>
    <x v="527"/>
    <s v="U00069"/>
    <x v="29"/>
    <s v="Zákon č. 575/2001 Z.z. o organizácii činnosti vlády a organizácii ústrednej štátnej správy, § 9"/>
    <s v=""/>
    <x v="3"/>
  </r>
  <r>
    <x v="529"/>
    <s v="1.0"/>
    <x v="528"/>
    <s v="U00069"/>
    <x v="29"/>
    <s v="Zákon č. 575/2001 Z.z. o organizácii činnosti vlády a organizácii ústrednej štátnej správy, § 9"/>
    <s v=""/>
    <x v="3"/>
  </r>
  <r>
    <x v="530"/>
    <s v="1.0"/>
    <x v="529"/>
    <s v="U00069"/>
    <x v="29"/>
    <s v="Zákon č. 575/2001 Z.z. o organizácii činnosti vlády a organizácii ústrednej štátnej správy, § 9"/>
    <s v=""/>
    <x v="3"/>
  </r>
  <r>
    <x v="531"/>
    <s v="1.0"/>
    <x v="530"/>
    <s v="U00069"/>
    <x v="29"/>
    <s v="Zákon č. 575/2001 Z.z. o organizácii činnosti vlády a organizácii ústrednej štátnej správy, § 9"/>
    <s v=""/>
    <x v="3"/>
  </r>
  <r>
    <x v="532"/>
    <s v="1.0"/>
    <x v="531"/>
    <s v="U00069"/>
    <x v="29"/>
    <s v="Zákon č. 575/2001 Z.z. o organizácii činnosti vlády a organizácii ústrednej štátnej správy, § 9"/>
    <s v=""/>
    <x v="3"/>
  </r>
  <r>
    <x v="533"/>
    <s v="1.0"/>
    <x v="532"/>
    <s v="U00069"/>
    <x v="29"/>
    <s v="Zákon č. 575/2001 Z.z. o organizácii činnosti vlády a organizácii ústrednej štátnej správy, § 9"/>
    <s v=""/>
    <x v="3"/>
  </r>
  <r>
    <x v="534"/>
    <s v="1.0"/>
    <x v="533"/>
    <s v="U00069"/>
    <x v="29"/>
    <s v="Zákon č. 575/2001 Z.z. o organizácii činnosti vlády a organizácii ústrednej štátnej správy, § 9"/>
    <s v=""/>
    <x v="3"/>
  </r>
  <r>
    <x v="535"/>
    <s v="1.0"/>
    <x v="534"/>
    <s v="U00069"/>
    <x v="29"/>
    <s v="Zákon č. 575/2001 Z.z. o organizácii činnosti vlády a organizácii ústrednej štátnej správy, § 9"/>
    <s v=""/>
    <x v="3"/>
  </r>
  <r>
    <x v="536"/>
    <s v="1.0"/>
    <x v="535"/>
    <s v="U00069"/>
    <x v="29"/>
    <s v="Zákon č. 575/2001 Z.z. o organizácii činnosti vlády a organizácii ústrednej štátnej správy, § 9"/>
    <s v=""/>
    <x v="3"/>
  </r>
  <r>
    <x v="537"/>
    <s v="1.0"/>
    <x v="536"/>
    <s v="U00069"/>
    <x v="29"/>
    <s v="Zákon č. 575/2001 Z.z. o organizácii činnosti vlády a organizácii ústrednej štátnej správy, § 9"/>
    <s v=""/>
    <x v="3"/>
  </r>
  <r>
    <x v="538"/>
    <s v="1.0"/>
    <x v="537"/>
    <s v="U00069"/>
    <x v="29"/>
    <s v="Zákon č. 575/2001 Z.z. o organizácii činnosti vlády a organizácii ústrednej štátnej správy, § 9"/>
    <s v=""/>
    <x v="3"/>
  </r>
  <r>
    <x v="539"/>
    <s v="1.0"/>
    <x v="538"/>
    <s v="U00069"/>
    <x v="29"/>
    <s v="Zákon č. 575/2001 Z.z. o organizácii činnosti vlády a organizácii ústrednej štátnej správy, § 9"/>
    <s v=""/>
    <x v="3"/>
  </r>
  <r>
    <x v="540"/>
    <s v="1.0"/>
    <x v="539"/>
    <s v="U00069"/>
    <x v="29"/>
    <s v="Zákon č. 575/2001 Z.z. o organizácii činnosti vlády a organizácii ústrednej štátnej správy, § 9"/>
    <s v=""/>
    <x v="3"/>
  </r>
  <r>
    <x v="541"/>
    <s v="1.0"/>
    <x v="540"/>
    <s v="U00069"/>
    <x v="29"/>
    <s v="Zákon č. 575/2001 Z.z. o organizácii činnosti vlády a organizácii ústrednej štátnej správy, § 9"/>
    <s v=""/>
    <x v="3"/>
  </r>
  <r>
    <x v="542"/>
    <s v="1.0"/>
    <x v="541"/>
    <s v="U00069"/>
    <x v="29"/>
    <s v="Zákon č. 575/2001 Z.z. o organizácii činnosti vlády a organizácii ústrednej štátnej správy, § 9"/>
    <s v=""/>
    <x v="3"/>
  </r>
  <r>
    <x v="543"/>
    <s v="1.0"/>
    <x v="542"/>
    <s v="U00069"/>
    <x v="29"/>
    <s v="Zákon č. 575/2001 Z.z. o organizácii činnosti vlády a organizácii ústrednej štátnej správy, § 9"/>
    <s v=""/>
    <x v="3"/>
  </r>
  <r>
    <x v="544"/>
    <s v="1.0"/>
    <x v="543"/>
    <s v="U00069"/>
    <x v="29"/>
    <s v="Zákon č. 575/2001 Z.z. o organizácii činnosti vlády a organizácii ústrednej štátnej správy, § 9"/>
    <s v=""/>
    <x v="3"/>
  </r>
  <r>
    <x v="545"/>
    <s v="1.0"/>
    <x v="544"/>
    <s v="U00069"/>
    <x v="29"/>
    <s v="Zákon č. 575/2001 Z.z. o organizácii činnosti vlády a organizácii ústrednej štátnej správy, § 9"/>
    <s v=""/>
    <x v="3"/>
  </r>
  <r>
    <x v="546"/>
    <s v="1.0"/>
    <x v="545"/>
    <s v="U00020"/>
    <x v="30"/>
    <s v="Zákon č. 575/2001 Z.z. o organizácii činnosti vlády a organizácii ústrednej štátnej správy, § 6"/>
    <s v=""/>
    <x v="4"/>
  </r>
  <r>
    <x v="547"/>
    <s v="1.0"/>
    <x v="546"/>
    <s v="U00020"/>
    <x v="30"/>
    <s v="Zákon č. 575/2001 Z.z. o organizácii činnosti vlády a organizácii ústrednej štátnej správy, § 6"/>
    <s v=""/>
    <x v="4"/>
  </r>
  <r>
    <x v="548"/>
    <s v="1.0"/>
    <x v="547"/>
    <s v="U00009"/>
    <x v="31"/>
    <s v="Zákon č. 575/2001 Z.z. o organizácii činnosti vlády a organizácii ústrednej štátnej správy, § 6"/>
    <s v=""/>
    <x v="4"/>
  </r>
  <r>
    <x v="549"/>
    <s v="1.0"/>
    <x v="548"/>
    <s v="U00081"/>
    <x v="32"/>
    <s v="Zákon č. 575/2001 Z.z. o organizácii činnosti vlády a organizácii ústrednej štátnej správy, § 11"/>
    <s v=""/>
    <x v="2"/>
  </r>
  <r>
    <x v="550"/>
    <s v="1.0"/>
    <x v="549"/>
    <s v="U00081"/>
    <x v="32"/>
    <s v="Zákon č. 575/2001 Z.z. o organizácii činnosti vlády a organizácii ústrednej štátnej správy, § 11"/>
    <s v=""/>
    <x v="2"/>
  </r>
  <r>
    <x v="551"/>
    <s v="1.0"/>
    <x v="550"/>
    <s v="U00081"/>
    <x v="32"/>
    <s v="Zákon č. 575/2001 Z.z. o organizácii činnosti vlády a organizácii ústrednej štátnej správy, § 11"/>
    <s v=""/>
    <x v="2"/>
  </r>
  <r>
    <x v="552"/>
    <s v="1.0"/>
    <x v="551"/>
    <s v="U00081"/>
    <x v="32"/>
    <s v="Zákon č. 575/2001 Z.z. o organizácii činnosti vlády a organizácii ústrednej štátnej správy, § 11"/>
    <s v=""/>
    <x v="2"/>
  </r>
  <r>
    <x v="553"/>
    <s v="1.0"/>
    <x v="552"/>
    <s v="U00081"/>
    <x v="32"/>
    <s v="Zákon č. 575/2001 Z.z. o organizácii činnosti vlády a organizácii ústrednej štátnej správy, § 11"/>
    <s v=""/>
    <x v="2"/>
  </r>
  <r>
    <x v="554"/>
    <s v="1.0"/>
    <x v="553"/>
    <s v="U00081"/>
    <x v="32"/>
    <s v="Zákon č. 575/2001 Z.z. o organizácii činnosti vlády a organizácii ústrednej štátnej správy, § 11"/>
    <s v=""/>
    <x v="2"/>
  </r>
  <r>
    <x v="555"/>
    <s v="1.0"/>
    <x v="554"/>
    <s v="U00059"/>
    <x v="33"/>
    <s v="Zákon č. 575/2001 Z.z. o organizácii činnosti vlády a organizácii ústrednej štátnej správy, § 8"/>
    <s v=""/>
    <x v="0"/>
  </r>
  <r>
    <x v="556"/>
    <s v="1.0"/>
    <x v="555"/>
    <s v="U00059"/>
    <x v="33"/>
    <s v="Zákon č. 575/2001 Z.z. o organizácii činnosti vlády a organizácii ústrednej štátnej správy, § 8"/>
    <s v=""/>
    <x v="0"/>
  </r>
  <r>
    <x v="557"/>
    <s v="1.0"/>
    <x v="556"/>
    <s v="U00059"/>
    <x v="33"/>
    <s v="Zákon č. 575/2001 Z.z. o organizácii činnosti vlády a organizácii ústrednej štátnej správy, § 8"/>
    <s v=""/>
    <x v="0"/>
  </r>
  <r>
    <x v="558"/>
    <s v="1.0"/>
    <x v="557"/>
    <s v="U00059"/>
    <x v="33"/>
    <s v="Zákon č. 575/2001 Z.z. o organizácii činnosti vlády a organizácii ústrednej štátnej správy, § 8"/>
    <s v=""/>
    <x v="0"/>
  </r>
  <r>
    <x v="559"/>
    <s v="1.0"/>
    <x v="558"/>
    <s v="U00047"/>
    <x v="34"/>
    <s v="Zákon č. 72/2004 Z. z.o podmienkach prevádzky vozidiel v premávke na pozemných komunikáciách"/>
    <s v=""/>
    <x v="0"/>
  </r>
  <r>
    <x v="560"/>
    <s v="1.0"/>
    <x v="559"/>
    <s v="U00047"/>
    <x v="34"/>
    <s v="Zákon č. 72/2004 Z. z.o podmienkach prevádzky vozidiel v premávke na pozemných komunikáciách"/>
    <s v=""/>
    <x v="0"/>
  </r>
  <r>
    <x v="561"/>
    <s v="1.0"/>
    <x v="560"/>
    <s v="U00047"/>
    <x v="34"/>
    <s v="Zákon č. 72/2004 Z. z.o podmienkach prevádzky vozidiel v premávke na pozemných komunikáciách"/>
    <s v=""/>
    <x v="0"/>
  </r>
  <r>
    <x v="562"/>
    <s v="1.0"/>
    <x v="561"/>
    <s v="U00047"/>
    <x v="34"/>
    <s v="Zákon č. 72/2004 Z. z.o podmienkach prevádzky vozidiel v premávke na pozemných komunikáciách"/>
    <s v=""/>
    <x v="0"/>
  </r>
  <r>
    <x v="563"/>
    <s v="1.0"/>
    <x v="562"/>
    <s v="U00047"/>
    <x v="34"/>
    <s v="Zákon č. 72/2004 Z. z.o podmienkach prevádzky vozidiel v premávke na pozemných komunikáciách"/>
    <s v=""/>
    <x v="0"/>
  </r>
  <r>
    <x v="564"/>
    <s v="1.0"/>
    <x v="563"/>
    <s v="U00047"/>
    <x v="34"/>
    <s v="Zákon č. 72/2004 Z. z.o podmienkach prevádzky vozidiel v premávke na pozemných komunikáciách"/>
    <s v=""/>
    <x v="0"/>
  </r>
  <r>
    <x v="565"/>
    <s v="1.0"/>
    <x v="564"/>
    <s v="U00047"/>
    <x v="34"/>
    <s v="Zákon č. 72/2004 Z. z.o podmienkach prevádzky vozidiel v premávke na pozemných komunikáciách"/>
    <s v=""/>
    <x v="0"/>
  </r>
  <r>
    <x v="566"/>
    <s v="1.0"/>
    <x v="565"/>
    <s v="U00047"/>
    <x v="34"/>
    <s v="Zákon č. 72/2004 Z. z.o podmienkach prevádzky vozidiel v premávke na pozemných komunikáciách"/>
    <s v=""/>
    <x v="0"/>
  </r>
  <r>
    <x v="567"/>
    <s v="1.0"/>
    <x v="566"/>
    <s v="U00047"/>
    <x v="34"/>
    <s v="Zákon č. 72/2004 Z. z.o podmienkach prevádzky vozidiel v premávke na pozemných komunikáciách"/>
    <s v=""/>
    <x v="0"/>
  </r>
  <r>
    <x v="568"/>
    <s v="1.0"/>
    <x v="567"/>
    <s v="U00047"/>
    <x v="34"/>
    <s v="Zákon č. 72/2004 Z. z.o podmienkach prevádzky vozidiel v premávke na pozemných komunikáciách"/>
    <s v=""/>
    <x v="0"/>
  </r>
  <r>
    <x v="569"/>
    <s v="1.0"/>
    <x v="568"/>
    <s v="U00047"/>
    <x v="34"/>
    <s v="Zákon č. 72/2004 Z. z.o podmienkach prevádzky vozidiel v premávke na pozemných komunikáciách"/>
    <s v=""/>
    <x v="0"/>
  </r>
  <r>
    <x v="570"/>
    <s v="1.0"/>
    <x v="569"/>
    <s v="U00047"/>
    <x v="34"/>
    <s v="Zákon č. 72/2004 Z. z.o podmienkach prevádzky vozidiel v premávke na pozemných komunikáciách"/>
    <s v=""/>
    <x v="0"/>
  </r>
  <r>
    <x v="571"/>
    <s v="1.0"/>
    <x v="570"/>
    <s v="U00047"/>
    <x v="34"/>
    <s v="Zákon č. 72/2004 Z. z.o podmienkach prevádzky vozidiel v premávke na pozemných komunikáciách"/>
    <s v=""/>
    <x v="0"/>
  </r>
  <r>
    <x v="572"/>
    <s v="1.0"/>
    <x v="571"/>
    <s v="U00047"/>
    <x v="34"/>
    <s v="Zákon č. 72/2004 Z. z.o podmienkach prevádzky vozidiel v premávke na pozemných komunikáciách"/>
    <s v=""/>
    <x v="0"/>
  </r>
  <r>
    <x v="573"/>
    <s v="1.0"/>
    <x v="572"/>
    <s v="U00047"/>
    <x v="34"/>
    <s v="Zákon č. 72/2004 Z. z.o podmienkach prevádzky vozidiel v premávke na pozemných komunikáciách"/>
    <s v=""/>
    <x v="0"/>
  </r>
  <r>
    <x v="574"/>
    <s v="1.0"/>
    <x v="573"/>
    <s v="U00047"/>
    <x v="34"/>
    <s v="Zákon č. 72/2004 Z. z.o podmienkach prevádzky vozidiel v premávke na pozemných komunikáciách"/>
    <s v=""/>
    <x v="0"/>
  </r>
  <r>
    <x v="575"/>
    <s v="1.0"/>
    <x v="574"/>
    <s v="U00047"/>
    <x v="34"/>
    <s v="Zákon č. 72/2004 Z. z.o podmienkach prevádzky vozidiel v premávke na pozemných komunikáciách"/>
    <s v=""/>
    <x v="0"/>
  </r>
  <r>
    <x v="576"/>
    <s v="1.0"/>
    <x v="575"/>
    <s v="U00047"/>
    <x v="34"/>
    <s v="Zákon č. 72/2004 Z. z.o podmienkach prevádzky vozidiel v premávke na pozemných komunikáciách"/>
    <s v=""/>
    <x v="0"/>
  </r>
  <r>
    <x v="577"/>
    <s v="1.0"/>
    <x v="576"/>
    <s v="U00047"/>
    <x v="34"/>
    <s v="Zákon č. 72/2004 Z. z.o podmienkach prevádzky vozidiel v premávke na pozemných komunikáciách"/>
    <s v=""/>
    <x v="0"/>
  </r>
  <r>
    <x v="578"/>
    <s v="1.0"/>
    <x v="577"/>
    <s v="U00047"/>
    <x v="34"/>
    <s v="Zákon č. 72/2004 Z. z.o podmienkach prevádzky vozidiel v premávke na pozemných komunikáciách"/>
    <s v=""/>
    <x v="0"/>
  </r>
  <r>
    <x v="579"/>
    <s v="1.0"/>
    <x v="578"/>
    <s v="U00047"/>
    <x v="34"/>
    <s v="Zákon č. 72/2004 Z. z.o podmienkach prevádzky vozidiel v premávke na pozemných komunikáciách"/>
    <s v=""/>
    <x v="0"/>
  </r>
  <r>
    <x v="580"/>
    <s v="1.0"/>
    <x v="579"/>
    <s v="U00047"/>
    <x v="34"/>
    <s v="Zákon č. 72/2004 Z. z.o podmienkach prevádzky vozidiel v premávke na pozemných komunikáciách"/>
    <s v=""/>
    <x v="0"/>
  </r>
  <r>
    <x v="581"/>
    <s v="1.0"/>
    <x v="580"/>
    <s v="U00047"/>
    <x v="34"/>
    <s v="Zákon č. 72/2004 Z. z.o podmienkach prevádzky vozidiel v premávke na pozemných komunikáciách"/>
    <s v=""/>
    <x v="0"/>
  </r>
  <r>
    <x v="582"/>
    <s v="1.0"/>
    <x v="581"/>
    <s v="U00047"/>
    <x v="34"/>
    <s v="Zákon č. 72/2004 Z. z.o podmienkach prevádzky vozidiel v premávke na pozemných komunikáciách"/>
    <s v=""/>
    <x v="0"/>
  </r>
  <r>
    <x v="583"/>
    <s v="1.0"/>
    <x v="582"/>
    <s v="U00047"/>
    <x v="34"/>
    <s v="Zákon č. 72/2004 Z. z.o podmienkach prevádzky vozidiel v premávke na pozemných komunikáciách"/>
    <s v=""/>
    <x v="0"/>
  </r>
  <r>
    <x v="584"/>
    <s v="1.0"/>
    <x v="583"/>
    <s v="U00047"/>
    <x v="34"/>
    <s v="Zákon č. 72/2004 Z. z.o podmienkach prevádzky vozidiel v premávke na pozemných komunikáciách"/>
    <s v=""/>
    <x v="0"/>
  </r>
  <r>
    <x v="585"/>
    <s v="1.0"/>
    <x v="584"/>
    <s v="U00047"/>
    <x v="34"/>
    <s v="Zákon č. 72/2004 Z. z.o podmienkach prevádzky vozidiel v premávke na pozemných komunikáciách"/>
    <s v=""/>
    <x v="0"/>
  </r>
  <r>
    <x v="586"/>
    <s v="1.0"/>
    <x v="585"/>
    <s v="U00047"/>
    <x v="34"/>
    <s v="Zákon č. 72/2004 Z. z.o podmienkach prevádzky vozidiel v premávke na pozemných komunikáciách"/>
    <s v=""/>
    <x v="0"/>
  </r>
  <r>
    <x v="587"/>
    <s v="1.0"/>
    <x v="586"/>
    <s v="U00047"/>
    <x v="34"/>
    <s v="Zákon č. 72/2004 Z. z.o podmienkach prevádzky vozidiel v premávke na pozemných komunikáciách"/>
    <s v=""/>
    <x v="0"/>
  </r>
  <r>
    <x v="588"/>
    <s v="1.0"/>
    <x v="587"/>
    <s v="U00047"/>
    <x v="34"/>
    <s v="Zákon č. 72/2004 Z. z.o podmienkach prevádzky vozidiel v premávke na pozemných komunikáciách"/>
    <s v=""/>
    <x v="0"/>
  </r>
  <r>
    <x v="589"/>
    <s v="1.0"/>
    <x v="588"/>
    <s v="U00047"/>
    <x v="34"/>
    <s v="Zákon č. 72/2004 Z. z.o podmienkach prevádzky vozidiel v premávke na pozemných komunikáciách"/>
    <s v=""/>
    <x v="0"/>
  </r>
  <r>
    <x v="590"/>
    <s v="1.0"/>
    <x v="589"/>
    <s v="U00047"/>
    <x v="34"/>
    <s v="Zákon č. 72/2004 Z. z.o podmienkach prevádzky vozidiel v premávke na pozemných komunikáciách"/>
    <s v=""/>
    <x v="0"/>
  </r>
  <r>
    <x v="591"/>
    <s v="1.0"/>
    <x v="590"/>
    <s v="U00047"/>
    <x v="34"/>
    <s v="Zákon č. 72/2004 Z. z.o podmienkach prevádzky vozidiel v premávke na pozemných komunikáciách"/>
    <s v=""/>
    <x v="0"/>
  </r>
  <r>
    <x v="592"/>
    <s v="1.0"/>
    <x v="591"/>
    <s v="U00047"/>
    <x v="34"/>
    <s v="Zákon č. 72/2004 Z. z.o podmienkach prevádzky vozidiel v premávke na pozemných komunikáciách"/>
    <s v=""/>
    <x v="0"/>
  </r>
  <r>
    <x v="593"/>
    <s v="1.0"/>
    <x v="592"/>
    <s v="U00047"/>
    <x v="34"/>
    <s v="Zákon č. 72/2004 Z. z.o podmienkach prevádzky vozidiel v premávke na pozemných komunikáciách"/>
    <s v=""/>
    <x v="0"/>
  </r>
  <r>
    <x v="594"/>
    <s v="1.0"/>
    <x v="593"/>
    <s v="U00047"/>
    <x v="34"/>
    <s v="Zákon č. 72/2004 Z. z.o podmienkach prevádzky vozidiel v premávke na pozemných komunikáciách"/>
    <s v=""/>
    <x v="0"/>
  </r>
  <r>
    <x v="595"/>
    <s v="1.0"/>
    <x v="594"/>
    <s v="U00047"/>
    <x v="34"/>
    <s v="Zákon č. 72/2004 Z. z.o podmienkach prevádzky vozidiel v premávke na pozemných komunikáciách"/>
    <s v=""/>
    <x v="0"/>
  </r>
  <r>
    <x v="596"/>
    <s v="1.0"/>
    <x v="595"/>
    <s v="U00047"/>
    <x v="34"/>
    <s v="Zákon č. 72/2004 Z. z.o podmienkach prevádzky vozidiel v premávke na pozemných komunikáciách"/>
    <s v=""/>
    <x v="0"/>
  </r>
  <r>
    <x v="597"/>
    <s v="1.0"/>
    <x v="596"/>
    <s v="U00047"/>
    <x v="34"/>
    <s v="Zákon č. 72/2004 Z. z.o podmienkach prevádzky vozidiel v premávke na pozemných komunikáciách"/>
    <s v=""/>
    <x v="0"/>
  </r>
  <r>
    <x v="598"/>
    <s v="1.0"/>
    <x v="597"/>
    <s v="U00047"/>
    <x v="34"/>
    <s v="Zákon č. 72/2004 Z. z.o podmienkach prevádzky vozidiel v premávke na pozemných komunikáciách"/>
    <s v=""/>
    <x v="0"/>
  </r>
  <r>
    <x v="599"/>
    <s v="1.0"/>
    <x v="598"/>
    <s v="U00047"/>
    <x v="34"/>
    <s v="Zákon č. 72/2004 Z. z.o podmienkach prevádzky vozidiel v premávke na pozemných komunikáciách"/>
    <s v=""/>
    <x v="0"/>
  </r>
  <r>
    <x v="600"/>
    <s v="1.0"/>
    <x v="599"/>
    <s v="U00047"/>
    <x v="34"/>
    <s v="Zákon č. 72/2004 Z. z.o podmienkach prevádzky vozidiel v premávke na pozemných komunikáciách"/>
    <s v=""/>
    <x v="0"/>
  </r>
  <r>
    <x v="601"/>
    <s v="1.0"/>
    <x v="600"/>
    <s v="U00047"/>
    <x v="34"/>
    <s v="Zákon č. 72/2004 Z. z.o podmienkach prevádzky vozidiel v premávke na pozemných komunikáciách"/>
    <s v=""/>
    <x v="0"/>
  </r>
  <r>
    <x v="602"/>
    <s v="1.0"/>
    <x v="601"/>
    <s v="U00047"/>
    <x v="34"/>
    <s v="Zákon č. 72/2004 Z. z.o podmienkach prevádzky vozidiel v premávke na pozemných komunikáciách"/>
    <s v=""/>
    <x v="0"/>
  </r>
  <r>
    <x v="603"/>
    <s v="1.0"/>
    <x v="602"/>
    <s v="U00047"/>
    <x v="34"/>
    <s v="Zákon č. 72/2004 Z. z.o podmienkach prevádzky vozidiel v premávke na pozemných komunikáciách"/>
    <s v=""/>
    <x v="0"/>
  </r>
  <r>
    <x v="604"/>
    <s v="1.0"/>
    <x v="603"/>
    <s v="U00047"/>
    <x v="34"/>
    <s v="Zákon č. 72/2004 Z. z.o podmienkach prevádzky vozidiel v premávke na pozemných komunikáciách"/>
    <s v=""/>
    <x v="0"/>
  </r>
  <r>
    <x v="605"/>
    <s v="1.0"/>
    <x v="604"/>
    <s v="U00047"/>
    <x v="34"/>
    <s v="Zákon č. 72/2004 Z. z.o podmienkach prevádzky vozidiel v premávke na pozemných komunikáciách"/>
    <s v=""/>
    <x v="0"/>
  </r>
  <r>
    <x v="606"/>
    <s v="1.0"/>
    <x v="605"/>
    <s v="U00047"/>
    <x v="34"/>
    <s v="Zákon č. 72/2004 Z. z.o podmienkach prevádzky vozidiel v premávke na pozemných komunikáciách"/>
    <s v=""/>
    <x v="0"/>
  </r>
  <r>
    <x v="607"/>
    <s v="1.0"/>
    <x v="606"/>
    <s v="U00047"/>
    <x v="34"/>
    <s v="Zákon č. 72/2004 Z. z.o podmienkach prevádzky vozidiel v premávke na pozemných komunikáciách"/>
    <s v=""/>
    <x v="0"/>
  </r>
  <r>
    <x v="608"/>
    <s v="1.0"/>
    <x v="607"/>
    <s v="U00045"/>
    <x v="35"/>
    <s v="Zákon č. 575/2001 Z.z. o organizácii činnosti vlády a organizácii ústrednej štátnej správy, § 8"/>
    <s v=""/>
    <x v="0"/>
  </r>
  <r>
    <x v="609"/>
    <s v="1.0"/>
    <x v="608"/>
    <s v="U00090"/>
    <x v="36"/>
    <s v="Zákon č. 575/2001 Z.z. o organizácii činnosti vlády a organizácii ústrednej štátnej správy, § 11"/>
    <s v=""/>
    <x v="2"/>
  </r>
  <r>
    <x v="610"/>
    <s v="1.0"/>
    <x v="609"/>
    <s v="U00090"/>
    <x v="36"/>
    <s v="Zákon č. 575/2001 Z.z. o organizácii činnosti vlády a organizácii ústrednej štátnej správy, § 11"/>
    <s v=""/>
    <x v="2"/>
  </r>
  <r>
    <x v="611"/>
    <s v="1.0"/>
    <x v="610"/>
    <s v="U00090"/>
    <x v="36"/>
    <s v="Zákon č. 575/2001 Z.z. o organizácii činnosti vlády a organizácii ústrednej štátnej správy, § 11"/>
    <s v=""/>
    <x v="2"/>
  </r>
  <r>
    <x v="612"/>
    <s v="1.0"/>
    <x v="611"/>
    <s v="U00090"/>
    <x v="36"/>
    <s v="Zákon č. 575/2001 Z.z. o organizácii činnosti vlády a organizácii ústrednej štátnej správy, § 11"/>
    <s v=""/>
    <x v="2"/>
  </r>
  <r>
    <x v="613"/>
    <s v="1.0"/>
    <x v="612"/>
    <s v="U00090"/>
    <x v="36"/>
    <s v="Zákon č. 575/2001 Z.z. o organizácii činnosti vlády a organizácii ústrednej štátnej správy, § 11"/>
    <s v=""/>
    <x v="2"/>
  </r>
  <r>
    <x v="614"/>
    <s v="1.0"/>
    <x v="613"/>
    <s v="U00090"/>
    <x v="36"/>
    <s v="Zákon č. 575/2001 Z.z. o organizácii činnosti vlády a organizácii ústrednej štátnej správy, § 11"/>
    <s v=""/>
    <x v="2"/>
  </r>
  <r>
    <x v="615"/>
    <s v="1.0"/>
    <x v="614"/>
    <s v="U00090"/>
    <x v="36"/>
    <s v="Zákon č. 575/2001 Z.z. o organizácii činnosti vlády a organizácii ústrednej štátnej správy, § 11"/>
    <s v=""/>
    <x v="2"/>
  </r>
  <r>
    <x v="616"/>
    <s v="1.0"/>
    <x v="615"/>
    <s v="U00090"/>
    <x v="36"/>
    <s v="Zákon č. 575/2001 Z.z. o organizácii činnosti vlády a organizácii ústrednej štátnej správy, § 11"/>
    <s v=""/>
    <x v="2"/>
  </r>
  <r>
    <x v="617"/>
    <s v="1.0"/>
    <x v="616"/>
    <s v="U00090"/>
    <x v="36"/>
    <s v="Zákon č. 575/2001 Z.z. o organizácii činnosti vlády a organizácii ústrednej štátnej správy, § 11"/>
    <s v=""/>
    <x v="2"/>
  </r>
  <r>
    <x v="618"/>
    <s v="1.0"/>
    <x v="617"/>
    <s v="U00090"/>
    <x v="36"/>
    <s v="Zákon č. 575/2001 Z.z. o organizácii činnosti vlády a organizácii ústrednej štátnej správy, § 11"/>
    <s v=""/>
    <x v="2"/>
  </r>
  <r>
    <x v="619"/>
    <s v="1.0"/>
    <x v="618"/>
    <s v="U00090"/>
    <x v="36"/>
    <s v="Zákon č. 575/2001 Z.z. o organizácii činnosti vlády a organizácii ústrednej štátnej správy, § 11"/>
    <s v=""/>
    <x v="2"/>
  </r>
  <r>
    <x v="620"/>
    <s v="1.0"/>
    <x v="619"/>
    <s v="U00090"/>
    <x v="36"/>
    <s v="Zákon č. 575/2001 Z.z. o organizácii činnosti vlády a organizácii ústrednej štátnej správy, § 11"/>
    <s v=""/>
    <x v="2"/>
  </r>
  <r>
    <x v="621"/>
    <s v="1.0"/>
    <x v="620"/>
    <s v="U00090"/>
    <x v="36"/>
    <s v="Zákon č. 575/2001 Z.z. o organizácii činnosti vlády a organizácii ústrednej štátnej správy, § 11"/>
    <s v=""/>
    <x v="2"/>
  </r>
  <r>
    <x v="622"/>
    <s v="1.0"/>
    <x v="621"/>
    <s v="U00090"/>
    <x v="36"/>
    <s v="Zákon č. 575/2001 Z.z. o organizácii činnosti vlády a organizácii ústrednej štátnej správy, § 11"/>
    <s v=""/>
    <x v="2"/>
  </r>
  <r>
    <x v="623"/>
    <s v="1.0"/>
    <x v="622"/>
    <s v="U00090"/>
    <x v="36"/>
    <s v="Zákon č. 575/2001 Z.z. o organizácii činnosti vlády a organizácii ústrednej štátnej správy, § 11"/>
    <s v=""/>
    <x v="2"/>
  </r>
  <r>
    <x v="624"/>
    <s v="1.0"/>
    <x v="623"/>
    <s v="U00090"/>
    <x v="36"/>
    <s v="Zákon č. 575/2001 Z.z. o organizácii činnosti vlády a organizácii ústrednej štátnej správy, § 11"/>
    <s v=""/>
    <x v="2"/>
  </r>
  <r>
    <x v="625"/>
    <s v="1.0"/>
    <x v="624"/>
    <s v="U00090"/>
    <x v="36"/>
    <s v="Zákon č. 575/2001 Z.z. o organizácii činnosti vlády a organizácii ústrednej štátnej správy, § 11"/>
    <s v=""/>
    <x v="2"/>
  </r>
  <r>
    <x v="626"/>
    <s v="1.0"/>
    <x v="625"/>
    <s v="U00090"/>
    <x v="36"/>
    <s v="Zákon č. 575/2001 Z.z. o organizácii činnosti vlády a organizácii ústrednej štátnej správy, § 11"/>
    <s v=""/>
    <x v="2"/>
  </r>
  <r>
    <x v="627"/>
    <s v="1.0"/>
    <x v="626"/>
    <s v="U00090"/>
    <x v="36"/>
    <s v="Zákon č. 575/2001 Z.z. o organizácii činnosti vlády a organizácii ústrednej štátnej správy, § 11"/>
    <s v=""/>
    <x v="2"/>
  </r>
  <r>
    <x v="628"/>
    <s v="1.0"/>
    <x v="627"/>
    <s v="U00090"/>
    <x v="36"/>
    <s v="Zákon č. 575/2001 Z.z. o organizácii činnosti vlády a organizácii ústrednej štátnej správy, § 11"/>
    <s v=""/>
    <x v="2"/>
  </r>
  <r>
    <x v="629"/>
    <s v="1.0"/>
    <x v="628"/>
    <s v="U00090"/>
    <x v="36"/>
    <s v="Zákon č. 575/2001 Z.z. o organizácii činnosti vlády a organizácii ústrednej štátnej správy, § 11"/>
    <s v=""/>
    <x v="2"/>
  </r>
  <r>
    <x v="630"/>
    <s v="1.0"/>
    <x v="629"/>
    <s v="U00090"/>
    <x v="36"/>
    <s v="Zákon č. 575/2001 Z.z. o organizácii činnosti vlády a organizácii ústrednej štátnej správy, § 11"/>
    <s v=""/>
    <x v="2"/>
  </r>
  <r>
    <x v="631"/>
    <s v="1.0"/>
    <x v="630"/>
    <s v="U00090"/>
    <x v="36"/>
    <s v="Zákon č. 575/2001 Z.z. o organizácii činnosti vlády a organizácii ústrednej štátnej správy, § 11"/>
    <s v=""/>
    <x v="2"/>
  </r>
  <r>
    <x v="632"/>
    <s v="1.0"/>
    <x v="631"/>
    <s v="U00090"/>
    <x v="36"/>
    <s v="Zákon č. 575/2001 Z.z. o organizácii činnosti vlády a organizácii ústrednej štátnej správy, § 11"/>
    <s v=""/>
    <x v="2"/>
  </r>
  <r>
    <x v="633"/>
    <s v="1.0"/>
    <x v="632"/>
    <s v="U00090"/>
    <x v="36"/>
    <s v="Zákon č. 575/2001 Z.z. o organizácii činnosti vlády a organizácii ústrednej štátnej správy, § 11"/>
    <s v=""/>
    <x v="2"/>
  </r>
  <r>
    <x v="634"/>
    <s v="1.0"/>
    <x v="633"/>
    <s v="U00090"/>
    <x v="36"/>
    <s v="Zákon č. 575/2001 Z.z. o organizácii činnosti vlády a organizácii ústrednej štátnej správy, § 11"/>
    <s v=""/>
    <x v="2"/>
  </r>
  <r>
    <x v="635"/>
    <s v="1.0"/>
    <x v="634"/>
    <s v="U00090"/>
    <x v="36"/>
    <s v="Zákon č. 575/2001 Z.z. o organizácii činnosti vlády a organizácii ústrednej štátnej správy, § 11"/>
    <s v=""/>
    <x v="2"/>
  </r>
  <r>
    <x v="636"/>
    <s v="1.0"/>
    <x v="635"/>
    <s v="U00090"/>
    <x v="36"/>
    <s v="Zákon č. 575/2001 Z.z. o organizácii činnosti vlády a organizácii ústrednej štátnej správy, § 11"/>
    <s v=""/>
    <x v="2"/>
  </r>
  <r>
    <x v="637"/>
    <s v="1.0"/>
    <x v="636"/>
    <s v="U00090"/>
    <x v="36"/>
    <s v="Zákon č. 575/2001 Z.z. o organizácii činnosti vlády a organizácii ústrednej štátnej správy, § 11"/>
    <s v=""/>
    <x v="2"/>
  </r>
  <r>
    <x v="638"/>
    <s v="1.0"/>
    <x v="637"/>
    <s v="U00075"/>
    <x v="37"/>
    <s v="Zákon č. 575/2001 Z.z. o organizácii činnosti vlády a organizácii ústrednej štátnej správy, § 9"/>
    <s v=""/>
    <x v="3"/>
  </r>
  <r>
    <x v="639"/>
    <s v="1.0"/>
    <x v="638"/>
    <s v="U00075"/>
    <x v="37"/>
    <s v="Zákon č. 575/2001 Z.z. o organizácii činnosti vlády a organizácii ústrednej štátnej správy, § 9"/>
    <s v=""/>
    <x v="3"/>
  </r>
  <r>
    <x v="640"/>
    <s v="1.0"/>
    <x v="639"/>
    <s v="U00075"/>
    <x v="37"/>
    <s v="Zákon č. 575/2001 Z.z. o organizácii činnosti vlády a organizácii ústrednej štátnej správy, § 9"/>
    <s v=""/>
    <x v="3"/>
  </r>
  <r>
    <x v="641"/>
    <s v="1.0"/>
    <x v="640"/>
    <s v="U00075"/>
    <x v="37"/>
    <s v="Zákon č. 575/2001 Z.z. o organizácii činnosti vlády a organizácii ústrednej štátnej správy, § 9"/>
    <s v=""/>
    <x v="3"/>
  </r>
  <r>
    <x v="642"/>
    <s v="1.0"/>
    <x v="641"/>
    <s v="U00075"/>
    <x v="37"/>
    <s v="Zákon č. 575/2001 Z.z. o organizácii činnosti vlády a organizácii ústrednej štátnej správy, § 9"/>
    <s v=""/>
    <x v="3"/>
  </r>
  <r>
    <x v="643"/>
    <s v="1.0"/>
    <x v="642"/>
    <s v="U00075"/>
    <x v="37"/>
    <s v="Zákon č. 575/2001 Z.z. o organizácii činnosti vlády a organizácii ústrednej štátnej správy, § 9"/>
    <s v=""/>
    <x v="3"/>
  </r>
  <r>
    <x v="644"/>
    <s v="1.0"/>
    <x v="643"/>
    <s v="U00075"/>
    <x v="37"/>
    <s v="Zákon č. 575/2001 Z.z. o organizácii činnosti vlády a organizácii ústrednej štátnej správy, § 9"/>
    <s v=""/>
    <x v="3"/>
  </r>
  <r>
    <x v="645"/>
    <s v="1.0"/>
    <x v="644"/>
    <s v="U00075"/>
    <x v="37"/>
    <s v="Zákon č. 575/2001 Z.z. o organizácii činnosti vlády a organizácii ústrednej štátnej správy, § 9"/>
    <s v=""/>
    <x v="3"/>
  </r>
  <r>
    <x v="646"/>
    <s v="1.0"/>
    <x v="645"/>
    <s v="U00075"/>
    <x v="37"/>
    <s v="Zákon č. 575/2001 Z.z. o organizácii činnosti vlády a organizácii ústrednej štátnej správy, § 9"/>
    <s v=""/>
    <x v="3"/>
  </r>
  <r>
    <x v="647"/>
    <s v="1.0"/>
    <x v="646"/>
    <s v="U00075"/>
    <x v="37"/>
    <s v="Zákon č. 575/2001 Z.z. o organizácii činnosti vlády a organizácii ústrednej štátnej správy, § 9"/>
    <s v=""/>
    <x v="3"/>
  </r>
  <r>
    <x v="648"/>
    <s v="1.0"/>
    <x v="647"/>
    <s v="U00075"/>
    <x v="37"/>
    <s v="Zákon č. 575/2001 Z.z. o organizácii činnosti vlády a organizácii ústrednej štátnej správy, § 9"/>
    <s v=""/>
    <x v="3"/>
  </r>
  <r>
    <x v="649"/>
    <s v="1.0"/>
    <x v="648"/>
    <s v="U00075"/>
    <x v="37"/>
    <s v="Zákon č. 575/2001 Z.z. o organizácii činnosti vlády a organizácii ústrednej štátnej správy, § 9"/>
    <s v=""/>
    <x v="3"/>
  </r>
  <r>
    <x v="650"/>
    <s v="1.0"/>
    <x v="649"/>
    <s v="U00075"/>
    <x v="37"/>
    <s v="Zákon č. 575/2001 Z.z. o organizácii činnosti vlády a organizácii ústrednej štátnej správy, § 9"/>
    <s v=""/>
    <x v="3"/>
  </r>
  <r>
    <x v="651"/>
    <s v="1.0"/>
    <x v="650"/>
    <s v="U00075"/>
    <x v="37"/>
    <s v="Zákon č. 575/2001 Z.z. o organizácii činnosti vlády a organizácii ústrednej štátnej správy, § 9"/>
    <s v=""/>
    <x v="3"/>
  </r>
  <r>
    <x v="652"/>
    <s v="1.0"/>
    <x v="651"/>
    <s v="U00075"/>
    <x v="37"/>
    <s v="Zákon č. 575/2001 Z.z. o organizácii činnosti vlády a organizácii ústrednej štátnej správy, § 9"/>
    <s v=""/>
    <x v="3"/>
  </r>
  <r>
    <x v="653"/>
    <s v="1.0"/>
    <x v="652"/>
    <s v="U00075"/>
    <x v="37"/>
    <s v="Zákon č. 575/2001 Z.z. o organizácii činnosti vlády a organizácii ústrednej štátnej správy, § 9"/>
    <s v=""/>
    <x v="3"/>
  </r>
  <r>
    <x v="654"/>
    <s v="1.0"/>
    <x v="653"/>
    <s v="U00075"/>
    <x v="37"/>
    <s v="Zákon č. 575/2001 Z.z. o organizácii činnosti vlády a organizácii ústrednej štátnej správy, § 9"/>
    <s v=""/>
    <x v="3"/>
  </r>
  <r>
    <x v="655"/>
    <s v="1.0"/>
    <x v="654"/>
    <s v="U00075"/>
    <x v="37"/>
    <s v="Zákon č. 575/2001 Z.z. o organizácii činnosti vlády a organizácii ústrednej štátnej správy, § 9"/>
    <s v=""/>
    <x v="3"/>
  </r>
  <r>
    <x v="656"/>
    <s v="1.0"/>
    <x v="655"/>
    <s v="U00075"/>
    <x v="37"/>
    <s v="Zákon č. 575/2001 Z.z. o organizácii činnosti vlády a organizácii ústrednej štátnej správy, § 9"/>
    <s v=""/>
    <x v="3"/>
  </r>
  <r>
    <x v="657"/>
    <s v="1.0"/>
    <x v="656"/>
    <s v="U00075"/>
    <x v="37"/>
    <s v="Zákon č. 575/2001 Z.z. o organizácii činnosti vlády a organizácii ústrednej štátnej správy, § 9"/>
    <s v=""/>
    <x v="3"/>
  </r>
  <r>
    <x v="658"/>
    <s v="1.0"/>
    <x v="657"/>
    <s v="U00075"/>
    <x v="37"/>
    <s v="Zákon č. 575/2001 Z.z. o organizácii činnosti vlády a organizácii ústrednej štátnej správy, § 9"/>
    <s v=""/>
    <x v="3"/>
  </r>
  <r>
    <x v="659"/>
    <s v="1.0"/>
    <x v="658"/>
    <s v="U00075"/>
    <x v="37"/>
    <s v="Zákon č. 575/2001 Z.z. o organizácii činnosti vlády a organizácii ústrednej štátnej správy, § 9"/>
    <s v=""/>
    <x v="3"/>
  </r>
  <r>
    <x v="660"/>
    <s v="1.0"/>
    <x v="659"/>
    <s v="U00075"/>
    <x v="37"/>
    <s v="Zákon č. 575/2001 Z.z. o organizácii činnosti vlády a organizácii ústrednej štátnej správy, § 9"/>
    <s v=""/>
    <x v="3"/>
  </r>
  <r>
    <x v="661"/>
    <s v="1.0"/>
    <x v="660"/>
    <s v="U00075"/>
    <x v="37"/>
    <s v="Zákon č. 575/2001 Z.z. o organizácii činnosti vlády a organizácii ústrednej štátnej správy, § 9"/>
    <s v=""/>
    <x v="3"/>
  </r>
  <r>
    <x v="662"/>
    <s v="1.0"/>
    <x v="661"/>
    <s v="U00075"/>
    <x v="37"/>
    <s v="Zákon č. 575/2001 Z.z. o organizácii činnosti vlády a organizácii ústrednej štátnej správy, § 9"/>
    <s v=""/>
    <x v="3"/>
  </r>
  <r>
    <x v="663"/>
    <s v="1.0"/>
    <x v="662"/>
    <s v="U00075"/>
    <x v="37"/>
    <s v="Zákon č. 575/2001 Z.z. o organizácii činnosti vlády a organizácii ústrednej štátnej správy, § 9"/>
    <s v=""/>
    <x v="3"/>
  </r>
  <r>
    <x v="664"/>
    <s v="1.0"/>
    <x v="663"/>
    <s v="U00075"/>
    <x v="37"/>
    <s v="Zákon č. 575/2001 Z.z. o organizácii činnosti vlády a organizácii ústrednej štátnej správy, § 9"/>
    <s v=""/>
    <x v="3"/>
  </r>
  <r>
    <x v="665"/>
    <s v="1.0"/>
    <x v="664"/>
    <s v="U00075"/>
    <x v="37"/>
    <s v="Zákon č. 575/2001 Z.z. o organizácii činnosti vlády a organizácii ústrednej štátnej správy, § 9"/>
    <s v=""/>
    <x v="3"/>
  </r>
  <r>
    <x v="666"/>
    <s v="1.0"/>
    <x v="665"/>
    <s v="U00075"/>
    <x v="37"/>
    <s v="Zákon č. 575/2001 Z.z. o organizácii činnosti vlády a organizácii ústrednej štátnej správy, § 9"/>
    <s v=""/>
    <x v="3"/>
  </r>
  <r>
    <x v="667"/>
    <s v="1.0"/>
    <x v="666"/>
    <s v="U00040"/>
    <x v="38"/>
    <s v="Zákon č. 575/2001 Z.z. o organizácii činnosti vlády a organizácii ústrednej štátnej správy, § 7"/>
    <s v=""/>
    <x v="1"/>
  </r>
  <r>
    <x v="668"/>
    <s v="1.0"/>
    <x v="667"/>
    <s v="U00040"/>
    <x v="38"/>
    <s v="Zákon č. 575/2001 Z.z. o organizácii činnosti vlády a organizácii ústrednej štátnej správy, § 7"/>
    <s v=""/>
    <x v="1"/>
  </r>
  <r>
    <x v="669"/>
    <s v="1.0"/>
    <x v="668"/>
    <s v="U00040"/>
    <x v="38"/>
    <s v="Zákon č. 575/2001 Z.z. o organizácii činnosti vlády a organizácii ústrednej štátnej správy, § 7"/>
    <s v=""/>
    <x v="1"/>
  </r>
  <r>
    <x v="670"/>
    <s v="1.0"/>
    <x v="669"/>
    <s v="U00040"/>
    <x v="38"/>
    <s v="Zákon č. 575/2001 Z.z. o organizácii činnosti vlády a organizácii ústrednej štátnej správy, § 7"/>
    <s v=""/>
    <x v="1"/>
  </r>
  <r>
    <x v="671"/>
    <s v="1.0"/>
    <x v="670"/>
    <s v="U00040"/>
    <x v="38"/>
    <s v="Zákon č. 575/2001 Z.z. o organizácii činnosti vlády a organizácii ústrednej štátnej správy, § 7"/>
    <s v=""/>
    <x v="1"/>
  </r>
  <r>
    <x v="672"/>
    <s v="1.0"/>
    <x v="671"/>
    <s v="U00040"/>
    <x v="38"/>
    <s v="Zákon č. 575/2001 Z.z. o organizácii činnosti vlády a organizácii ústrednej štátnej správy, § 7"/>
    <s v=""/>
    <x v="1"/>
  </r>
  <r>
    <x v="673"/>
    <s v="1.0"/>
    <x v="672"/>
    <s v="U00050"/>
    <x v="39"/>
    <s v="Zákon č. 575/2001 Z.z. o organizácii činnosti vlády a organizácii ústrednej štátnej správy, § 8"/>
    <s v=""/>
    <x v="0"/>
  </r>
  <r>
    <x v="674"/>
    <s v="1.0"/>
    <x v="673"/>
    <s v="U00050"/>
    <x v="39"/>
    <s v="Zákon č. 575/2001 Z.z. o organizácii činnosti vlády a organizácii ústrednej štátnej správy, § 8"/>
    <s v=""/>
    <x v="0"/>
  </r>
  <r>
    <x v="675"/>
    <s v="1.0"/>
    <x v="674"/>
    <s v="U00042"/>
    <x v="40"/>
    <s v="Zákon č. 575/2001 Z.z. o organizácii činnosti vlády a organizácii ústrednej štátnej správy, § 7"/>
    <s v=""/>
    <x v="1"/>
  </r>
  <r>
    <x v="676"/>
    <s v="1.0"/>
    <x v="675"/>
    <s v="U00078"/>
    <x v="41"/>
    <s v="Zákon č. 575/2001 Z.z. o organizácii činnosti vlády a organizácii ústrednej štátnej správy, § 9"/>
    <s v=""/>
    <x v="3"/>
  </r>
  <r>
    <x v="677"/>
    <s v="1.0"/>
    <x v="676"/>
    <s v="U00095"/>
    <x v="42"/>
    <s v="Zákon č. 575/2001 Z.z. o organizácii činnosti vlády a organizácii ústrednej štátnej správy, § 11"/>
    <s v=""/>
    <x v="2"/>
  </r>
  <r>
    <x v="678"/>
    <s v="1.0"/>
    <x v="677"/>
    <s v="U00095"/>
    <x v="42"/>
    <s v="Zákon č. 575/2001 Z.z. o organizácii činnosti vlády a organizácii ústrednej štátnej správy, § 11"/>
    <s v=""/>
    <x v="2"/>
  </r>
  <r>
    <x v="679"/>
    <s v="1.0"/>
    <x v="678"/>
    <s v="U00095"/>
    <x v="42"/>
    <s v="Zákon č. 575/2001 Z.z. o organizácii činnosti vlády a organizácii ústrednej štátnej správy, § 11"/>
    <s v=""/>
    <x v="2"/>
  </r>
  <r>
    <x v="680"/>
    <s v="1.0"/>
    <x v="679"/>
    <s v="U00095"/>
    <x v="42"/>
    <s v="Zákon č. 575/2001 Z.z. o organizácii činnosti vlády a organizácii ústrednej štátnej správy, § 11"/>
    <s v=""/>
    <x v="2"/>
  </r>
  <r>
    <x v="681"/>
    <s v="1.0"/>
    <x v="680"/>
    <s v="U00095"/>
    <x v="42"/>
    <s v="Zákon č. 575/2001 Z.z. o organizácii činnosti vlády a organizácii ústrednej štátnej správy, § 11"/>
    <s v=""/>
    <x v="2"/>
  </r>
  <r>
    <x v="682"/>
    <s v="1.0"/>
    <x v="681"/>
    <s v="U00095"/>
    <x v="42"/>
    <s v="Zákon č. 575/2001 Z.z. o organizácii činnosti vlády a organizácii ústrednej štátnej správy, § 11"/>
    <s v=""/>
    <x v="2"/>
  </r>
  <r>
    <x v="683"/>
    <s v="1.0"/>
    <x v="682"/>
    <s v="U00095"/>
    <x v="42"/>
    <s v="Zákon č. 575/2001 Z.z. o organizácii činnosti vlády a organizácii ústrednej štátnej správy, § 11"/>
    <s v=""/>
    <x v="2"/>
  </r>
  <r>
    <x v="684"/>
    <s v="1.0"/>
    <x v="683"/>
    <s v="U00095"/>
    <x v="42"/>
    <s v="Zákon č. 575/2001 Z.z. o organizácii činnosti vlády a organizácii ústrednej štátnej správy, § 11"/>
    <s v=""/>
    <x v="2"/>
  </r>
  <r>
    <x v="685"/>
    <s v="1.0"/>
    <x v="684"/>
    <s v="U00095"/>
    <x v="42"/>
    <s v="Zákon č. 575/2001 Z.z. o organizácii činnosti vlády a organizácii ústrednej štátnej správy, § 11"/>
    <s v=""/>
    <x v="2"/>
  </r>
  <r>
    <x v="686"/>
    <s v="1.0"/>
    <x v="685"/>
    <s v="U00095"/>
    <x v="42"/>
    <s v="Zákon č. 575/2001 Z.z. o organizácii činnosti vlády a organizácii ústrednej štátnej správy, § 11"/>
    <s v=""/>
    <x v="2"/>
  </r>
  <r>
    <x v="687"/>
    <s v="1.0"/>
    <x v="686"/>
    <s v="U00095"/>
    <x v="42"/>
    <s v="Zákon č. 575/2001 Z.z. o organizácii činnosti vlády a organizácii ústrednej štátnej správy, § 11"/>
    <s v=""/>
    <x v="2"/>
  </r>
  <r>
    <x v="688"/>
    <s v="1.0"/>
    <x v="687"/>
    <s v="U00095"/>
    <x v="42"/>
    <s v="Zákon č. 575/2001 Z.z. o organizácii činnosti vlády a organizácii ústrednej štátnej správy, § 11"/>
    <s v=""/>
    <x v="2"/>
  </r>
  <r>
    <x v="689"/>
    <s v="1.0"/>
    <x v="688"/>
    <s v="U00095"/>
    <x v="42"/>
    <s v="Zákon č. 575/2001 Z.z. o organizácii činnosti vlády a organizácii ústrednej štátnej správy, § 11"/>
    <s v=""/>
    <x v="2"/>
  </r>
  <r>
    <x v="690"/>
    <s v="1.0"/>
    <x v="689"/>
    <s v="U00095"/>
    <x v="42"/>
    <s v="Zákon č. 575/2001 Z.z. o organizácii činnosti vlády a organizácii ústrednej štátnej správy, § 11"/>
    <s v=""/>
    <x v="2"/>
  </r>
  <r>
    <x v="691"/>
    <s v="1.0"/>
    <x v="690"/>
    <s v="U00095"/>
    <x v="42"/>
    <s v="Zákon č. 575/2001 Z.z. o organizácii činnosti vlády a organizácii ústrednej štátnej správy, § 11"/>
    <s v=""/>
    <x v="2"/>
  </r>
  <r>
    <x v="692"/>
    <s v="1.0"/>
    <x v="691"/>
    <s v="U00095"/>
    <x v="42"/>
    <s v="Zákon č. 575/2001 Z.z. o organizácii činnosti vlády a organizácii ústrednej štátnej správy, § 11"/>
    <s v=""/>
    <x v="2"/>
  </r>
  <r>
    <x v="693"/>
    <s v="1.0"/>
    <x v="692"/>
    <s v="U00034"/>
    <x v="43"/>
    <s v="Zákon č. 575/2001 Z.z. o organizácii činnosti vlády a organizácii ústrednej štátnej správy, § 7"/>
    <s v=""/>
    <x v="1"/>
  </r>
  <r>
    <x v="694"/>
    <s v="1.0"/>
    <x v="693"/>
    <s v="U00034"/>
    <x v="43"/>
    <s v="Zákon č. 575/2001 Z.z. o organizácii činnosti vlády a organizácii ústrednej štátnej správy, § 7"/>
    <s v=""/>
    <x v="1"/>
  </r>
  <r>
    <x v="695"/>
    <s v="1.0"/>
    <x v="694"/>
    <s v="U00034"/>
    <x v="43"/>
    <s v="Zákon č. 575/2001 Z.z. o organizácii činnosti vlády a organizácii ústrednej štátnej správy, § 7"/>
    <s v=""/>
    <x v="1"/>
  </r>
  <r>
    <x v="696"/>
    <s v="1.0"/>
    <x v="695"/>
    <s v="U00032"/>
    <x v="44"/>
    <s v="Zákon č. 575/2001 Z.z. o organizácii činnosti vlády a organizácii ústrednej štátnej správy, § 7"/>
    <s v=""/>
    <x v="1"/>
  </r>
  <r>
    <x v="697"/>
    <s v="1.0"/>
    <x v="696"/>
    <s v="U00063"/>
    <x v="45"/>
    <s v="Zákon č. 575/2001 Z.z. o organizácii činnosti vlády a organizácii ústrednej štátnej správy, § 8"/>
    <s v=""/>
    <x v="0"/>
  </r>
  <r>
    <x v="698"/>
    <s v="1.0"/>
    <x v="697"/>
    <s v="U00031"/>
    <x v="46"/>
    <s v="Zákon č. 575/2001 Z.z. o organizácii činnosti vlády a organizácii ústrednej štátnej správy, § 7"/>
    <s v=""/>
    <x v="1"/>
  </r>
  <r>
    <x v="699"/>
    <s v="1.0"/>
    <x v="698"/>
    <s v="U00031"/>
    <x v="46"/>
    <s v="Zákon č. 575/2001 Z.z. o organizácii činnosti vlády a organizácii ústrednej štátnej správy, § 7"/>
    <s v=""/>
    <x v="1"/>
  </r>
  <r>
    <x v="700"/>
    <s v="1.0"/>
    <x v="699"/>
    <s v="U00031"/>
    <x v="46"/>
    <s v="Zákon č. 575/2001 Z.z. o organizácii činnosti vlády a organizácii ústrednej štátnej správy, § 7"/>
    <s v=""/>
    <x v="1"/>
  </r>
  <r>
    <x v="701"/>
    <s v="1.0"/>
    <x v="700"/>
    <s v="U00031"/>
    <x v="46"/>
    <s v="Zákon č. 575/2001 Z.z. o organizácii činnosti vlády a organizácii ústrednej štátnej správy, § 7"/>
    <s v=""/>
    <x v="1"/>
  </r>
  <r>
    <x v="702"/>
    <s v="1.0"/>
    <x v="701"/>
    <s v="U00031"/>
    <x v="46"/>
    <s v="Zákon č. 575/2001 Z.z. o organizácii činnosti vlády a organizácii ústrednej štátnej správy, § 7"/>
    <s v=""/>
    <x v="1"/>
  </r>
  <r>
    <x v="703"/>
    <s v="1.0"/>
    <x v="702"/>
    <s v="U00031"/>
    <x v="46"/>
    <s v="Zákon č. 575/2001 Z.z. o organizácii činnosti vlády a organizácii ústrednej štátnej správy, § 7"/>
    <s v=""/>
    <x v="1"/>
  </r>
  <r>
    <x v="704"/>
    <s v="1.0"/>
    <x v="703"/>
    <s v="U00031"/>
    <x v="46"/>
    <s v="Zákon č. 575/2001 Z.z. o organizácii činnosti vlády a organizácii ústrednej štátnej správy, § 7"/>
    <s v=""/>
    <x v="1"/>
  </r>
  <r>
    <x v="705"/>
    <s v="1.0"/>
    <x v="704"/>
    <s v="U00031"/>
    <x v="46"/>
    <s v="Zákon č. 575/2001 Z.z. o organizácii činnosti vlády a organizácii ústrednej štátnej správy, § 7"/>
    <s v=""/>
    <x v="1"/>
  </r>
  <r>
    <x v="706"/>
    <s v="1.0"/>
    <x v="705"/>
    <s v="U00005"/>
    <x v="47"/>
    <s v="Zákon č. 575/2001 Z.z. o organizácii činnosti vlády a organizácii ústrednej štátnej správy, § 6"/>
    <s v=""/>
    <x v="4"/>
  </r>
  <r>
    <x v="707"/>
    <s v="1.0"/>
    <x v="706"/>
    <s v="U00008"/>
    <x v="48"/>
    <s v="Zákon č. 575/2001 Z.z. o organizácii činnosti vlády a organizácii ústrednej štátnej správy, § 6"/>
    <s v=""/>
    <x v="4"/>
  </r>
  <r>
    <x v="708"/>
    <s v="1.0"/>
    <x v="707"/>
    <s v="U00038"/>
    <x v="49"/>
    <s v="Zákon č. 575/2001 Z.z. o organizácii činnosti vlády a organizácii ústrednej štátnej správy, § 7"/>
    <s v=""/>
    <x v="1"/>
  </r>
  <r>
    <x v="709"/>
    <s v="1.0"/>
    <x v="708"/>
    <s v="U00038"/>
    <x v="49"/>
    <s v="Zákon č. 575/2001 Z.z. o organizácii činnosti vlády a organizácii ústrednej štátnej správy, § 7"/>
    <s v=""/>
    <x v="1"/>
  </r>
  <r>
    <x v="710"/>
    <s v="1.0"/>
    <x v="709"/>
    <s v="U00038"/>
    <x v="49"/>
    <s v="Zákon č. 575/2001 Z.z. o organizácii činnosti vlády a organizácii ústrednej štátnej správy, § 7"/>
    <s v=""/>
    <x v="1"/>
  </r>
  <r>
    <x v="711"/>
    <s v="1.0"/>
    <x v="710"/>
    <s v="U00038"/>
    <x v="49"/>
    <s v="Zákon č. 575/2001 Z.z. o organizácii činnosti vlády a organizácii ústrednej štátnej správy, § 7"/>
    <s v=""/>
    <x v="1"/>
  </r>
  <r>
    <x v="712"/>
    <s v="1.0"/>
    <x v="711"/>
    <s v="U00033"/>
    <x v="50"/>
    <s v="Zákon č. 575/2001 Z.z. o organizácii činnosti vlády a organizácii ústrednej štátnej správy, § 7"/>
    <s v=""/>
    <x v="1"/>
  </r>
  <r>
    <x v="713"/>
    <s v="1.0"/>
    <x v="712"/>
    <s v="U00035"/>
    <x v="51"/>
    <s v="Zákon č. 575/2001 Z.z. o organizácii činnosti vlády a organizácii ústrednej štátnej správy, § 7"/>
    <s v=""/>
    <x v="1"/>
  </r>
  <r>
    <x v="714"/>
    <s v="1.0"/>
    <x v="713"/>
    <s v="U00035"/>
    <x v="51"/>
    <s v="Zákon č. 575/2001 Z.z. o organizácii činnosti vlády a organizácii ústrednej štátnej správy, § 7"/>
    <s v=""/>
    <x v="1"/>
  </r>
  <r>
    <x v="715"/>
    <s v="1.0"/>
    <x v="714"/>
    <s v="U00035"/>
    <x v="51"/>
    <s v="Zákon č. 575/2001 Z.z. o organizácii činnosti vlády a organizácii ústrednej štátnej správy, § 7"/>
    <s v=""/>
    <x v="1"/>
  </r>
  <r>
    <x v="716"/>
    <s v="1.0"/>
    <x v="715"/>
    <s v="U00035"/>
    <x v="51"/>
    <s v="Zákon č. 575/2001 Z.z. o organizácii činnosti vlády a organizácii ústrednej štátnej správy, § 7"/>
    <s v=""/>
    <x v="1"/>
  </r>
  <r>
    <x v="717"/>
    <s v="1.0"/>
    <x v="716"/>
    <s v="U00023"/>
    <x v="52"/>
    <s v="Zákon č. 575/2001 Z.z. o organizácii činnosti vlády a organizácii ústrednej štátnej správy, § 7"/>
    <s v=""/>
    <x v="1"/>
  </r>
  <r>
    <x v="718"/>
    <s v="1.0"/>
    <x v="717"/>
    <s v="U00023"/>
    <x v="52"/>
    <s v="Zákon č. 575/2001 Z.z. o organizácii činnosti vlády a organizácii ústrednej štátnej správy, § 7"/>
    <s v=""/>
    <x v="1"/>
  </r>
  <r>
    <x v="719"/>
    <s v="1.0"/>
    <x v="718"/>
    <s v="U00023"/>
    <x v="52"/>
    <s v="Zákon č. 575/2001 Z.z. o organizácii činnosti vlády a organizácii ústrednej štátnej správy, § 7"/>
    <s v=""/>
    <x v="1"/>
  </r>
  <r>
    <x v="720"/>
    <s v="1.0"/>
    <x v="719"/>
    <s v="U00023"/>
    <x v="52"/>
    <s v="Zákon č. 575/2001 Z.z. o organizácii činnosti vlády a organizácii ústrednej štátnej správy, § 7"/>
    <s v=""/>
    <x v="1"/>
  </r>
  <r>
    <x v="721"/>
    <s v="1.0"/>
    <x v="720"/>
    <s v="U00023"/>
    <x v="52"/>
    <s v="Zákon č. 575/2001 Z.z. o organizácii činnosti vlády a organizácii ústrednej štátnej správy, § 7"/>
    <s v=""/>
    <x v="1"/>
  </r>
  <r>
    <x v="722"/>
    <s v="1.0"/>
    <x v="721"/>
    <s v="U00023"/>
    <x v="52"/>
    <s v="Zákon č. 575/2001 Z.z. o organizácii činnosti vlády a organizácii ústrednej štátnej správy, § 7"/>
    <s v=""/>
    <x v="1"/>
  </r>
  <r>
    <x v="723"/>
    <s v="1.0"/>
    <x v="722"/>
    <s v="U00023"/>
    <x v="52"/>
    <s v="Zákon č. 575/2001 Z.z. o organizácii činnosti vlády a organizácii ústrednej štátnej správy, § 7"/>
    <s v=""/>
    <x v="1"/>
  </r>
  <r>
    <x v="724"/>
    <s v="1.0"/>
    <x v="723"/>
    <s v="U00023"/>
    <x v="52"/>
    <s v="Zákon č. 575/2001 Z.z. o organizácii činnosti vlády a organizácii ústrednej štátnej správy, § 7"/>
    <s v=""/>
    <x v="1"/>
  </r>
  <r>
    <x v="725"/>
    <s v="1.0"/>
    <x v="724"/>
    <s v="U00023"/>
    <x v="52"/>
    <s v="Zákon č. 575/2001 Z.z. o organizácii činnosti vlády a organizácii ústrednej štátnej správy, § 7"/>
    <s v=""/>
    <x v="1"/>
  </r>
  <r>
    <x v="726"/>
    <s v="1.0"/>
    <x v="725"/>
    <s v="U00023"/>
    <x v="52"/>
    <s v="Zákon č. 575/2001 Z.z. o organizácii činnosti vlády a organizácii ústrednej štátnej správy, § 7"/>
    <s v=""/>
    <x v="1"/>
  </r>
  <r>
    <x v="727"/>
    <s v="1.0"/>
    <x v="726"/>
    <s v="U00023"/>
    <x v="52"/>
    <s v="Zákon č. 575/2001 Z.z. o organizácii činnosti vlády a organizácii ústrednej štátnej správy, § 7"/>
    <s v=""/>
    <x v="1"/>
  </r>
  <r>
    <x v="728"/>
    <s v="1.0"/>
    <x v="727"/>
    <s v="U00023"/>
    <x v="52"/>
    <s v="Zákon č. 575/2001 Z.z. o organizácii činnosti vlády a organizácii ústrednej štátnej správy, § 7"/>
    <s v=""/>
    <x v="1"/>
  </r>
  <r>
    <x v="729"/>
    <s v="1.0"/>
    <x v="728"/>
    <s v="U00023"/>
    <x v="52"/>
    <s v="Zákon č. 575/2001 Z.z. o organizácii činnosti vlády a organizácii ústrednej štátnej správy, § 7"/>
    <s v=""/>
    <x v="1"/>
  </r>
  <r>
    <x v="730"/>
    <s v="1.0"/>
    <x v="729"/>
    <s v="U00023"/>
    <x v="52"/>
    <s v="Zákon č. 575/2001 Z.z. o organizácii činnosti vlády a organizácii ústrednej štátnej správy, § 7"/>
    <s v=""/>
    <x v="1"/>
  </r>
  <r>
    <x v="731"/>
    <s v="1.0"/>
    <x v="730"/>
    <s v="U00023"/>
    <x v="52"/>
    <s v="Zákon č. 575/2001 Z.z. o organizácii činnosti vlády a organizácii ústrednej štátnej správy, § 7"/>
    <s v=""/>
    <x v="1"/>
  </r>
  <r>
    <x v="732"/>
    <s v="1.0"/>
    <x v="731"/>
    <s v="U00023"/>
    <x v="52"/>
    <s v="Zákon č. 575/2001 Z.z. o organizácii činnosti vlády a organizácii ústrednej štátnej správy, § 7"/>
    <s v=""/>
    <x v="1"/>
  </r>
  <r>
    <x v="733"/>
    <s v="1.0"/>
    <x v="732"/>
    <s v="U00023"/>
    <x v="52"/>
    <s v="Zákon č. 575/2001 Z.z. o organizácii činnosti vlády a organizácii ústrednej štátnej správy, § 7"/>
    <s v=""/>
    <x v="1"/>
  </r>
  <r>
    <x v="734"/>
    <s v="1.0"/>
    <x v="733"/>
    <s v="U00023"/>
    <x v="52"/>
    <s v="Zákon č. 575/2001 Z.z. o organizácii činnosti vlády a organizácii ústrednej štátnej správy, § 7"/>
    <s v=""/>
    <x v="1"/>
  </r>
  <r>
    <x v="735"/>
    <s v="1.0"/>
    <x v="734"/>
    <s v="U00023"/>
    <x v="52"/>
    <s v="Zákon č. 575/2001 Z.z. o organizácii činnosti vlády a organizácii ústrednej štátnej správy, § 7"/>
    <s v=""/>
    <x v="1"/>
  </r>
  <r>
    <x v="736"/>
    <s v="1.0"/>
    <x v="735"/>
    <s v="U00023"/>
    <x v="52"/>
    <s v="Zákon č. 575/2001 Z.z. o organizácii činnosti vlády a organizácii ústrednej štátnej správy, § 7"/>
    <s v=""/>
    <x v="1"/>
  </r>
  <r>
    <x v="737"/>
    <s v="1.0"/>
    <x v="736"/>
    <s v="U00023"/>
    <x v="52"/>
    <s v="Zákon č. 575/2001 Z.z. o organizácii činnosti vlády a organizácii ústrednej štátnej správy, § 7"/>
    <s v=""/>
    <x v="1"/>
  </r>
  <r>
    <x v="738"/>
    <s v="1.0"/>
    <x v="737"/>
    <s v="U00023"/>
    <x v="52"/>
    <s v="Zákon č. 575/2001 Z.z. o organizácii činnosti vlády a organizácii ústrednej štátnej správy, § 7"/>
    <s v=""/>
    <x v="1"/>
  </r>
  <r>
    <x v="739"/>
    <s v="1.0"/>
    <x v="738"/>
    <s v="U00023"/>
    <x v="52"/>
    <s v="Zákon č. 575/2001 Z.z. o organizácii činnosti vlády a organizácii ústrednej štátnej správy, § 7"/>
    <s v=""/>
    <x v="1"/>
  </r>
  <r>
    <x v="740"/>
    <s v="1.0"/>
    <x v="739"/>
    <s v="U00023"/>
    <x v="52"/>
    <s v="Zákon č. 575/2001 Z.z. o organizácii činnosti vlády a organizácii ústrednej štátnej správy, § 7"/>
    <s v=""/>
    <x v="1"/>
  </r>
  <r>
    <x v="741"/>
    <s v="1.0"/>
    <x v="740"/>
    <s v="U00023"/>
    <x v="52"/>
    <s v="Zákon č. 575/2001 Z.z. o organizácii činnosti vlády a organizácii ústrednej štátnej správy, § 7"/>
    <s v=""/>
    <x v="1"/>
  </r>
  <r>
    <x v="742"/>
    <s v="1.0"/>
    <x v="741"/>
    <s v="U00023"/>
    <x v="52"/>
    <s v="Zákon č. 575/2001 Z.z. o organizácii činnosti vlády a organizácii ústrednej štátnej správy, § 7"/>
    <s v=""/>
    <x v="1"/>
  </r>
  <r>
    <x v="743"/>
    <s v="1.0"/>
    <x v="742"/>
    <s v="U00023"/>
    <x v="52"/>
    <s v="Zákon č. 575/2001 Z.z. o organizácii činnosti vlády a organizácii ústrednej štátnej správy, § 7"/>
    <s v=""/>
    <x v="1"/>
  </r>
  <r>
    <x v="744"/>
    <s v="1.0"/>
    <x v="743"/>
    <s v="U00023"/>
    <x v="52"/>
    <s v="Zákon č. 575/2001 Z.z. o organizácii činnosti vlády a organizácii ústrednej štátnej správy, § 7"/>
    <s v=""/>
    <x v="1"/>
  </r>
  <r>
    <x v="745"/>
    <s v="1.0"/>
    <x v="744"/>
    <s v="U00023"/>
    <x v="52"/>
    <s v="Zákon č. 575/2001 Z.z. o organizácii činnosti vlády a organizácii ústrednej štátnej správy, § 7"/>
    <s v=""/>
    <x v="1"/>
  </r>
  <r>
    <x v="746"/>
    <s v="1.0"/>
    <x v="745"/>
    <s v="U00023"/>
    <x v="52"/>
    <s v="Zákon č. 575/2001 Z.z. o organizácii činnosti vlády a organizácii ústrednej štátnej správy, § 7"/>
    <s v=""/>
    <x v="1"/>
  </r>
  <r>
    <x v="747"/>
    <s v="1.0"/>
    <x v="746"/>
    <s v="U00023"/>
    <x v="52"/>
    <s v="Zákon č. 575/2001 Z.z. o organizácii činnosti vlády a organizácii ústrednej štátnej správy, § 7"/>
    <s v=""/>
    <x v="1"/>
  </r>
  <r>
    <x v="748"/>
    <s v="1.0"/>
    <x v="747"/>
    <s v="U00023"/>
    <x v="52"/>
    <s v="Zákon č. 575/2001 Z.z. o organizácii činnosti vlády a organizácii ústrednej štátnej správy, § 7"/>
    <s v=""/>
    <x v="1"/>
  </r>
  <r>
    <x v="749"/>
    <s v="1.0"/>
    <x v="748"/>
    <s v="U00023"/>
    <x v="52"/>
    <s v="Zákon č. 575/2001 Z.z. o organizácii činnosti vlády a organizácii ústrednej štátnej správy, § 7"/>
    <s v=""/>
    <x v="1"/>
  </r>
  <r>
    <x v="750"/>
    <s v="1.0"/>
    <x v="749"/>
    <s v="U00023"/>
    <x v="52"/>
    <s v="Zákon č. 575/2001 Z.z. o organizácii činnosti vlády a organizácii ústrednej štátnej správy, § 7"/>
    <s v=""/>
    <x v="1"/>
  </r>
  <r>
    <x v="751"/>
    <s v="1.0"/>
    <x v="750"/>
    <s v="U00023"/>
    <x v="52"/>
    <s v="Zákon č. 575/2001 Z.z. o organizácii činnosti vlády a organizácii ústrednej štátnej správy, § 7"/>
    <s v=""/>
    <x v="1"/>
  </r>
  <r>
    <x v="752"/>
    <s v="1.0"/>
    <x v="751"/>
    <s v="U00023"/>
    <x v="52"/>
    <s v="Zákon č. 575/2001 Z.z. o organizácii činnosti vlády a organizácii ústrednej štátnej správy, § 7"/>
    <s v=""/>
    <x v="1"/>
  </r>
  <r>
    <x v="753"/>
    <s v="1.0"/>
    <x v="752"/>
    <s v="U00023"/>
    <x v="52"/>
    <s v="Zákon č. 575/2001 Z.z. o organizácii činnosti vlády a organizácii ústrednej štátnej správy, § 7"/>
    <s v=""/>
    <x v="1"/>
  </r>
  <r>
    <x v="754"/>
    <s v="1.0"/>
    <x v="753"/>
    <s v="U00023"/>
    <x v="52"/>
    <s v="Zákon č. 575/2001 Z.z. o organizácii činnosti vlády a organizácii ústrednej štátnej správy, § 7"/>
    <s v=""/>
    <x v="1"/>
  </r>
  <r>
    <x v="755"/>
    <s v="1.0"/>
    <x v="754"/>
    <s v="U00023"/>
    <x v="52"/>
    <s v="Zákon č. 575/2001 Z.z. o organizácii činnosti vlády a organizácii ústrednej štátnej správy, § 7"/>
    <s v=""/>
    <x v="1"/>
  </r>
  <r>
    <x v="756"/>
    <s v="1.0"/>
    <x v="755"/>
    <s v="U00023"/>
    <x v="52"/>
    <s v="Zákon č. 575/2001 Z.z. o organizácii činnosti vlády a organizácii ústrednej štátnej správy, § 7"/>
    <s v=""/>
    <x v="1"/>
  </r>
  <r>
    <x v="757"/>
    <s v="1.0"/>
    <x v="756"/>
    <s v="U00023"/>
    <x v="52"/>
    <s v="Zákon č. 575/2001 Z.z. o organizácii činnosti vlády a organizácii ústrednej štátnej správy, § 7"/>
    <s v=""/>
    <x v="1"/>
  </r>
  <r>
    <x v="758"/>
    <s v="1.0"/>
    <x v="757"/>
    <s v="U00049"/>
    <x v="53"/>
    <s v="Zákon č. 575/2001 Z.z. o organizácii činnosti vlády a organizácii ústrednej štátnej správy, § 8"/>
    <s v=""/>
    <x v="0"/>
  </r>
  <r>
    <x v="759"/>
    <s v="1.0"/>
    <x v="758"/>
    <s v="U00049"/>
    <x v="53"/>
    <s v="Zákon č. 575/2001 Z.z. o organizácii činnosti vlády a organizácii ústrednej štátnej správy, § 8"/>
    <s v=""/>
    <x v="0"/>
  </r>
  <r>
    <x v="760"/>
    <s v="1.0"/>
    <x v="759"/>
    <s v="U00049"/>
    <x v="53"/>
    <s v="Zákon č. 575/2001 Z.z. o organizácii činnosti vlády a organizácii ústrednej štátnej správy, § 8"/>
    <s v=""/>
    <x v="0"/>
  </r>
  <r>
    <x v="761"/>
    <s v="1.0"/>
    <x v="760"/>
    <s v="U00049"/>
    <x v="53"/>
    <s v="Zákon č. 575/2001 Z.z. o organizácii činnosti vlády a organizácii ústrednej štátnej správy, § 8"/>
    <s v=""/>
    <x v="0"/>
  </r>
  <r>
    <x v="762"/>
    <s v="1.0"/>
    <x v="761"/>
    <s v="U00049"/>
    <x v="53"/>
    <s v="Zákon č. 575/2001 Z.z. o organizácii činnosti vlády a organizácii ústrednej štátnej správy, § 8"/>
    <s v=""/>
    <x v="0"/>
  </r>
  <r>
    <x v="763"/>
    <s v="1.0"/>
    <x v="762"/>
    <s v="U00049"/>
    <x v="53"/>
    <s v="Zákon č. 575/2001 Z.z. o organizácii činnosti vlády a organizácii ústrednej štátnej správy, § 8"/>
    <s v=""/>
    <x v="0"/>
  </r>
  <r>
    <x v="764"/>
    <s v="1.0"/>
    <x v="763"/>
    <s v="U00049"/>
    <x v="53"/>
    <s v="Zákon č. 575/2001 Z.z. o organizácii činnosti vlády a organizácii ústrednej štátnej správy, § 8"/>
    <s v=""/>
    <x v="0"/>
  </r>
  <r>
    <x v="765"/>
    <s v="1.0"/>
    <x v="764"/>
    <s v="U00049"/>
    <x v="53"/>
    <s v="Zákon č. 575/2001 Z.z. o organizácii činnosti vlády a organizácii ústrednej štátnej správy, § 8"/>
    <s v=""/>
    <x v="0"/>
  </r>
  <r>
    <x v="766"/>
    <s v="1.0"/>
    <x v="765"/>
    <s v="U00049"/>
    <x v="53"/>
    <s v="Zákon č. 575/2001 Z.z. o organizácii činnosti vlády a organizácii ústrednej štátnej správy, § 8"/>
    <s v=""/>
    <x v="0"/>
  </r>
  <r>
    <x v="767"/>
    <s v="1.0"/>
    <x v="766"/>
    <s v="U00049"/>
    <x v="53"/>
    <s v="Zákon č. 575/2001 Z.z. o organizácii činnosti vlády a organizácii ústrednej štátnej správy, § 8"/>
    <s v=""/>
    <x v="0"/>
  </r>
  <r>
    <x v="768"/>
    <s v="1.0"/>
    <x v="767"/>
    <s v="U00049"/>
    <x v="53"/>
    <s v="Zákon č. 575/2001 Z.z. o organizácii činnosti vlády a organizácii ústrednej štátnej správy, § 8"/>
    <s v=""/>
    <x v="0"/>
  </r>
  <r>
    <x v="769"/>
    <s v="1.0"/>
    <x v="768"/>
    <s v="U00049"/>
    <x v="53"/>
    <s v="Zákon č. 575/2001 Z.z. o organizácii činnosti vlády a organizácii ústrednej štátnej správy, § 8"/>
    <s v=""/>
    <x v="0"/>
  </r>
  <r>
    <x v="770"/>
    <s v="1.0"/>
    <x v="769"/>
    <s v="U00049"/>
    <x v="53"/>
    <s v="Zákon č. 575/2001 Z.z. o organizácii činnosti vlády a organizácii ústrednej štátnej správy, § 8"/>
    <s v=""/>
    <x v="0"/>
  </r>
  <r>
    <x v="771"/>
    <s v="1.0"/>
    <x v="770"/>
    <s v="U00049"/>
    <x v="53"/>
    <s v="Zákon č. 575/2001 Z.z. o organizácii činnosti vlády a organizácii ústrednej štátnej správy, § 8"/>
    <s v=""/>
    <x v="0"/>
  </r>
  <r>
    <x v="772"/>
    <s v="1.0"/>
    <x v="771"/>
    <s v="U00049"/>
    <x v="53"/>
    <s v="Zákon č. 575/2001 Z.z. o organizácii činnosti vlády a organizácii ústrednej štátnej správy, § 8"/>
    <s v=""/>
    <x v="0"/>
  </r>
  <r>
    <x v="773"/>
    <s v="1.0"/>
    <x v="772"/>
    <s v="U00049"/>
    <x v="53"/>
    <s v="Zákon č. 575/2001 Z.z. o organizácii činnosti vlády a organizácii ústrednej štátnej správy, § 8"/>
    <s v=""/>
    <x v="0"/>
  </r>
  <r>
    <x v="774"/>
    <s v="1.0"/>
    <x v="773"/>
    <s v="U00049"/>
    <x v="53"/>
    <s v="Zákon č. 575/2001 Z.z. o organizácii činnosti vlády a organizácii ústrednej štátnej správy, § 8"/>
    <s v=""/>
    <x v="0"/>
  </r>
  <r>
    <x v="775"/>
    <s v="1.0"/>
    <x v="774"/>
    <s v="U00049"/>
    <x v="53"/>
    <s v="Zákon č. 575/2001 Z.z. o organizácii činnosti vlády a organizácii ústrednej štátnej správy, § 8"/>
    <s v=""/>
    <x v="0"/>
  </r>
  <r>
    <x v="776"/>
    <s v="1.0"/>
    <x v="775"/>
    <s v="U00049"/>
    <x v="53"/>
    <s v="Zákon č. 575/2001 Z.z. o organizácii činnosti vlády a organizácii ústrednej štátnej správy, § 8"/>
    <s v=""/>
    <x v="0"/>
  </r>
  <r>
    <x v="777"/>
    <s v="1.0"/>
    <x v="776"/>
    <s v="U00049"/>
    <x v="53"/>
    <s v="Zákon č. 575/2001 Z.z. o organizácii činnosti vlády a organizácii ústrednej štátnej správy, § 8"/>
    <s v=""/>
    <x v="0"/>
  </r>
  <r>
    <x v="778"/>
    <s v="1.0"/>
    <x v="777"/>
    <s v="U00049"/>
    <x v="53"/>
    <s v="Zákon č. 575/2001 Z.z. o organizácii činnosti vlády a organizácii ústrednej štátnej správy, § 8"/>
    <s v=""/>
    <x v="0"/>
  </r>
  <r>
    <x v="779"/>
    <s v="1.0"/>
    <x v="778"/>
    <s v="U00049"/>
    <x v="53"/>
    <s v="Zákon č. 575/2001 Z.z. o organizácii činnosti vlády a organizácii ústrednej štátnej správy, § 8"/>
    <s v=""/>
    <x v="0"/>
  </r>
  <r>
    <x v="780"/>
    <s v="1.0"/>
    <x v="779"/>
    <s v="U00049"/>
    <x v="53"/>
    <s v="Zákon č. 575/2001 Z.z. o organizácii činnosti vlády a organizácii ústrednej štátnej správy, § 8"/>
    <s v=""/>
    <x v="0"/>
  </r>
  <r>
    <x v="781"/>
    <s v="1.0"/>
    <x v="780"/>
    <s v="U00049"/>
    <x v="53"/>
    <s v="Zákon č. 575/2001 Z.z. o organizácii činnosti vlády a organizácii ústrednej štátnej správy, § 8"/>
    <s v=""/>
    <x v="0"/>
  </r>
  <r>
    <x v="782"/>
    <s v="1.0"/>
    <x v="781"/>
    <s v="U00049"/>
    <x v="53"/>
    <s v="Zákon č. 575/2001 Z.z. o organizácii činnosti vlády a organizácii ústrednej štátnej správy, § 8"/>
    <s v=""/>
    <x v="0"/>
  </r>
  <r>
    <x v="783"/>
    <s v="1.0"/>
    <x v="782"/>
    <s v="U00049"/>
    <x v="53"/>
    <s v="Zákon č. 575/2001 Z.z. o organizácii činnosti vlády a organizácii ústrednej štátnej správy, § 8"/>
    <s v=""/>
    <x v="0"/>
  </r>
  <r>
    <x v="784"/>
    <s v="1.0"/>
    <x v="783"/>
    <s v="U00049"/>
    <x v="53"/>
    <s v="Zákon č. 575/2001 Z.z. o organizácii činnosti vlády a organizácii ústrednej štátnej správy, § 8"/>
    <s v=""/>
    <x v="0"/>
  </r>
  <r>
    <x v="785"/>
    <s v="1.0"/>
    <x v="784"/>
    <s v="U00049"/>
    <x v="53"/>
    <s v="Zákon č. 575/2001 Z.z. o organizácii činnosti vlády a organizácii ústrednej štátnej správy, § 8"/>
    <s v=""/>
    <x v="0"/>
  </r>
  <r>
    <x v="786"/>
    <s v="1.0"/>
    <x v="785"/>
    <s v="U00049"/>
    <x v="53"/>
    <s v="Zákon č. 575/2001 Z.z. o organizácii činnosti vlády a organizácii ústrednej štátnej správy, § 8"/>
    <s v=""/>
    <x v="0"/>
  </r>
  <r>
    <x v="787"/>
    <s v="1.0"/>
    <x v="786"/>
    <s v="U00049"/>
    <x v="53"/>
    <s v="Zákon č. 575/2001 Z.z. o organizácii činnosti vlády a organizácii ústrednej štátnej správy, § 8"/>
    <s v=""/>
    <x v="0"/>
  </r>
  <r>
    <x v="788"/>
    <s v="1.0"/>
    <x v="787"/>
    <s v="U00049"/>
    <x v="53"/>
    <s v="Zákon č. 575/2001 Z.z. o organizácii činnosti vlády a organizácii ústrednej štátnej správy, § 8"/>
    <s v=""/>
    <x v="0"/>
  </r>
  <r>
    <x v="789"/>
    <s v="1.0"/>
    <x v="788"/>
    <s v="U00049"/>
    <x v="53"/>
    <s v="Zákon č. 575/2001 Z.z. o organizácii činnosti vlády a organizácii ústrednej štátnej správy, § 8"/>
    <s v=""/>
    <x v="0"/>
  </r>
  <r>
    <x v="790"/>
    <s v="1.0"/>
    <x v="789"/>
    <s v="U00049"/>
    <x v="53"/>
    <s v="Zákon č. 575/2001 Z.z. o organizácii činnosti vlády a organizácii ústrednej štátnej správy, § 8"/>
    <s v=""/>
    <x v="0"/>
  </r>
  <r>
    <x v="791"/>
    <s v="1.0"/>
    <x v="790"/>
    <s v="U00049"/>
    <x v="53"/>
    <s v="Zákon č. 575/2001 Z.z. o organizácii činnosti vlády a organizácii ústrednej štátnej správy, § 8"/>
    <s v=""/>
    <x v="0"/>
  </r>
  <r>
    <x v="792"/>
    <s v="1.0"/>
    <x v="791"/>
    <s v="U00049"/>
    <x v="53"/>
    <s v="Zákon č. 575/2001 Z.z. o organizácii činnosti vlády a organizácii ústrednej štátnej správy, § 8"/>
    <s v=""/>
    <x v="0"/>
  </r>
  <r>
    <x v="793"/>
    <s v="1.0"/>
    <x v="792"/>
    <s v="U00049"/>
    <x v="53"/>
    <s v="Zákon č. 575/2001 Z.z. o organizácii činnosti vlády a organizácii ústrednej štátnej správy, § 8"/>
    <s v=""/>
    <x v="0"/>
  </r>
  <r>
    <x v="794"/>
    <s v="1.0"/>
    <x v="793"/>
    <s v="U00049"/>
    <x v="53"/>
    <s v="Zákon č. 575/2001 Z.z. o organizácii činnosti vlády a organizácii ústrednej štátnej správy, § 8"/>
    <s v=""/>
    <x v="0"/>
  </r>
  <r>
    <x v="795"/>
    <s v="1.0"/>
    <x v="794"/>
    <s v="U00049"/>
    <x v="53"/>
    <s v="Zákon č. 575/2001 Z.z. o organizácii činnosti vlády a organizácii ústrednej štátnej správy, § 8"/>
    <s v=""/>
    <x v="0"/>
  </r>
  <r>
    <x v="796"/>
    <s v="1.0"/>
    <x v="795"/>
    <s v="U00049"/>
    <x v="53"/>
    <s v="Zákon č. 575/2001 Z.z. o organizácii činnosti vlády a organizácii ústrednej štátnej správy, § 8"/>
    <s v=""/>
    <x v="0"/>
  </r>
  <r>
    <x v="797"/>
    <s v="1.0"/>
    <x v="796"/>
    <s v="U00049"/>
    <x v="53"/>
    <s v="Zákon č. 575/2001 Z.z. o organizácii činnosti vlády a organizácii ústrednej štátnej správy, § 8"/>
    <s v=""/>
    <x v="0"/>
  </r>
  <r>
    <x v="798"/>
    <s v="1.0"/>
    <x v="797"/>
    <s v="U00049"/>
    <x v="53"/>
    <s v="Zákon č. 575/2001 Z.z. o organizácii činnosti vlády a organizácii ústrednej štátnej správy, § 8"/>
    <s v=""/>
    <x v="0"/>
  </r>
  <r>
    <x v="799"/>
    <s v="1.0"/>
    <x v="798"/>
    <s v="U00049"/>
    <x v="53"/>
    <s v="Zákon č. 575/2001 Z.z. o organizácii činnosti vlády a organizácii ústrednej štátnej správy, § 8"/>
    <s v=""/>
    <x v="0"/>
  </r>
  <r>
    <x v="800"/>
    <s v="1.0"/>
    <x v="799"/>
    <s v="U00049"/>
    <x v="53"/>
    <s v="Zákon č. 575/2001 Z.z. o organizácii činnosti vlády a organizácii ústrednej štátnej správy, § 8"/>
    <s v=""/>
    <x v="0"/>
  </r>
  <r>
    <x v="801"/>
    <s v="1.0"/>
    <x v="800"/>
    <s v="U00049"/>
    <x v="53"/>
    <s v="Zákon č. 575/2001 Z.z. o organizácii činnosti vlády a organizácii ústrednej štátnej správy, § 8"/>
    <s v=""/>
    <x v="0"/>
  </r>
  <r>
    <x v="802"/>
    <s v="1.0"/>
    <x v="801"/>
    <s v="U00049"/>
    <x v="53"/>
    <s v="Zákon č. 575/2001 Z.z. o organizácii činnosti vlády a organizácii ústrednej štátnej správy, § 8"/>
    <s v=""/>
    <x v="0"/>
  </r>
  <r>
    <x v="803"/>
    <s v="1.0"/>
    <x v="802"/>
    <s v="U00049"/>
    <x v="53"/>
    <s v="Zákon č. 575/2001 Z.z. o organizácii činnosti vlády a organizácii ústrednej štátnej správy, § 8"/>
    <s v=""/>
    <x v="0"/>
  </r>
  <r>
    <x v="804"/>
    <s v="1.0"/>
    <x v="803"/>
    <s v="U00049"/>
    <x v="53"/>
    <s v="Zákon č. 575/2001 Z.z. o organizácii činnosti vlády a organizácii ústrednej štátnej správy, § 8"/>
    <s v=""/>
    <x v="0"/>
  </r>
  <r>
    <x v="805"/>
    <s v="1.0"/>
    <x v="804"/>
    <s v="U00049"/>
    <x v="53"/>
    <s v="Zákon č. 575/2001 Z.z. o organizácii činnosti vlády a organizácii ústrednej štátnej správy, § 8"/>
    <s v=""/>
    <x v="0"/>
  </r>
  <r>
    <x v="806"/>
    <s v="1.0"/>
    <x v="805"/>
    <s v="U00049"/>
    <x v="53"/>
    <s v="Zákon č. 575/2001 Z.z. o organizácii činnosti vlády a organizácii ústrednej štátnej správy, § 8"/>
    <s v=""/>
    <x v="0"/>
  </r>
  <r>
    <x v="807"/>
    <s v="1.0"/>
    <x v="806"/>
    <s v="U00049"/>
    <x v="53"/>
    <s v="Zákon č. 575/2001 Z.z. o organizácii činnosti vlády a organizácii ústrednej štátnej správy, § 8"/>
    <s v=""/>
    <x v="0"/>
  </r>
  <r>
    <x v="808"/>
    <s v="1.0"/>
    <x v="807"/>
    <s v="U00049"/>
    <x v="53"/>
    <s v="Zákon č. 575/2001 Z.z. o organizácii činnosti vlády a organizácii ústrednej štátnej správy, § 8"/>
    <s v=""/>
    <x v="0"/>
  </r>
  <r>
    <x v="809"/>
    <s v="1.0"/>
    <x v="808"/>
    <s v="U00021"/>
    <x v="54"/>
    <s v="Zákon č. 575/2001 Z.z. o organizácii činnosti vlády a organizácii ústrednej štátnej správy, § 6"/>
    <s v=""/>
    <x v="4"/>
  </r>
  <r>
    <x v="810"/>
    <s v="1.0"/>
    <x v="809"/>
    <s v="U00021"/>
    <x v="54"/>
    <s v="Zákon č. 575/2001 Z.z. o organizácii činnosti vlády a organizácii ústrednej štátnej správy, § 6"/>
    <s v=""/>
    <x v="4"/>
  </r>
  <r>
    <x v="811"/>
    <s v="1.0"/>
    <x v="810"/>
    <s v="U00021"/>
    <x v="54"/>
    <s v="Zákon č. 575/2001 Z.z. o organizácii činnosti vlády a organizácii ústrednej štátnej správy, § 6"/>
    <s v=""/>
    <x v="4"/>
  </r>
  <r>
    <x v="812"/>
    <s v="1.0"/>
    <x v="811"/>
    <s v="U00021"/>
    <x v="54"/>
    <s v="Zákon č. 575/2001 Z.z. o organizácii činnosti vlády a organizácii ústrednej štátnej správy, § 6"/>
    <s v=""/>
    <x v="4"/>
  </r>
  <r>
    <x v="813"/>
    <s v="1.0"/>
    <x v="812"/>
    <s v="U00021"/>
    <x v="54"/>
    <s v="Zákon č. 575/2001 Z.z. o organizácii činnosti vlády a organizácii ústrednej štátnej správy, § 6"/>
    <s v=""/>
    <x v="4"/>
  </r>
  <r>
    <x v="814"/>
    <s v="1.0"/>
    <x v="813"/>
    <s v="U00021"/>
    <x v="54"/>
    <s v="Zákon č. 575/2001 Z.z. o organizácii činnosti vlády a organizácii ústrednej štátnej správy, § 6"/>
    <s v=""/>
    <x v="4"/>
  </r>
  <r>
    <x v="815"/>
    <s v="1.0"/>
    <x v="814"/>
    <s v="U00021"/>
    <x v="54"/>
    <s v="Zákon č. 575/2001 Z.z. o organizácii činnosti vlády a organizácii ústrednej štátnej správy, § 6"/>
    <s v=""/>
    <x v="4"/>
  </r>
  <r>
    <x v="816"/>
    <s v="1.0"/>
    <x v="815"/>
    <s v="U00054"/>
    <x v="55"/>
    <s v="Zákon č. 575/2001 Z.z. o organizácii činnosti vlády a organizácii ústrednej štátnej správy, § 8"/>
    <s v=""/>
    <x v="0"/>
  </r>
  <r>
    <x v="817"/>
    <s v="1.0"/>
    <x v="816"/>
    <s v="U00054"/>
    <x v="55"/>
    <s v="Zákon č. 575/2001 Z.z. o organizácii činnosti vlády a organizácii ústrednej štátnej správy, § 8"/>
    <s v=""/>
    <x v="0"/>
  </r>
  <r>
    <x v="818"/>
    <s v="1.0"/>
    <x v="817"/>
    <s v="U00054"/>
    <x v="55"/>
    <s v="Zákon č. 575/2001 Z.z. o organizácii činnosti vlády a organizácii ústrednej štátnej správy, § 8"/>
    <s v=""/>
    <x v="0"/>
  </r>
  <r>
    <x v="819"/>
    <s v="1.0"/>
    <x v="818"/>
    <s v="U00054"/>
    <x v="55"/>
    <s v="Zákon č. 575/2001 Z.z. o organizácii činnosti vlády a organizácii ústrednej štátnej správy, § 8"/>
    <s v=""/>
    <x v="0"/>
  </r>
  <r>
    <x v="820"/>
    <s v="1.0"/>
    <x v="819"/>
    <s v="U00054"/>
    <x v="55"/>
    <s v="Zákon č. 575/2001 Z.z. o organizácii činnosti vlády a organizácii ústrednej štátnej správy, § 8"/>
    <s v=""/>
    <x v="0"/>
  </r>
  <r>
    <x v="821"/>
    <s v="1.0"/>
    <x v="820"/>
    <s v="U00054"/>
    <x v="55"/>
    <s v="Zákon č. 575/2001 Z.z. o organizácii činnosti vlády a organizácii ústrednej štátnej správy, § 8"/>
    <s v=""/>
    <x v="0"/>
  </r>
  <r>
    <x v="822"/>
    <s v="1.0"/>
    <x v="821"/>
    <s v="U00014"/>
    <x v="56"/>
    <s v="Zákon č. 575/2001 Z.z. o organizácii činnosti vlády a organizácii ústrednej štátnej správy, § 6"/>
    <s v=""/>
    <x v="4"/>
  </r>
  <r>
    <x v="823"/>
    <s v="1.0"/>
    <x v="822"/>
    <s v="U00014"/>
    <x v="56"/>
    <s v="Zákon č. 575/2001 Z.z. o organizácii činnosti vlády a organizácii ústrednej štátnej správy, § 6"/>
    <s v=""/>
    <x v="4"/>
  </r>
  <r>
    <x v="824"/>
    <s v="1.0"/>
    <x v="823"/>
    <s v="U00014"/>
    <x v="56"/>
    <s v="Zákon č. 575/2001 Z.z. o organizácii činnosti vlády a organizácii ústrednej štátnej správy, § 6"/>
    <s v=""/>
    <x v="4"/>
  </r>
  <r>
    <x v="825"/>
    <s v="1.0"/>
    <x v="824"/>
    <s v="U00014"/>
    <x v="56"/>
    <s v="Zákon č. 575/2001 Z.z. o organizácii činnosti vlády a organizácii ústrednej štátnej správy, § 6"/>
    <s v=""/>
    <x v="4"/>
  </r>
  <r>
    <x v="826"/>
    <s v="1.0"/>
    <x v="825"/>
    <s v="U00060"/>
    <x v="57"/>
    <s v="Zákon č. 575/2001 Z.z. o organizácii činnosti vlády a organizácii ústrednej štátnej správy, § 8"/>
    <s v=""/>
    <x v="0"/>
  </r>
  <r>
    <x v="827"/>
    <s v="1.0"/>
    <x v="826"/>
    <s v="U00099"/>
    <x v="58"/>
    <s v="Zákon č. 575/2001 Z.z. o organizácii činnosti vlády a organizácii ústrednej štátnej správy, § 11"/>
    <s v=""/>
    <x v="2"/>
  </r>
  <r>
    <x v="828"/>
    <s v="1.0"/>
    <x v="827"/>
    <s v="U00099"/>
    <x v="58"/>
    <s v="Zákon č. 575/2001 Z.z. o organizácii činnosti vlády a organizácii ústrednej štátnej správy, § 11"/>
    <s v=""/>
    <x v="2"/>
  </r>
  <r>
    <x v="829"/>
    <s v="1.0"/>
    <x v="828"/>
    <s v="U00099"/>
    <x v="58"/>
    <s v="Zákon č. 575/2001 Z.z. o organizácii činnosti vlády a organizácii ústrednej štátnej správy, § 11"/>
    <s v=""/>
    <x v="2"/>
  </r>
  <r>
    <x v="830"/>
    <s v="1.0"/>
    <x v="829"/>
    <s v="U00099"/>
    <x v="58"/>
    <s v="Zákon č. 575/2001 Z.z. o organizácii činnosti vlády a organizácii ústrednej štátnej správy, § 11"/>
    <s v=""/>
    <x v="2"/>
  </r>
  <r>
    <x v="831"/>
    <s v="1.0"/>
    <x v="830"/>
    <s v="U00099"/>
    <x v="58"/>
    <s v="Zákon č. 575/2001 Z.z. o organizácii činnosti vlády a organizácii ústrednej štátnej správy, § 11"/>
    <s v=""/>
    <x v="2"/>
  </r>
  <r>
    <x v="832"/>
    <s v="1.0"/>
    <x v="831"/>
    <s v="U00074"/>
    <x v="59"/>
    <s v="Zákon č. 575/2001 Z.z. o organizácii činnosti vlády a organizácii ústrednej štátnej správy, § 9"/>
    <s v=""/>
    <x v="3"/>
  </r>
  <r>
    <x v="833"/>
    <s v="1.0"/>
    <x v="832"/>
    <s v="U00074"/>
    <x v="59"/>
    <s v="Zákon č. 575/2001 Z.z. o organizácii činnosti vlády a organizácii ústrednej štátnej správy, § 9"/>
    <s v=""/>
    <x v="3"/>
  </r>
  <r>
    <x v="834"/>
    <s v="1.0"/>
    <x v="833"/>
    <s v="U00074"/>
    <x v="59"/>
    <s v="Zákon č. 575/2001 Z.z. o organizácii činnosti vlády a organizácii ústrednej štátnej správy, § 9"/>
    <s v=""/>
    <x v="3"/>
  </r>
  <r>
    <x v="835"/>
    <s v="1.0"/>
    <x v="834"/>
    <s v="U00074"/>
    <x v="59"/>
    <s v="Zákon č. 575/2001 Z.z. o organizácii činnosti vlády a organizácii ústrednej štátnej správy, § 9"/>
    <s v=""/>
    <x v="3"/>
  </r>
  <r>
    <x v="836"/>
    <s v="1.0"/>
    <x v="835"/>
    <s v="U00074"/>
    <x v="59"/>
    <s v="Zákon č. 575/2001 Z.z. o organizácii činnosti vlády a organizácii ústrednej štátnej správy, § 9"/>
    <s v=""/>
    <x v="3"/>
  </r>
  <r>
    <x v="837"/>
    <s v="1.0"/>
    <x v="836"/>
    <s v="U00074"/>
    <x v="59"/>
    <s v="Zákon č. 575/2001 Z.z. o organizácii činnosti vlády a organizácii ústrednej štátnej správy, § 9"/>
    <s v=""/>
    <x v="3"/>
  </r>
  <r>
    <x v="838"/>
    <s v="1.0"/>
    <x v="837"/>
    <s v="U00074"/>
    <x v="59"/>
    <s v="Zákon č. 575/2001 Z.z. o organizácii činnosti vlády a organizácii ústrednej štátnej správy, § 9"/>
    <s v=""/>
    <x v="3"/>
  </r>
  <r>
    <x v="839"/>
    <s v="1.0"/>
    <x v="838"/>
    <s v="U00074"/>
    <x v="59"/>
    <s v="Zákon č. 575/2001 Z.z. o organizácii činnosti vlády a organizácii ústrednej štátnej správy, § 9"/>
    <s v=""/>
    <x v="3"/>
  </r>
  <r>
    <x v="840"/>
    <s v="1.0"/>
    <x v="839"/>
    <s v="U00074"/>
    <x v="59"/>
    <s v="Zákon č. 575/2001 Z.z. o organizácii činnosti vlády a organizácii ústrednej štátnej správy, § 9"/>
    <s v=""/>
    <x v="3"/>
  </r>
  <r>
    <x v="841"/>
    <s v="1.0"/>
    <x v="840"/>
    <s v="U00074"/>
    <x v="59"/>
    <s v="Zákon č. 575/2001 Z.z. o organizácii činnosti vlády a organizácii ústrednej štátnej správy, § 9"/>
    <s v=""/>
    <x v="3"/>
  </r>
  <r>
    <x v="842"/>
    <s v="1.0"/>
    <x v="841"/>
    <s v="U00074"/>
    <x v="59"/>
    <s v="Zákon č. 575/2001 Z.z. o organizácii činnosti vlády a organizácii ústrednej štátnej správy, § 9"/>
    <s v=""/>
    <x v="3"/>
  </r>
  <r>
    <x v="843"/>
    <s v="1.0"/>
    <x v="842"/>
    <s v="U00074"/>
    <x v="59"/>
    <s v="Zákon č. 575/2001 Z.z. o organizácii činnosti vlády a organizácii ústrednej štátnej správy, § 9"/>
    <s v=""/>
    <x v="3"/>
  </r>
  <r>
    <x v="844"/>
    <s v="1.0"/>
    <x v="843"/>
    <s v="U00074"/>
    <x v="59"/>
    <s v="Zákon č. 575/2001 Z.z. o organizácii činnosti vlády a organizácii ústrednej štátnej správy, § 9"/>
    <s v=""/>
    <x v="3"/>
  </r>
  <r>
    <x v="845"/>
    <s v="1.0"/>
    <x v="844"/>
    <s v="U00074"/>
    <x v="59"/>
    <s v="Zákon č. 575/2001 Z.z. o organizácii činnosti vlády a organizácii ústrednej štátnej správy, § 9"/>
    <s v=""/>
    <x v="3"/>
  </r>
  <r>
    <x v="846"/>
    <s v="1.0"/>
    <x v="845"/>
    <s v="U00074"/>
    <x v="59"/>
    <s v="Zákon č. 575/2001 Z.z. o organizácii činnosti vlády a organizácii ústrednej štátnej správy, § 9"/>
    <s v=""/>
    <x v="3"/>
  </r>
  <r>
    <x v="847"/>
    <s v="1.0"/>
    <x v="846"/>
    <s v="U00074"/>
    <x v="59"/>
    <s v="Zákon č. 575/2001 Z.z. o organizácii činnosti vlády a organizácii ústrednej štátnej správy, § 9"/>
    <s v=""/>
    <x v="3"/>
  </r>
  <r>
    <x v="848"/>
    <s v="1.0"/>
    <x v="847"/>
    <s v="U00074"/>
    <x v="59"/>
    <s v="Zákon č. 575/2001 Z.z. o organizácii činnosti vlády a organizácii ústrednej štátnej správy, § 9"/>
    <s v=""/>
    <x v="3"/>
  </r>
  <r>
    <x v="849"/>
    <s v="1.0"/>
    <x v="848"/>
    <s v="U00030"/>
    <x v="60"/>
    <s v="Zákon č. 575/2001 Z.z. o organizácii činnosti vlády a organizácii ústrednej štátnej správy, § 7"/>
    <s v=""/>
    <x v="1"/>
  </r>
  <r>
    <x v="850"/>
    <s v="1.0"/>
    <x v="849"/>
    <s v="U00030"/>
    <x v="60"/>
    <s v="Zákon č. 575/2001 Z.z. o organizácii činnosti vlády a organizácii ústrednej štátnej správy, § 7"/>
    <s v=""/>
    <x v="1"/>
  </r>
  <r>
    <x v="851"/>
    <s v="1.0"/>
    <x v="850"/>
    <s v="U00030"/>
    <x v="60"/>
    <s v="Zákon č. 575/2001 Z.z. o organizácii činnosti vlády a organizácii ústrednej štátnej správy, § 7"/>
    <s v=""/>
    <x v="1"/>
  </r>
  <r>
    <x v="852"/>
    <s v="1.0"/>
    <x v="851"/>
    <s v="U00030"/>
    <x v="60"/>
    <s v="Zákon č. 575/2001 Z.z. o organizácii činnosti vlády a organizácii ústrednej štátnej správy, § 7"/>
    <s v=""/>
    <x v="1"/>
  </r>
  <r>
    <x v="853"/>
    <s v="1.0"/>
    <x v="852"/>
    <s v="U00030"/>
    <x v="60"/>
    <s v="Zákon č. 575/2001 Z.z. o organizácii činnosti vlády a organizácii ústrednej štátnej správy, § 7"/>
    <s v=""/>
    <x v="1"/>
  </r>
  <r>
    <x v="854"/>
    <s v="1.0"/>
    <x v="853"/>
    <s v="U00030"/>
    <x v="60"/>
    <s v="Zákon č. 575/2001 Z.z. o organizácii činnosti vlády a organizácii ústrednej štátnej správy, § 7"/>
    <s v=""/>
    <x v="1"/>
  </r>
  <r>
    <x v="855"/>
    <s v="1.0"/>
    <x v="854"/>
    <s v="U00036"/>
    <x v="61"/>
    <s v="Zákon č. 575/2001 Z.z. o organizácii činnosti vlády a organizácii ústrednej štátnej správy, § 7"/>
    <s v=""/>
    <x v="1"/>
  </r>
  <r>
    <x v="856"/>
    <s v="1.0"/>
    <x v="855"/>
    <s v="U00036"/>
    <x v="61"/>
    <s v="Zákon č. 575/2001 Z.z. o organizácii činnosti vlády a organizácii ústrednej štátnej správy, § 7"/>
    <s v=""/>
    <x v="1"/>
  </r>
  <r>
    <x v="857"/>
    <s v="1.0"/>
    <x v="856"/>
    <s v="U00057"/>
    <x v="62"/>
    <s v="Zákon č. 575/2001 Z.z. o organizácii činnosti vlády a organizácii ústrednej štátnej správy, § 8"/>
    <s v=""/>
    <x v="0"/>
  </r>
  <r>
    <x v="858"/>
    <s v="1.0"/>
    <x v="857"/>
    <s v="U00057"/>
    <x v="62"/>
    <s v="Zákon č. 575/2001 Z.z. o organizácii činnosti vlády a organizácii ústrednej štátnej správy, § 8"/>
    <s v=""/>
    <x v="0"/>
  </r>
  <r>
    <x v="859"/>
    <s v="1.0"/>
    <x v="858"/>
    <s v="U00057"/>
    <x v="62"/>
    <s v="Zákon č. 575/2001 Z.z. o organizácii činnosti vlády a organizácii ústrednej štátnej správy, § 8"/>
    <s v=""/>
    <x v="0"/>
  </r>
  <r>
    <x v="860"/>
    <s v="1.0"/>
    <x v="859"/>
    <s v="U00057"/>
    <x v="62"/>
    <s v="Zákon č. 575/2001 Z.z. o organizácii činnosti vlády a organizácii ústrednej štátnej správy, § 8"/>
    <s v=""/>
    <x v="0"/>
  </r>
  <r>
    <x v="861"/>
    <s v="1.0"/>
    <x v="860"/>
    <s v="U00057"/>
    <x v="62"/>
    <s v="Zákon č. 575/2001 Z.z. o organizácii činnosti vlády a organizácii ústrednej štátnej správy, § 8"/>
    <s v=""/>
    <x v="0"/>
  </r>
  <r>
    <x v="862"/>
    <s v="1.0"/>
    <x v="861"/>
    <s v="U00057"/>
    <x v="62"/>
    <s v="Zákon č. 575/2001 Z.z. o organizácii činnosti vlády a organizácii ústrednej štátnej správy, § 8"/>
    <s v=""/>
    <x v="0"/>
  </r>
  <r>
    <x v="863"/>
    <s v="1.0"/>
    <x v="862"/>
    <s v="U00057"/>
    <x v="62"/>
    <s v="Zákon č. 575/2001 Z.z. o organizácii činnosti vlády a organizácii ústrednej štátnej správy, § 8"/>
    <s v=""/>
    <x v="0"/>
  </r>
  <r>
    <x v="864"/>
    <s v="1.0"/>
    <x v="863"/>
    <s v="U00057"/>
    <x v="62"/>
    <s v="Zákon č. 575/2001 Z.z. o organizácii činnosti vlády a organizácii ústrednej štátnej správy, § 8"/>
    <s v=""/>
    <x v="0"/>
  </r>
  <r>
    <x v="865"/>
    <s v="1.0"/>
    <x v="864"/>
    <s v="U00057"/>
    <x v="62"/>
    <s v="Zákon č. 575/2001 Z.z. o organizácii činnosti vlády a organizácii ústrednej štátnej správy, § 8"/>
    <s v=""/>
    <x v="0"/>
  </r>
  <r>
    <x v="866"/>
    <s v="1.0"/>
    <x v="865"/>
    <s v="U00057"/>
    <x v="62"/>
    <s v="Zákon č. 575/2001 Z.z. o organizácii činnosti vlády a organizácii ústrednej štátnej správy, § 8"/>
    <s v=""/>
    <x v="0"/>
  </r>
  <r>
    <x v="867"/>
    <s v="1.0"/>
    <x v="866"/>
    <s v="U00057"/>
    <x v="62"/>
    <s v="Zákon č. 575/2001 Z.z. o organizácii činnosti vlády a organizácii ústrednej štátnej správy, § 8"/>
    <s v=""/>
    <x v="0"/>
  </r>
  <r>
    <x v="868"/>
    <s v="1.0"/>
    <x v="867"/>
    <s v="U00057"/>
    <x v="62"/>
    <s v="Zákon č. 575/2001 Z.z. o organizácii činnosti vlády a organizácii ústrednej štátnej správy, § 8"/>
    <s v=""/>
    <x v="0"/>
  </r>
  <r>
    <x v="869"/>
    <s v="1.0"/>
    <x v="868"/>
    <s v="U00085"/>
    <x v="63"/>
    <s v="Zákon č. 575/2001 Z.z. o organizácii činnosti vlády a organizácii ústrednej štátnej správy, § 11"/>
    <s v=""/>
    <x v="2"/>
  </r>
  <r>
    <x v="870"/>
    <s v="1.0"/>
    <x v="869"/>
    <s v="U00085"/>
    <x v="63"/>
    <s v="Zákon č. 575/2001 Z.z. o organizácii činnosti vlády a organizácii ústrednej štátnej správy, § 11"/>
    <s v=""/>
    <x v="2"/>
  </r>
  <r>
    <x v="871"/>
    <s v="1.0"/>
    <x v="870"/>
    <s v="U00085"/>
    <x v="63"/>
    <s v="Zákon č. 575/2001 Z.z. o organizácii činnosti vlády a organizácii ústrednej štátnej správy, § 11"/>
    <s v=""/>
    <x v="2"/>
  </r>
  <r>
    <x v="872"/>
    <s v="1.0"/>
    <x v="871"/>
    <s v="U00085"/>
    <x v="63"/>
    <s v="Zákon č. 575/2001 Z.z. o organizácii činnosti vlády a organizácii ústrednej štátnej správy, § 11"/>
    <s v=""/>
    <x v="2"/>
  </r>
  <r>
    <x v="873"/>
    <s v="1.0"/>
    <x v="872"/>
    <s v="U00085"/>
    <x v="63"/>
    <s v="Zákon č. 575/2001 Z.z. o organizácii činnosti vlády a organizácii ústrednej štátnej správy, § 11"/>
    <s v=""/>
    <x v="2"/>
  </r>
  <r>
    <x v="874"/>
    <s v="1.0"/>
    <x v="873"/>
    <s v="U00085"/>
    <x v="63"/>
    <s v="Zákon č. 575/2001 Z.z. o organizácii činnosti vlády a organizácii ústrednej štátnej správy, § 11"/>
    <s v=""/>
    <x v="2"/>
  </r>
  <r>
    <x v="875"/>
    <s v="1.0"/>
    <x v="874"/>
    <s v="U00085"/>
    <x v="63"/>
    <s v="Zákon č. 575/2001 Z.z. o organizácii činnosti vlády a organizácii ústrednej štátnej správy, § 11"/>
    <s v=""/>
    <x v="2"/>
  </r>
  <r>
    <x v="876"/>
    <s v="1.0"/>
    <x v="875"/>
    <s v="U00096"/>
    <x v="64"/>
    <s v="Zákon č. 575/2001 Z.z. o organizácii činnosti vlády a organizácii ústrednej štátnej správy, § 11"/>
    <s v=""/>
    <x v="2"/>
  </r>
  <r>
    <x v="877"/>
    <s v="1.0"/>
    <x v="876"/>
    <s v="U00096"/>
    <x v="64"/>
    <s v="Zákon č. 575/2001 Z.z. o organizácii činnosti vlády a organizácii ústrednej štátnej správy, § 11"/>
    <s v=""/>
    <x v="2"/>
  </r>
  <r>
    <x v="878"/>
    <s v="1.0"/>
    <x v="877"/>
    <s v="U00096"/>
    <x v="64"/>
    <s v="Zákon č. 575/2001 Z.z. o organizácii činnosti vlády a organizácii ústrednej štátnej správy, § 11"/>
    <s v=""/>
    <x v="2"/>
  </r>
  <r>
    <x v="879"/>
    <s v="1.0"/>
    <x v="878"/>
    <s v="U00082"/>
    <x v="65"/>
    <s v="Zákon č. 575/2001 Z.z. o organizácii činnosti vlády a organizácii ústrednej štátnej správy, § 11"/>
    <s v=""/>
    <x v="2"/>
  </r>
  <r>
    <x v="880"/>
    <s v="1.0"/>
    <x v="879"/>
    <s v="U00082"/>
    <x v="65"/>
    <s v="Zákon č. 575/2001 Z.z. o organizácii činnosti vlády a organizácii ústrednej štátnej správy, § 11"/>
    <s v=""/>
    <x v="2"/>
  </r>
  <r>
    <x v="881"/>
    <s v="1.0"/>
    <x v="880"/>
    <s v="U00082"/>
    <x v="65"/>
    <s v="Zákon č. 575/2001 Z.z. o organizácii činnosti vlády a organizácii ústrednej štátnej správy, § 11"/>
    <s v=""/>
    <x v="2"/>
  </r>
  <r>
    <x v="882"/>
    <s v="1.0"/>
    <x v="881"/>
    <s v="U00082"/>
    <x v="65"/>
    <s v="Zákon č. 575/2001 Z.z. o organizácii činnosti vlády a organizácii ústrednej štátnej správy, § 11"/>
    <s v=""/>
    <x v="2"/>
  </r>
  <r>
    <x v="883"/>
    <s v="1.0"/>
    <x v="882"/>
    <s v="U00082"/>
    <x v="65"/>
    <s v="Zákon č. 575/2001 Z.z. o organizácii činnosti vlády a organizácii ústrednej štátnej správy, § 11"/>
    <s v=""/>
    <x v="2"/>
  </r>
  <r>
    <x v="884"/>
    <s v="1.0"/>
    <x v="883"/>
    <s v="U00082"/>
    <x v="65"/>
    <s v="Zákon č. 575/2001 Z.z. o organizácii činnosti vlády a organizácii ústrednej štátnej správy, § 11"/>
    <s v=""/>
    <x v="2"/>
  </r>
  <r>
    <x v="885"/>
    <s v="1.0"/>
    <x v="884"/>
    <s v="U00079"/>
    <x v="66"/>
    <s v="Zákon č. 575/2001 Z.z. o organizácii činnosti vlády a organizácii ústrednej štátnej správy, § 11"/>
    <s v=""/>
    <x v="2"/>
  </r>
  <r>
    <x v="886"/>
    <s v="1.0"/>
    <x v="885"/>
    <s v="U00012"/>
    <x v="67"/>
    <s v="Zákon č. 575/2001 Z.z. o organizácii činnosti vlády a organizácii ústrednej štátnej správy, § 6"/>
    <s v=""/>
    <x v="4"/>
  </r>
  <r>
    <x v="887"/>
    <s v="1.0"/>
    <x v="886"/>
    <s v="U00012"/>
    <x v="67"/>
    <s v="Zákon č. 575/2001 Z.z. o organizácii činnosti vlády a organizácii ústrednej štátnej správy, § 6"/>
    <s v=""/>
    <x v="4"/>
  </r>
  <r>
    <x v="888"/>
    <s v="1.0"/>
    <x v="887"/>
    <s v="U00088"/>
    <x v="68"/>
    <s v="Zákon č. 575/2001 Z.z. o organizácii činnosti vlády a organizácii ústrednej štátnej správy, § 11"/>
    <s v=""/>
    <x v="2"/>
  </r>
  <r>
    <x v="889"/>
    <s v="1.0"/>
    <x v="888"/>
    <s v="U00088"/>
    <x v="68"/>
    <s v="Zákon č. 575/2001 Z.z. o organizácii činnosti vlády a organizácii ústrednej štátnej správy, § 11"/>
    <s v=""/>
    <x v="2"/>
  </r>
  <r>
    <x v="890"/>
    <s v="1.0"/>
    <x v="889"/>
    <s v="U00088"/>
    <x v="68"/>
    <s v="Zákon č. 575/2001 Z.z. o organizácii činnosti vlády a organizácii ústrednej štátnej správy, § 11"/>
    <s v=""/>
    <x v="2"/>
  </r>
  <r>
    <x v="891"/>
    <s v="1.0"/>
    <x v="890"/>
    <s v="U00088"/>
    <x v="68"/>
    <s v="Zákon č. 575/2001 Z.z. o organizácii činnosti vlády a organizácii ústrednej štátnej správy, § 11"/>
    <s v=""/>
    <x v="2"/>
  </r>
  <r>
    <x v="892"/>
    <s v="1.0"/>
    <x v="891"/>
    <s v="U00088"/>
    <x v="68"/>
    <s v="Zákon č. 575/2001 Z.z. o organizácii činnosti vlády a organizácii ústrednej štátnej správy, § 11"/>
    <s v=""/>
    <x v="2"/>
  </r>
  <r>
    <x v="893"/>
    <s v="1.0"/>
    <x v="892"/>
    <s v="U00093"/>
    <x v="69"/>
    <s v="Zákon č. 575/2001 Z.z. o organizácii činnosti vlády a organizácii ústrednej štátnej správy, § 11"/>
    <s v=""/>
    <x v="2"/>
  </r>
  <r>
    <x v="894"/>
    <s v="1.0"/>
    <x v="893"/>
    <s v="U00093"/>
    <x v="69"/>
    <s v="Zákon č. 575/2001 Z.z. o organizácii činnosti vlády a organizácii ústrednej štátnej správy, § 11"/>
    <s v=""/>
    <x v="2"/>
  </r>
  <r>
    <x v="895"/>
    <s v="1.0"/>
    <x v="894"/>
    <s v="U00093"/>
    <x v="69"/>
    <s v="Zákon č. 575/2001 Z.z. o organizácii činnosti vlády a organizácii ústrednej štátnej správy, § 11"/>
    <s v=""/>
    <x v="2"/>
  </r>
  <r>
    <x v="896"/>
    <s v="1.0"/>
    <x v="895"/>
    <s v="U00093"/>
    <x v="69"/>
    <s v="Zákon č. 575/2001 Z.z. o organizácii činnosti vlády a organizácii ústrednej štátnej správy, § 11"/>
    <s v=""/>
    <x v="2"/>
  </r>
  <r>
    <x v="897"/>
    <s v="1.0"/>
    <x v="896"/>
    <s v="U00100"/>
    <x v="70"/>
    <s v="Zákon č. 575/2001 Z.z. o organizácii činnosti vlády a organizácii ústrednej štátnej správy, § 11"/>
    <s v=""/>
    <x v="2"/>
  </r>
  <r>
    <x v="898"/>
    <s v="1.0"/>
    <x v="897"/>
    <s v="U00100"/>
    <x v="70"/>
    <s v="Zákon č. 575/2001 Z.z. o organizácii činnosti vlády a organizácii ústrednej štátnej správy, § 11"/>
    <s v=""/>
    <x v="2"/>
  </r>
  <r>
    <x v="899"/>
    <s v="1.0"/>
    <x v="898"/>
    <s v="U00100"/>
    <x v="70"/>
    <s v="Zákon č. 575/2001 Z.z. o organizácii činnosti vlády a organizácii ústrednej štátnej správy, § 11"/>
    <s v=""/>
    <x v="2"/>
  </r>
  <r>
    <x v="900"/>
    <s v="1.0"/>
    <x v="899"/>
    <s v="U00100"/>
    <x v="70"/>
    <s v="Zákon č. 575/2001 Z.z. o organizácii činnosti vlády a organizácii ústrednej štátnej správy, § 11"/>
    <s v=""/>
    <x v="2"/>
  </r>
  <r>
    <x v="901"/>
    <s v="1.0"/>
    <x v="900"/>
    <s v="U00100"/>
    <x v="70"/>
    <s v="Zákon č. 575/2001 Z.z. o organizácii činnosti vlády a organizácii ústrednej štátnej správy, § 11"/>
    <s v=""/>
    <x v="2"/>
  </r>
  <r>
    <x v="902"/>
    <s v="1.0"/>
    <x v="901"/>
    <s v="U00100"/>
    <x v="70"/>
    <s v="Zákon č. 575/2001 Z.z. o organizácii činnosti vlády a organizácii ústrednej štátnej správy, § 11"/>
    <s v=""/>
    <x v="2"/>
  </r>
  <r>
    <x v="903"/>
    <s v="1.0"/>
    <x v="902"/>
    <s v="U00100"/>
    <x v="70"/>
    <s v="Zákon č. 575/2001 Z.z. o organizácii činnosti vlády a organizácii ústrednej štátnej správy, § 11"/>
    <s v=""/>
    <x v="2"/>
  </r>
  <r>
    <x v="904"/>
    <s v="1.0"/>
    <x v="903"/>
    <s v="U00100"/>
    <x v="70"/>
    <s v="Zákon č. 575/2001 Z.z. o organizácii činnosti vlády a organizácii ústrednej štátnej správy, § 11"/>
    <s v=""/>
    <x v="2"/>
  </r>
  <r>
    <x v="905"/>
    <s v="1.0"/>
    <x v="904"/>
    <s v="U00100"/>
    <x v="70"/>
    <s v="Zákon č. 575/2001 Z.z. o organizácii činnosti vlády a organizácii ústrednej štátnej správy, § 11"/>
    <s v=""/>
    <x v="2"/>
  </r>
  <r>
    <x v="906"/>
    <s v="1.0"/>
    <x v="905"/>
    <s v="U00100"/>
    <x v="70"/>
    <s v="Zákon č. 575/2001 Z.z. o organizácii činnosti vlády a organizácii ústrednej štátnej správy, § 11"/>
    <s v=""/>
    <x v="2"/>
  </r>
  <r>
    <x v="907"/>
    <s v="1.0"/>
    <x v="906"/>
    <s v="U00100"/>
    <x v="70"/>
    <s v="Zákon č. 575/2001 Z.z. o organizácii činnosti vlády a organizácii ústrednej štátnej správy, § 11"/>
    <s v=""/>
    <x v="2"/>
  </r>
  <r>
    <x v="908"/>
    <s v="1.0"/>
    <x v="907"/>
    <s v="U00100"/>
    <x v="70"/>
    <s v="Zákon č. 575/2001 Z.z. o organizácii činnosti vlády a organizácii ústrednej štátnej správy, § 11"/>
    <s v=""/>
    <x v="2"/>
  </r>
  <r>
    <x v="909"/>
    <s v="1.0"/>
    <x v="908"/>
    <s v="U00100"/>
    <x v="70"/>
    <s v="Zákon č. 575/2001 Z.z. o organizácii činnosti vlády a organizácii ústrednej štátnej správy, § 11"/>
    <s v=""/>
    <x v="2"/>
  </r>
  <r>
    <x v="910"/>
    <s v="1.0"/>
    <x v="909"/>
    <s v="U00100"/>
    <x v="70"/>
    <s v="Zákon č. 575/2001 Z.z. o organizácii činnosti vlády a organizácii ústrednej štátnej správy, § 11"/>
    <s v=""/>
    <x v="2"/>
  </r>
  <r>
    <x v="911"/>
    <s v="1.0"/>
    <x v="910"/>
    <s v="U00100"/>
    <x v="70"/>
    <s v="Zákon č. 575/2001 Z.z. o organizácii činnosti vlády a organizácii ústrednej štátnej správy, § 11"/>
    <s v=""/>
    <x v="2"/>
  </r>
  <r>
    <x v="912"/>
    <s v="1.0"/>
    <x v="911"/>
    <s v="U00100"/>
    <x v="70"/>
    <s v="Zákon č. 575/2001 Z.z. o organizácii činnosti vlády a organizácii ústrednej štátnej správy, § 11"/>
    <s v=""/>
    <x v="2"/>
  </r>
  <r>
    <x v="913"/>
    <s v="1.0"/>
    <x v="912"/>
    <s v="U00100"/>
    <x v="70"/>
    <s v="Zákon č. 575/2001 Z.z. o organizácii činnosti vlády a organizácii ústrednej štátnej správy, § 11"/>
    <s v=""/>
    <x v="2"/>
  </r>
  <r>
    <x v="914"/>
    <s v="1.0"/>
    <x v="913"/>
    <s v="U00100"/>
    <x v="70"/>
    <s v="Zákon č. 575/2001 Z.z. o organizácii činnosti vlády a organizácii ústrednej štátnej správy, § 11"/>
    <s v=""/>
    <x v="2"/>
  </r>
  <r>
    <x v="915"/>
    <s v="1.0"/>
    <x v="914"/>
    <s v="U00100"/>
    <x v="70"/>
    <s v="Zákon č. 575/2001 Z.z. o organizácii činnosti vlády a organizácii ústrednej štátnej správy, § 11"/>
    <s v=""/>
    <x v="2"/>
  </r>
  <r>
    <x v="916"/>
    <s v="1.0"/>
    <x v="915"/>
    <s v="U00100"/>
    <x v="70"/>
    <s v="Zákon č. 575/2001 Z.z. o organizácii činnosti vlády a organizácii ústrednej štátnej správy, § 11"/>
    <s v=""/>
    <x v="2"/>
  </r>
  <r>
    <x v="917"/>
    <s v="1.0"/>
    <x v="916"/>
    <s v="U00101"/>
    <x v="71"/>
    <s v="Zákon č. 575/2001 Z.z. o organizácii činnosti vlády a organizácii ústrednej štátnej správy, § 11"/>
    <s v=""/>
    <x v="2"/>
  </r>
  <r>
    <x v="918"/>
    <s v="1.0"/>
    <x v="917"/>
    <s v="U00101"/>
    <x v="71"/>
    <s v="Zákon č. 575/2001 Z.z. o organizácii činnosti vlády a organizácii ústrednej štátnej správy, § 11"/>
    <s v=""/>
    <x v="2"/>
  </r>
  <r>
    <x v="919"/>
    <s v="1.0"/>
    <x v="918"/>
    <s v="U00101"/>
    <x v="71"/>
    <s v="Zákon č. 575/2001 Z.z. o organizácii činnosti vlády a organizácii ústrednej štátnej správy, § 11"/>
    <s v=""/>
    <x v="2"/>
  </r>
  <r>
    <x v="920"/>
    <s v="1.0"/>
    <x v="919"/>
    <s v="U00101"/>
    <x v="71"/>
    <s v="Zákon č. 575/2001 Z.z. o organizácii činnosti vlády a organizácii ústrednej štátnej správy, § 11"/>
    <s v=""/>
    <x v="2"/>
  </r>
  <r>
    <x v="921"/>
    <s v="1.0"/>
    <x v="920"/>
    <s v="U00101"/>
    <x v="71"/>
    <s v="Zákon č. 575/2001 Z.z. o organizácii činnosti vlády a organizácii ústrednej štátnej správy, § 11"/>
    <s v=""/>
    <x v="2"/>
  </r>
  <r>
    <x v="922"/>
    <s v="1.0"/>
    <x v="921"/>
    <s v="U00101"/>
    <x v="71"/>
    <s v="Zákon č. 575/2001 Z.z. o organizácii činnosti vlády a organizácii ústrednej štátnej správy, § 11"/>
    <s v=""/>
    <x v="2"/>
  </r>
  <r>
    <x v="923"/>
    <s v="1.0"/>
    <x v="922"/>
    <s v="U00083"/>
    <x v="72"/>
    <s v="Zákon č. 575/2001 Z.z. o organizácii činnosti vlády a organizácii ústrednej štátnej správy, § 11"/>
    <s v=""/>
    <x v="2"/>
  </r>
  <r>
    <x v="924"/>
    <s v="1.0"/>
    <x v="923"/>
    <s v="U00083"/>
    <x v="72"/>
    <s v="Zákon č. 575/2001 Z.z. o organizácii činnosti vlády a organizácii ústrednej štátnej správy, § 11"/>
    <s v=""/>
    <x v="2"/>
  </r>
  <r>
    <x v="925"/>
    <s v="1.0"/>
    <x v="924"/>
    <s v="U00083"/>
    <x v="72"/>
    <s v="Zákon č. 575/2001 Z.z. o organizácii činnosti vlády a organizácii ústrednej štátnej správy, § 11"/>
    <s v=""/>
    <x v="2"/>
  </r>
  <r>
    <x v="926"/>
    <s v="1.0"/>
    <x v="925"/>
    <s v="U00083"/>
    <x v="72"/>
    <s v="Zákon č. 575/2001 Z.z. o organizácii činnosti vlády a organizácii ústrednej štátnej správy, § 11"/>
    <s v=""/>
    <x v="2"/>
  </r>
  <r>
    <x v="927"/>
    <s v="1.0"/>
    <x v="926"/>
    <s v="U00083"/>
    <x v="72"/>
    <s v="Zákon č. 575/2001 Z.z. o organizácii činnosti vlády a organizácii ústrednej štátnej správy, § 11"/>
    <s v=""/>
    <x v="2"/>
  </r>
  <r>
    <x v="928"/>
    <s v="1.0"/>
    <x v="927"/>
    <s v="U00028"/>
    <x v="73"/>
    <s v="Zákon č. 575/2001 Z.z. o organizácii činnosti vlády a organizácii ústrednej štátnej správy, § 7"/>
    <s v=""/>
    <x v="1"/>
  </r>
  <r>
    <x v="929"/>
    <s v="1.0"/>
    <x v="928"/>
    <s v="U00028"/>
    <x v="73"/>
    <s v="Zákon č. 575/2001 Z.z. o organizácii činnosti vlády a organizácii ústrednej štátnej správy, § 7"/>
    <s v=""/>
    <x v="1"/>
  </r>
  <r>
    <x v="930"/>
    <s v="1.0"/>
    <x v="929"/>
    <s v="U00028"/>
    <x v="73"/>
    <s v="Zákon č. 575/2001 Z.z. o organizácii činnosti vlády a organizácii ústrednej štátnej správy, § 7"/>
    <s v=""/>
    <x v="1"/>
  </r>
  <r>
    <x v="931"/>
    <s v="1.0"/>
    <x v="930"/>
    <s v="U00028"/>
    <x v="73"/>
    <s v="Zákon č. 575/2001 Z.z. o organizácii činnosti vlády a organizácii ústrednej štátnej správy, § 7"/>
    <s v=""/>
    <x v="1"/>
  </r>
  <r>
    <x v="932"/>
    <s v="1.0"/>
    <x v="931"/>
    <s v="U00028"/>
    <x v="73"/>
    <s v="Zákon č. 575/2001 Z.z. o organizácii činnosti vlády a organizácii ústrednej štátnej správy, § 7"/>
    <s v=""/>
    <x v="1"/>
  </r>
  <r>
    <x v="933"/>
    <s v="1.0"/>
    <x v="932"/>
    <s v="U00028"/>
    <x v="73"/>
    <s v="Zákon č. 575/2001 Z.z. o organizácii činnosti vlády a organizácii ústrednej štátnej správy, § 7"/>
    <s v=""/>
    <x v="1"/>
  </r>
  <r>
    <x v="934"/>
    <s v="1.0"/>
    <x v="933"/>
    <s v="U00028"/>
    <x v="73"/>
    <s v="Zákon č. 575/2001 Z.z. o organizácii činnosti vlády a organizácii ústrednej štátnej správy, § 7"/>
    <s v=""/>
    <x v="1"/>
  </r>
  <r>
    <x v="935"/>
    <s v="1.0"/>
    <x v="934"/>
    <s v="U00028"/>
    <x v="73"/>
    <s v="Zákon č. 575/2001 Z.z. o organizácii činnosti vlády a organizácii ústrednej štátnej správy, § 7"/>
    <s v=""/>
    <x v="1"/>
  </r>
  <r>
    <x v="936"/>
    <s v="1.0"/>
    <x v="935"/>
    <s v="U00028"/>
    <x v="73"/>
    <s v="Zákon č. 575/2001 Z.z. o organizácii činnosti vlády a organizácii ústrednej štátnej správy, § 7"/>
    <s v=""/>
    <x v="1"/>
  </r>
  <r>
    <x v="937"/>
    <s v="1.0"/>
    <x v="936"/>
    <s v="U00068"/>
    <x v="74"/>
    <s v="Zákon č. 575/2001 Z.z. o organizácii činnosti vlády a organizácii ústrednej štátnej správy, § 9"/>
    <s v=""/>
    <x v="3"/>
  </r>
  <r>
    <x v="938"/>
    <s v="1.0"/>
    <x v="937"/>
    <s v="U00068"/>
    <x v="74"/>
    <s v="Zákon č. 575/2001 Z.z. o organizácii činnosti vlády a organizácii ústrednej štátnej správy, § 9"/>
    <s v=""/>
    <x v="3"/>
  </r>
  <r>
    <x v="939"/>
    <s v="1.0"/>
    <x v="938"/>
    <s v="U00068"/>
    <x v="74"/>
    <s v="Zákon č. 575/2001 Z.z. o organizácii činnosti vlády a organizácii ústrednej štátnej správy, § 9"/>
    <s v=""/>
    <x v="3"/>
  </r>
  <r>
    <x v="940"/>
    <s v="1.0"/>
    <x v="939"/>
    <s v="U00068"/>
    <x v="74"/>
    <s v="Zákon č. 575/2001 Z.z. o organizácii činnosti vlády a organizácii ústrednej štátnej správy, § 9"/>
    <s v=""/>
    <x v="3"/>
  </r>
  <r>
    <x v="941"/>
    <s v="1.0"/>
    <x v="940"/>
    <s v="U00065"/>
    <x v="75"/>
    <s v="Zákon č. 313/2009 Z.z. o vinohradníctve a vinárstve"/>
    <s v=""/>
    <x v="3"/>
  </r>
  <r>
    <x v="942"/>
    <s v="1.0"/>
    <x v="941"/>
    <s v="U00065"/>
    <x v="75"/>
    <s v="Zákon č. 313/2009 Z.z. o vinohradníctve a vinárstve"/>
    <s v=""/>
    <x v="3"/>
  </r>
  <r>
    <x v="943"/>
    <s v="1.0"/>
    <x v="942"/>
    <s v="U00065"/>
    <x v="75"/>
    <s v="Zákon č. 313/2009 Z.z. o vinohradníctve a vinárstve"/>
    <s v=""/>
    <x v="3"/>
  </r>
  <r>
    <x v="944"/>
    <s v="1.0"/>
    <x v="943"/>
    <s v="U00065"/>
    <x v="75"/>
    <s v="Zákon č. 313/2009 Z.z. o vinohradníctve a vinárstve"/>
    <s v=""/>
    <x v="3"/>
  </r>
  <r>
    <x v="945"/>
    <s v="1.0"/>
    <x v="944"/>
    <s v="U00065"/>
    <x v="75"/>
    <s v="Zákon č. 313/2009 Z.z. o vinohradníctve a vinárstve"/>
    <s v=""/>
    <x v="3"/>
  </r>
  <r>
    <x v="946"/>
    <s v="1.0"/>
    <x v="945"/>
    <s v="U00065"/>
    <x v="75"/>
    <s v="Zákon č. 313/2009 Z.z. o vinohradníctve a vinárstve"/>
    <s v=""/>
    <x v="3"/>
  </r>
  <r>
    <x v="947"/>
    <s v="1.0"/>
    <x v="946"/>
    <s v="U00065"/>
    <x v="75"/>
    <s v="Zákon č. 313/2009 Z.z. o vinohradníctve a vinárstve"/>
    <s v=""/>
    <x v="3"/>
  </r>
  <r>
    <x v="948"/>
    <s v="1.0"/>
    <x v="947"/>
    <s v="U00065"/>
    <x v="75"/>
    <s v="Zákon č. 313/2009 Z.z. o vinohradníctve a vinárstve"/>
    <s v=""/>
    <x v="3"/>
  </r>
  <r>
    <x v="949"/>
    <s v="1.0"/>
    <x v="948"/>
    <s v="U00065"/>
    <x v="75"/>
    <s v="Zákon č. 313/2009 Z.z. o vinohradníctve a vinárstve"/>
    <s v=""/>
    <x v="3"/>
  </r>
  <r>
    <x v="950"/>
    <s v="1.0"/>
    <x v="949"/>
    <s v="U00065"/>
    <x v="75"/>
    <s v="Zákon č. 313/2009 Z.z. o vinohradníctve a vinárstve"/>
    <s v=""/>
    <x v="3"/>
  </r>
  <r>
    <x v="951"/>
    <s v="1.0"/>
    <x v="950"/>
    <s v="U00065"/>
    <x v="75"/>
    <s v="Zákon č. 313/2009 Z.z. o vinohradníctve a vinárstve"/>
    <s v=""/>
    <x v="3"/>
  </r>
  <r>
    <x v="952"/>
    <s v="1.0"/>
    <x v="951"/>
    <s v="U00065"/>
    <x v="75"/>
    <s v="Zákon č. 313/2009 Z.z. o vinohradníctve a vinárstve"/>
    <s v=""/>
    <x v="3"/>
  </r>
  <r>
    <x v="953"/>
    <s v="1.0"/>
    <x v="952"/>
    <s v="U00065"/>
    <x v="75"/>
    <s v="Zákon č. 313/2009 Z.z. o vinohradníctve a vinárstve"/>
    <s v=""/>
    <x v="3"/>
  </r>
  <r>
    <x v="954"/>
    <s v="1.0"/>
    <x v="953"/>
    <s v="U00065"/>
    <x v="75"/>
    <s v="Zákon č. 313/2009 Z.z. o vinohradníctve a vinárstve"/>
    <s v=""/>
    <x v="3"/>
  </r>
  <r>
    <x v="955"/>
    <s v="1.0"/>
    <x v="954"/>
    <s v="U00065"/>
    <x v="75"/>
    <s v="Zákon č. 313/2009 Z.z. o vinohradníctve a vinárstve"/>
    <s v=""/>
    <x v="3"/>
  </r>
  <r>
    <x v="956"/>
    <s v="1.0"/>
    <x v="955"/>
    <s v="U00065"/>
    <x v="75"/>
    <s v="Zákon č. 313/2009 Z.z. o vinohradníctve a vinárstve"/>
    <s v=""/>
    <x v="3"/>
  </r>
  <r>
    <x v="957"/>
    <s v="1.0"/>
    <x v="956"/>
    <s v="U00065"/>
    <x v="75"/>
    <s v="Zákon č. 313/2009 Z.z. o vinohradníctve a vinárstve"/>
    <s v=""/>
    <x v="3"/>
  </r>
  <r>
    <x v="958"/>
    <s v="1.0"/>
    <x v="957"/>
    <s v="U00065"/>
    <x v="75"/>
    <s v="Zákon č. 313/2009 Z.z. o vinohradníctve a vinárstve"/>
    <s v=""/>
    <x v="3"/>
  </r>
  <r>
    <x v="959"/>
    <s v="1.0"/>
    <x v="958"/>
    <s v="U00065"/>
    <x v="75"/>
    <s v="Zákon č. 313/2009 Z.z. o vinohradníctve a vinárstve"/>
    <s v=""/>
    <x v="3"/>
  </r>
  <r>
    <x v="960"/>
    <s v="1.0"/>
    <x v="959"/>
    <s v="U00065"/>
    <x v="75"/>
    <s v="Zákon č. 313/2009 Z.z. o vinohradníctve a vinárstve"/>
    <s v=""/>
    <x v="3"/>
  </r>
  <r>
    <x v="961"/>
    <s v="1.0"/>
    <x v="960"/>
    <s v="U00065"/>
    <x v="75"/>
    <s v="Zákon č. 313/2009 Z.z. o vinohradníctve a vinárstve"/>
    <s v=""/>
    <x v="3"/>
  </r>
  <r>
    <x v="962"/>
    <s v="1.0"/>
    <x v="961"/>
    <s v="U00065"/>
    <x v="75"/>
    <s v="Zákon č. 313/2009 Z.z. o vinohradníctve a vinárstve"/>
    <s v=""/>
    <x v="3"/>
  </r>
  <r>
    <x v="963"/>
    <s v="1.0"/>
    <x v="962"/>
    <s v="U00065"/>
    <x v="75"/>
    <s v="Zákon č. 313/2009 Z.z. o vinohradníctve a vinárstve"/>
    <s v=""/>
    <x v="3"/>
  </r>
  <r>
    <x v="964"/>
    <s v="1.0"/>
    <x v="963"/>
    <s v="U00065"/>
    <x v="75"/>
    <s v="Zákon č. 313/2009 Z.z. o vinohradníctve a vinárstve"/>
    <s v=""/>
    <x v="3"/>
  </r>
  <r>
    <x v="965"/>
    <s v="1.0"/>
    <x v="964"/>
    <s v="U00065"/>
    <x v="75"/>
    <s v="Zákon č. 313/2009 Z.z. o vinohradníctve a vinárstve"/>
    <s v=""/>
    <x v="3"/>
  </r>
  <r>
    <x v="966"/>
    <s v="1.0"/>
    <x v="965"/>
    <s v="U00065"/>
    <x v="75"/>
    <s v="Zákon č. 313/2009 Z.z. o vinohradníctve a vinárstve"/>
    <s v=""/>
    <x v="3"/>
  </r>
  <r>
    <x v="967"/>
    <s v="1.0"/>
    <x v="966"/>
    <s v="U00065"/>
    <x v="75"/>
    <s v="Zákon č. 313/2009 Z.z. o vinohradníctve a vinárstve"/>
    <s v=""/>
    <x v="3"/>
  </r>
  <r>
    <x v="968"/>
    <s v="1.0"/>
    <x v="967"/>
    <s v="U00065"/>
    <x v="75"/>
    <s v="Zákon č. 313/2009 Z.z. o vinohradníctve a vinárstve"/>
    <s v=""/>
    <x v="3"/>
  </r>
  <r>
    <x v="969"/>
    <s v="1.0"/>
    <x v="968"/>
    <s v="U00065"/>
    <x v="75"/>
    <s v="Zákon č. 313/2009 Z.z. o vinohradníctve a vinárstve"/>
    <s v=""/>
    <x v="3"/>
  </r>
  <r>
    <x v="970"/>
    <s v="1.0"/>
    <x v="969"/>
    <s v="U00065"/>
    <x v="75"/>
    <s v="Zákon č. 313/2009 Z.z. o vinohradníctve a vinárstve"/>
    <s v=""/>
    <x v="3"/>
  </r>
  <r>
    <x v="971"/>
    <s v="1.0"/>
    <x v="970"/>
    <s v="U00002"/>
    <x v="76"/>
    <s v="Zákon č. 575/2001 Z.z. o organizácii činnosti vlády a organizácii ústrednej štátnej správy, § 6"/>
    <s v=""/>
    <x v="6"/>
  </r>
  <r>
    <x v="972"/>
    <s v="1.0"/>
    <x v="971"/>
    <s v="U00002"/>
    <x v="76"/>
    <s v="Zákon č. 575/2001 Z.z. o organizácii činnosti vlády a organizácii ústrednej štátnej správy, § 6"/>
    <s v=""/>
    <x v="4"/>
  </r>
  <r>
    <x v="973"/>
    <s v="1.0"/>
    <x v="972"/>
    <s v="U00002"/>
    <x v="76"/>
    <s v="Zákon č. 575/2001 Z.z. o organizácii činnosti vlády a organizácii ústrednej štátnej správy, § 6"/>
    <s v=""/>
    <x v="4"/>
  </r>
  <r>
    <x v="974"/>
    <s v="1.0"/>
    <x v="973"/>
    <s v="U00002"/>
    <x v="76"/>
    <s v="Zákon č. 575/2001 Z.z. o organizácii činnosti vlády a organizácii ústrednej štátnej správy, § 6"/>
    <s v=""/>
    <x v="4"/>
  </r>
  <r>
    <x v="975"/>
    <s v="1.0"/>
    <x v="974"/>
    <s v="U00002"/>
    <x v="76"/>
    <s v="Zákon č. 575/2001 Z.z. o organizácii činnosti vlády a organizácii ústrednej štátnej správy, § 6"/>
    <s v=""/>
    <x v="4"/>
  </r>
  <r>
    <x v="976"/>
    <s v="1.0"/>
    <x v="975"/>
    <s v="U00002"/>
    <x v="76"/>
    <s v="Zákon č. 575/2001 Z.z. o organizácii činnosti vlády a organizácii ústrednej štátnej správy, § 6"/>
    <s v=""/>
    <x v="4"/>
  </r>
  <r>
    <x v="977"/>
    <s v="1.0"/>
    <x v="976"/>
    <s v="U00002"/>
    <x v="76"/>
    <s v="Zákon č. 575/2001 Z.z. o organizácii činnosti vlády a organizácii ústrednej štátnej správy, § 6"/>
    <s v=""/>
    <x v="4"/>
  </r>
  <r>
    <x v="978"/>
    <s v="1.0"/>
    <x v="977"/>
    <s v="U00002"/>
    <x v="76"/>
    <s v="Zákon č. 575/2001 Z.z. o organizácii činnosti vlády a organizácii ústrednej štátnej správy, § 6"/>
    <s v=""/>
    <x v="4"/>
  </r>
  <r>
    <x v="979"/>
    <s v="1.0"/>
    <x v="978"/>
    <s v="U00002"/>
    <x v="76"/>
    <s v="Zákon č. 575/2001 Z.z. o organizácii činnosti vlády a organizácii ústrednej štátnej správy, § 6"/>
    <s v=""/>
    <x v="4"/>
  </r>
  <r>
    <x v="980"/>
    <s v="1.0"/>
    <x v="979"/>
    <s v="U00002"/>
    <x v="76"/>
    <s v="Zákon č. 575/2001 Z.z. o organizácii činnosti vlády a organizácii ústrednej štátnej správy, § 6"/>
    <s v=""/>
    <x v="6"/>
  </r>
  <r>
    <x v="981"/>
    <s v="1.0"/>
    <x v="980"/>
    <s v="U00002"/>
    <x v="76"/>
    <s v="Zákon č. 575/2001 Z.z. o organizácii činnosti vlády a organizácii ústrednej štátnej správy, § 6"/>
    <s v=""/>
    <x v="4"/>
  </r>
  <r>
    <x v="982"/>
    <s v="1.0"/>
    <x v="981"/>
    <s v="U00002"/>
    <x v="76"/>
    <s v="Zákon č. 575/2001 Z.z. o organizácii činnosti vlády a organizácii ústrednej štátnej správy, § 6"/>
    <s v=""/>
    <x v="4"/>
  </r>
  <r>
    <x v="983"/>
    <s v="1.0"/>
    <x v="982"/>
    <s v="U00002"/>
    <x v="76"/>
    <s v="Zákon č. 575/2001 Z.z. o organizácii činnosti vlády a organizácii ústrednej štátnej správy, § 6"/>
    <s v=""/>
    <x v="4"/>
  </r>
  <r>
    <x v="984"/>
    <s v="1.0"/>
    <x v="983"/>
    <s v="U00002"/>
    <x v="76"/>
    <s v="Zákon č. 575/2001 Z.z. o organizácii činnosti vlády a organizácii ústrednej štátnej správy, § 6"/>
    <s v=""/>
    <x v="4"/>
  </r>
  <r>
    <x v="985"/>
    <s v="1.0"/>
    <x v="984"/>
    <s v="U00002"/>
    <x v="76"/>
    <s v="Zákon č. 575/2001 Z.z. o organizácii činnosti vlády a organizácii ústrednej štátnej správy, § 6"/>
    <s v=""/>
    <x v="4"/>
  </r>
  <r>
    <x v="986"/>
    <s v="1.0"/>
    <x v="985"/>
    <s v="U00002"/>
    <x v="76"/>
    <s v="Zákon č. 575/2001 Z.z. o organizácii činnosti vlády a organizácii ústrednej štátnej správy, § 6"/>
    <s v=""/>
    <x v="4"/>
  </r>
  <r>
    <x v="987"/>
    <s v="1.0"/>
    <x v="986"/>
    <s v="U00002"/>
    <x v="76"/>
    <s v="Zákon č. 575/2001 Z.z. o organizácii činnosti vlády a organizácii ústrednej štátnej správy, § 6"/>
    <s v=""/>
    <x v="4"/>
  </r>
  <r>
    <x v="988"/>
    <s v="1.0"/>
    <x v="987"/>
    <s v="U00002"/>
    <x v="76"/>
    <s v="Zákon č. 575/2001 Z.z. o organizácii činnosti vlády a organizácii ústrednej štátnej správy, § 6"/>
    <s v=""/>
    <x v="4"/>
  </r>
  <r>
    <x v="989"/>
    <s v="1.0"/>
    <x v="988"/>
    <s v="U00002"/>
    <x v="76"/>
    <s v="Zákon č. 575/2001 Z.z. o organizácii činnosti vlády a organizácii ústrednej štátnej správy, § 6"/>
    <s v=""/>
    <x v="4"/>
  </r>
  <r>
    <x v="990"/>
    <s v="1.0"/>
    <x v="989"/>
    <s v="U00002"/>
    <x v="76"/>
    <s v="Zákon č. 575/2001 Z.z. o organizácii činnosti vlády a organizácii ústrednej štátnej správy, § 6"/>
    <s v=""/>
    <x v="4"/>
  </r>
  <r>
    <x v="991"/>
    <s v="1.0"/>
    <x v="990"/>
    <s v="U00077"/>
    <x v="77"/>
    <s v="Zákon č. 575/2001 Z.z. o organizácii činnosti vlády a organizácii ústrednej štátnej správy, § 9"/>
    <s v=""/>
    <x v="3"/>
  </r>
  <r>
    <x v="992"/>
    <s v="1.0"/>
    <x v="991"/>
    <s v="U00077"/>
    <x v="77"/>
    <s v="Zákon č. 575/2001 Z.z. o organizácii činnosti vlády a organizácii ústrednej štátnej správy, § 9"/>
    <s v=""/>
    <x v="3"/>
  </r>
  <r>
    <x v="993"/>
    <s v="1.0"/>
    <x v="992"/>
    <s v="U00077"/>
    <x v="77"/>
    <s v="Zákon č. 575/2001 Z.z. o organizácii činnosti vlády a organizácii ústrednej štátnej správy, § 9"/>
    <s v=""/>
    <x v="3"/>
  </r>
  <r>
    <x v="994"/>
    <s v="1.0"/>
    <x v="993"/>
    <s v="U00077"/>
    <x v="77"/>
    <s v="Zákon č. 575/2001 Z.z. o organizácii činnosti vlády a organizácii ústrednej štátnej správy, § 9"/>
    <s v=""/>
    <x v="3"/>
  </r>
  <r>
    <x v="995"/>
    <s v="1.0"/>
    <x v="994"/>
    <s v="U00077"/>
    <x v="77"/>
    <s v="Zákon č. 575/2001 Z.z. o organizácii činnosti vlády a organizácii ústrednej štátnej správy, § 9"/>
    <s v=""/>
    <x v="3"/>
  </r>
  <r>
    <x v="996"/>
    <s v="1.0"/>
    <x v="995"/>
    <s v="U00077"/>
    <x v="77"/>
    <s v="Zákon č. 575/2001 Z.z. o organizácii činnosti vlády a organizácii ústrednej štátnej správy, § 9"/>
    <s v=""/>
    <x v="3"/>
  </r>
  <r>
    <x v="997"/>
    <s v="1.0"/>
    <x v="996"/>
    <s v="U00077"/>
    <x v="77"/>
    <s v="Zákon č. 575/2001 Z.z. o organizácii činnosti vlády a organizácii ústrednej štátnej správy, § 9"/>
    <s v=""/>
    <x v="3"/>
  </r>
  <r>
    <x v="998"/>
    <s v="1.0"/>
    <x v="997"/>
    <s v="U00077"/>
    <x v="77"/>
    <s v="Zákon č. 575/2001 Z.z. o organizácii činnosti vlády a organizácii ústrednej štátnej správy, § 9"/>
    <s v=""/>
    <x v="3"/>
  </r>
  <r>
    <x v="999"/>
    <s v="1.0"/>
    <x v="998"/>
    <s v="U00077"/>
    <x v="77"/>
    <s v="Zákon č. 575/2001 Z.z. o organizácii činnosti vlády a organizácii ústrednej štátnej správy, § 9"/>
    <s v=""/>
    <x v="3"/>
  </r>
  <r>
    <x v="1000"/>
    <s v="1.0"/>
    <x v="999"/>
    <s v="U00055"/>
    <x v="78"/>
    <s v="Zákon č. 575/2001 Z.z. o organizácii činnosti vlády a organizácii ústrednej štátnej správy, § 8"/>
    <s v=""/>
    <x v="0"/>
  </r>
  <r>
    <x v="1001"/>
    <s v="1.0"/>
    <x v="1000"/>
    <s v="U00055"/>
    <x v="78"/>
    <s v="Zákon č. 575/2001 Z.z. o organizácii činnosti vlády a organizácii ústrednej štátnej správy, § 8"/>
    <s v=""/>
    <x v="0"/>
  </r>
  <r>
    <x v="1002"/>
    <s v="1.0"/>
    <x v="1001"/>
    <s v="U00055"/>
    <x v="78"/>
    <s v="Zákon č. 575/2001 Z.z. o organizácii činnosti vlády a organizácii ústrednej štátnej správy, § 8"/>
    <s v=""/>
    <x v="0"/>
  </r>
  <r>
    <x v="1003"/>
    <s v="1.0"/>
    <x v="1002"/>
    <s v="U00055"/>
    <x v="78"/>
    <s v="Zákon č. 575/2001 Z.z. o organizácii činnosti vlády a organizácii ústrednej štátnej správy, § 8"/>
    <s v=""/>
    <x v="0"/>
  </r>
  <r>
    <x v="1004"/>
    <s v="1.0"/>
    <x v="1003"/>
    <s v="U00055"/>
    <x v="78"/>
    <s v="Zákon č. 575/2001 Z.z. o organizácii činnosti vlády a organizácii ústrednej štátnej správy, § 8"/>
    <s v=""/>
    <x v="0"/>
  </r>
  <r>
    <x v="1005"/>
    <s v="1.0"/>
    <x v="1004"/>
    <s v="U00055"/>
    <x v="78"/>
    <s v="Zákon č. 575/2001 Z.z. o organizácii činnosti vlády a organizácii ústrednej štátnej správy, § 8"/>
    <s v=""/>
    <x v="0"/>
  </r>
  <r>
    <x v="1006"/>
    <s v="1.0"/>
    <x v="1005"/>
    <s v="U00055"/>
    <x v="78"/>
    <s v="Zákon č. 575/2001 Z.z. o organizácii činnosti vlády a organizácii ústrednej štátnej správy, § 8"/>
    <s v=""/>
    <x v="0"/>
  </r>
  <r>
    <x v="1007"/>
    <s v="1.0"/>
    <x v="1006"/>
    <s v="U00055"/>
    <x v="78"/>
    <s v="Zákon č. 575/2001 Z.z. o organizácii činnosti vlády a organizácii ústrednej štátnej správy, § 8"/>
    <s v=""/>
    <x v="0"/>
  </r>
  <r>
    <x v="1008"/>
    <s v="1.0"/>
    <x v="1007"/>
    <s v="U00055"/>
    <x v="78"/>
    <s v="Zákon č. 575/2001 Z.z. o organizácii činnosti vlády a organizácii ústrednej štátnej správy, § 8"/>
    <s v=""/>
    <x v="0"/>
  </r>
  <r>
    <x v="1009"/>
    <s v="1.0"/>
    <x v="1008"/>
    <s v="U00055"/>
    <x v="78"/>
    <s v="Zákon č. 575/2001 Z.z. o organizácii činnosti vlády a organizácii ústrednej štátnej správy, § 8"/>
    <s v=""/>
    <x v="0"/>
  </r>
  <r>
    <x v="1010"/>
    <s v="1.0"/>
    <x v="1009"/>
    <s v="U00055"/>
    <x v="78"/>
    <s v="Zákon č. 575/2001 Z.z. o organizácii činnosti vlády a organizácii ústrednej štátnej správy, § 8"/>
    <s v=""/>
    <x v="0"/>
  </r>
  <r>
    <x v="1011"/>
    <s v="1.0"/>
    <x v="1010"/>
    <s v="U00055"/>
    <x v="78"/>
    <s v="Zákon č. 575/2001 Z.z. o organizácii činnosti vlády a organizácii ústrednej štátnej správy, § 8"/>
    <s v=""/>
    <x v="0"/>
  </r>
  <r>
    <x v="1012"/>
    <s v="1.0"/>
    <x v="1011"/>
    <s v="U00055"/>
    <x v="78"/>
    <s v="Zákon č. 575/2001 Z.z. o organizácii činnosti vlády a organizácii ústrednej štátnej správy, § 8"/>
    <s v=""/>
    <x v="0"/>
  </r>
  <r>
    <x v="1013"/>
    <s v="1.0"/>
    <x v="1012"/>
    <s v="U00055"/>
    <x v="78"/>
    <s v="Zákon č. 575/2001 Z.z. o organizácii činnosti vlády a organizácii ústrednej štátnej správy, § 8"/>
    <s v=""/>
    <x v="0"/>
  </r>
  <r>
    <x v="1014"/>
    <s v="1.0"/>
    <x v="1013"/>
    <s v="U00055"/>
    <x v="78"/>
    <s v="Zákon č. 575/2001 Z.z. o organizácii činnosti vlády a organizácii ústrednej štátnej správy, § 8"/>
    <s v=""/>
    <x v="0"/>
  </r>
  <r>
    <x v="1015"/>
    <s v="1.0"/>
    <x v="1014"/>
    <s v="U00055"/>
    <x v="78"/>
    <s v="Zákon č. 575/2001 Z.z. o organizácii činnosti vlády a organizácii ústrednej štátnej správy, § 8"/>
    <s v=""/>
    <x v="0"/>
  </r>
  <r>
    <x v="1016"/>
    <s v="1.0"/>
    <x v="1015"/>
    <s v="U00055"/>
    <x v="78"/>
    <s v="Zákon č. 575/2001 Z.z. o organizácii činnosti vlády a organizácii ústrednej štátnej správy, § 8"/>
    <s v=""/>
    <x v="0"/>
  </r>
  <r>
    <x v="1017"/>
    <s v="1.0"/>
    <x v="1016"/>
    <s v="U00055"/>
    <x v="78"/>
    <s v="Zákon č. 575/2001 Z.z. o organizácii činnosti vlády a organizácii ústrednej štátnej správy, § 8"/>
    <s v=""/>
    <x v="0"/>
  </r>
  <r>
    <x v="1018"/>
    <s v="1.0"/>
    <x v="1017"/>
    <s v="U00055"/>
    <x v="78"/>
    <s v="Zákon č. 575/2001 Z.z. o organizácii činnosti vlády a organizácii ústrednej štátnej správy, § 8"/>
    <s v=""/>
    <x v="0"/>
  </r>
  <r>
    <x v="1019"/>
    <s v="1.0"/>
    <x v="1018"/>
    <s v="U00055"/>
    <x v="78"/>
    <s v="Zákon č. 575/2001 Z.z. o organizácii činnosti vlády a organizácii ústrednej štátnej správy, § 8"/>
    <s v=""/>
    <x v="0"/>
  </r>
  <r>
    <x v="1020"/>
    <s v="1.0"/>
    <x v="1019"/>
    <s v="U00055"/>
    <x v="78"/>
    <s v="Zákon č. 575/2001 Z.z. o organizácii činnosti vlády a organizácii ústrednej štátnej správy, § 8"/>
    <s v=""/>
    <x v="0"/>
  </r>
  <r>
    <x v="1021"/>
    <s v="1.0"/>
    <x v="1020"/>
    <s v="U00055"/>
    <x v="78"/>
    <s v="Zákon č. 575/2001 Z.z. o organizácii činnosti vlády a organizácii ústrednej štátnej správy, § 8"/>
    <s v=""/>
    <x v="0"/>
  </r>
  <r>
    <x v="1022"/>
    <s v="1.0"/>
    <x v="1021"/>
    <s v="U00055"/>
    <x v="78"/>
    <s v="Zákon č. 575/2001 Z.z. o organizácii činnosti vlády a organizácii ústrednej štátnej správy, § 8"/>
    <s v=""/>
    <x v="0"/>
  </r>
  <r>
    <x v="1023"/>
    <s v="1.0"/>
    <x v="1022"/>
    <s v="U00055"/>
    <x v="78"/>
    <s v="Zákon č. 575/2001 Z.z. o organizácii činnosti vlády a organizácii ústrednej štátnej správy, § 8"/>
    <s v=""/>
    <x v="0"/>
  </r>
  <r>
    <x v="1024"/>
    <s v="1.0"/>
    <x v="1023"/>
    <s v="U00055"/>
    <x v="78"/>
    <s v="Zákon č. 575/2001 Z.z. o organizácii činnosti vlády a organizácii ústrednej štátnej správy, § 8"/>
    <s v=""/>
    <x v="0"/>
  </r>
  <r>
    <x v="1025"/>
    <s v="1.0"/>
    <x v="1024"/>
    <s v="U00055"/>
    <x v="78"/>
    <s v="Zákon č. 575/2001 Z.z. o organizácii činnosti vlády a organizácii ústrednej štátnej správy, § 8"/>
    <s v=""/>
    <x v="0"/>
  </r>
  <r>
    <x v="1026"/>
    <s v="1.0"/>
    <x v="1025"/>
    <s v="U00055"/>
    <x v="78"/>
    <s v="Zákon č. 575/2001 Z.z. o organizácii činnosti vlády a organizácii ústrednej štátnej správy, § 8"/>
    <s v=""/>
    <x v="0"/>
  </r>
  <r>
    <x v="1027"/>
    <s v="1.0"/>
    <x v="1026"/>
    <s v="U00055"/>
    <x v="78"/>
    <s v="Zákon č. 575/2001 Z.z. o organizácii činnosti vlády a organizácii ústrednej štátnej správy, § 8"/>
    <s v=""/>
    <x v="0"/>
  </r>
  <r>
    <x v="1028"/>
    <s v="1.0"/>
    <x v="1027"/>
    <s v="U00055"/>
    <x v="78"/>
    <s v="Zákon č. 575/2001 Z.z. o organizácii činnosti vlády a organizácii ústrednej štátnej správy, § 8"/>
    <s v=""/>
    <x v="0"/>
  </r>
  <r>
    <x v="1029"/>
    <s v="1.0"/>
    <x v="1028"/>
    <s v="U00055"/>
    <x v="78"/>
    <s v="Zákon č. 575/2001 Z.z. o organizácii činnosti vlády a organizácii ústrednej štátnej správy, § 8"/>
    <s v=""/>
    <x v="0"/>
  </r>
  <r>
    <x v="1030"/>
    <s v="1.0"/>
    <x v="1029"/>
    <s v="U00055"/>
    <x v="78"/>
    <s v="Zákon č. 575/2001 Z.z. o organizácii činnosti vlády a organizácii ústrednej štátnej správy, § 8"/>
    <s v=""/>
    <x v="0"/>
  </r>
  <r>
    <x v="1031"/>
    <s v="1.0"/>
    <x v="1030"/>
    <s v="U00055"/>
    <x v="78"/>
    <s v="Zákon č. 575/2001 Z.z. o organizácii činnosti vlády a organizácii ústrednej štátnej správy, § 8"/>
    <s v=""/>
    <x v="0"/>
  </r>
  <r>
    <x v="1032"/>
    <s v="1.0"/>
    <x v="1031"/>
    <s v="U00055"/>
    <x v="78"/>
    <s v="Zákon č. 575/2001 Z.z. o organizácii činnosti vlády a organizácii ústrednej štátnej správy, § 8"/>
    <s v=""/>
    <x v="0"/>
  </r>
  <r>
    <x v="1033"/>
    <s v="1.0"/>
    <x v="1032"/>
    <s v="U00027"/>
    <x v="79"/>
    <s v="Zákon č. 575/2001 Z.z. o organizácii činnosti vlády a organizácii ústrednej štátnej správy, § 7"/>
    <s v=""/>
    <x v="1"/>
  </r>
  <r>
    <x v="1034"/>
    <s v="1.0"/>
    <x v="1033"/>
    <s v="U00027"/>
    <x v="79"/>
    <s v="Zákon č. 575/2001 Z.z. o organizácii činnosti vlády a organizácii ústrednej štátnej správy, § 7"/>
    <s v=""/>
    <x v="1"/>
  </r>
  <r>
    <x v="1035"/>
    <s v="1.0"/>
    <x v="1034"/>
    <s v="U00027"/>
    <x v="79"/>
    <s v="Zákon č. 575/2001 Z.z. o organizácii činnosti vlády a organizácii ústrednej štátnej správy, § 7"/>
    <s v=""/>
    <x v="1"/>
  </r>
  <r>
    <x v="1036"/>
    <s v="1.0"/>
    <x v="1035"/>
    <s v="U00027"/>
    <x v="79"/>
    <s v="Zákon č. 575/2001 Z.z. o organizácii činnosti vlády a organizácii ústrednej štátnej správy, § 7"/>
    <s v=""/>
    <x v="1"/>
  </r>
  <r>
    <x v="1037"/>
    <s v="1.0"/>
    <x v="1036"/>
    <s v="U00027"/>
    <x v="79"/>
    <s v="Zákon č. 575/2001 Z.z. o organizácii činnosti vlády a organizácii ústrednej štátnej správy, § 7"/>
    <s v=""/>
    <x v="1"/>
  </r>
  <r>
    <x v="1038"/>
    <s v="1.0"/>
    <x v="1037"/>
    <s v="U00027"/>
    <x v="79"/>
    <s v="Zákon č. 575/2001 Z.z. o organizácii činnosti vlády a organizácii ústrednej štátnej správy, § 7"/>
    <s v=""/>
    <x v="1"/>
  </r>
  <r>
    <x v="1039"/>
    <s v="1.0"/>
    <x v="1038"/>
    <s v="U00041"/>
    <x v="80"/>
    <s v="Zákon č. 575/2001 Z.z. o organizácii činnosti vlády a organizácii ústrednej štátnej správy, § 7"/>
    <s v=""/>
    <x v="1"/>
  </r>
  <r>
    <x v="1040"/>
    <s v="1.0"/>
    <x v="1039"/>
    <s v="U00041"/>
    <x v="80"/>
    <s v="Zákon č. 575/2001 Z.z. o organizácii činnosti vlády a organizácii ústrednej štátnej správy, § 7"/>
    <s v=""/>
    <x v="1"/>
  </r>
  <r>
    <x v="1041"/>
    <s v="1.0"/>
    <x v="1040"/>
    <s v="U00041"/>
    <x v="80"/>
    <s v="Zákon č. 575/2001 Z.z. o organizácii činnosti vlády a organizácii ústrednej štátnej správy, § 7"/>
    <s v=""/>
    <x v="1"/>
  </r>
  <r>
    <x v="1042"/>
    <s v="1.0"/>
    <x v="1041"/>
    <s v="U00041"/>
    <x v="80"/>
    <s v="Zákon č. 575/2001 Z.z. o organizácii činnosti vlády a organizácii ústrednej štátnej správy, § 7"/>
    <s v=""/>
    <x v="1"/>
  </r>
  <r>
    <x v="1043"/>
    <s v="1.0"/>
    <x v="1042"/>
    <s v="U00041"/>
    <x v="80"/>
    <s v="Zákon č. 575/2001 Z.z. o organizácii činnosti vlády a organizácii ústrednej štátnej správy, § 7"/>
    <s v=""/>
    <x v="1"/>
  </r>
  <r>
    <x v="1044"/>
    <s v="1.0"/>
    <x v="1043"/>
    <s v="U00041"/>
    <x v="80"/>
    <s v="Zákon č. 575/2001 Z.z. o organizácii činnosti vlády a organizácii ústrednej štátnej správy, § 7"/>
    <s v=""/>
    <x v="1"/>
  </r>
  <r>
    <x v="1045"/>
    <s v="1.0"/>
    <x v="1044"/>
    <s v="U00041"/>
    <x v="80"/>
    <s v="Zákon č. 575/2001 Z.z. o organizácii činnosti vlády a organizácii ústrednej štátnej správy, § 7"/>
    <s v=""/>
    <x v="1"/>
  </r>
  <r>
    <x v="1046"/>
    <s v="1.0"/>
    <x v="1045"/>
    <s v="U00041"/>
    <x v="80"/>
    <s v="Zákon č. 575/2001 Z.z. o organizácii činnosti vlády a organizácii ústrednej štátnej správy, § 7"/>
    <s v=""/>
    <x v="1"/>
  </r>
  <r>
    <x v="1047"/>
    <s v="1.0"/>
    <x v="1046"/>
    <s v="U00041"/>
    <x v="80"/>
    <s v="Zákon č. 575/2001 Z.z. o organizácii činnosti vlády a organizácii ústrednej štátnej správy, § 7"/>
    <s v=""/>
    <x v="1"/>
  </r>
  <r>
    <x v="1048"/>
    <s v="1.0"/>
    <x v="1047"/>
    <s v="U00041"/>
    <x v="80"/>
    <s v="Zákon č. 575/2001 Z.z. o organizácii činnosti vlády a organizácii ústrednej štátnej správy, § 7"/>
    <s v=""/>
    <x v="1"/>
  </r>
  <r>
    <x v="1049"/>
    <s v="1.0"/>
    <x v="1048"/>
    <s v="U00041"/>
    <x v="80"/>
    <s v="Zákon č. 575/2001 Z.z. o organizácii činnosti vlády a organizácii ústrednej štátnej správy, § 7"/>
    <s v=""/>
    <x v="1"/>
  </r>
  <r>
    <x v="1050"/>
    <s v="1.0"/>
    <x v="1049"/>
    <s v="U00041"/>
    <x v="80"/>
    <s v="Zákon č. 575/2001 Z.z. o organizácii činnosti vlády a organizácii ústrednej štátnej správy, § 7"/>
    <s v=""/>
    <x v="1"/>
  </r>
  <r>
    <x v="1051"/>
    <s v="1.0"/>
    <x v="1050"/>
    <s v="U00041"/>
    <x v="80"/>
    <s v="Zákon č. 575/2001 Z.z. o organizácii činnosti vlády a organizácii ústrednej štátnej správy, § 7"/>
    <s v=""/>
    <x v="1"/>
  </r>
  <r>
    <x v="1052"/>
    <s v="1.0"/>
    <x v="1051"/>
    <s v="U00041"/>
    <x v="80"/>
    <s v="Zákon č. 575/2001 Z.z. o organizácii činnosti vlády a organizácii ústrednej štátnej správy, § 7"/>
    <s v=""/>
    <x v="1"/>
  </r>
  <r>
    <x v="1053"/>
    <s v="1.0"/>
    <x v="1052"/>
    <s v="U00041"/>
    <x v="80"/>
    <s v="Zákon č. 575/2001 Z.z. o organizácii činnosti vlády a organizácii ústrednej štátnej správy, § 7"/>
    <s v=""/>
    <x v="1"/>
  </r>
  <r>
    <x v="1054"/>
    <s v="1.0"/>
    <x v="1053"/>
    <s v="U00041"/>
    <x v="80"/>
    <s v="Zákon č. 575/2001 Z.z. o organizácii činnosti vlády a organizácii ústrednej štátnej správy, § 7"/>
    <s v=""/>
    <x v="1"/>
  </r>
  <r>
    <x v="1055"/>
    <s v="1.0"/>
    <x v="1054"/>
    <s v="U00041"/>
    <x v="80"/>
    <s v="Zákon č. 575/2001 Z.z. o organizácii činnosti vlády a organizácii ústrednej štátnej správy, § 7"/>
    <s v=""/>
    <x v="1"/>
  </r>
  <r>
    <x v="1056"/>
    <s v="1.0"/>
    <x v="1055"/>
    <s v="U00091"/>
    <x v="81"/>
    <s v="Zákon č. 575/2001 Z.z. o organizácii činnosti vlády a organizácii ústrednej štátnej správy, § 11"/>
    <s v=""/>
    <x v="2"/>
  </r>
  <r>
    <x v="1057"/>
    <s v="1.0"/>
    <x v="1056"/>
    <s v="U00091"/>
    <x v="81"/>
    <s v="Zákon č. 575/2001 Z.z. o organizácii činnosti vlády a organizácii ústrednej štátnej správy, § 11"/>
    <s v=""/>
    <x v="2"/>
  </r>
  <r>
    <x v="1058"/>
    <s v="1.0"/>
    <x v="1057"/>
    <s v="U00091"/>
    <x v="81"/>
    <s v="Zákon č. 575/2001 Z.z. o organizácii činnosti vlády a organizácii ústrednej štátnej správy, § 11"/>
    <s v=""/>
    <x v="2"/>
  </r>
  <r>
    <x v="1059"/>
    <s v="1.0"/>
    <x v="1058"/>
    <s v="U00091"/>
    <x v="81"/>
    <s v="Zákon č. 575/2001 Z.z. o organizácii činnosti vlády a organizácii ústrednej štátnej správy, § 11"/>
    <s v=""/>
    <x v="2"/>
  </r>
  <r>
    <x v="1060"/>
    <s v="1.0"/>
    <x v="1059"/>
    <s v="U00006"/>
    <x v="82"/>
    <s v="Zákon č. 575/2001 Z.z. o organizácii činnosti vlády a organizácii ústrednej štátnej správy, § 6"/>
    <s v=""/>
    <x v="4"/>
  </r>
  <r>
    <x v="1061"/>
    <s v="1.0"/>
    <x v="1060"/>
    <s v="U00001"/>
    <x v="83"/>
    <s v="Zákon č. 575/2001 Z.z. o organizácii činnosti vlády a organizácii ústrednej štátnej správy, § 6"/>
    <s v=""/>
    <x v="4"/>
  </r>
  <r>
    <x v="1062"/>
    <s v="1.0"/>
    <x v="1061"/>
    <s v="U00001"/>
    <x v="83"/>
    <s v="Zákon č. 575/2001 Z.z. o organizácii činnosti vlády a organizácii ústrednej štátnej správy, § 6"/>
    <s v=""/>
    <x v="4"/>
  </r>
  <r>
    <x v="1063"/>
    <s v="1.0"/>
    <x v="1062"/>
    <s v="U00086"/>
    <x v="84"/>
    <s v="Zákon č. 575/2001 Z.z. o organizácii činnosti vlády a organizácii ústrednej štátnej správy, § 11"/>
    <s v=""/>
    <x v="2"/>
  </r>
  <r>
    <x v="1064"/>
    <s v="1.0"/>
    <x v="1063"/>
    <s v="U00086"/>
    <x v="84"/>
    <s v="Zákon č. 575/2001 Z.z. o organizácii činnosti vlády a organizácii ústrednej štátnej správy, § 11"/>
    <s v=""/>
    <x v="2"/>
  </r>
  <r>
    <x v="1065"/>
    <s v="1.0"/>
    <x v="1064"/>
    <s v="U00086"/>
    <x v="84"/>
    <s v="Zákon č. 575/2001 Z.z. o organizácii činnosti vlády a organizácii ústrednej štátnej správy, § 11"/>
    <s v=""/>
    <x v="2"/>
  </r>
  <r>
    <x v="1066"/>
    <s v="1.0"/>
    <x v="1065"/>
    <s v="U00086"/>
    <x v="84"/>
    <s v="Zákon č. 575/2001 Z.z. o organizácii činnosti vlády a organizácii ústrednej štátnej správy, § 11"/>
    <s v=""/>
    <x v="2"/>
  </r>
  <r>
    <x v="1067"/>
    <s v="1.0"/>
    <x v="1066"/>
    <s v="U00086"/>
    <x v="84"/>
    <s v="Zákon č. 575/2001 Z.z. o organizácii činnosti vlády a organizácii ústrednej štátnej správy, § 11"/>
    <s v=""/>
    <x v="2"/>
  </r>
  <r>
    <x v="1068"/>
    <s v="1.0"/>
    <x v="1067"/>
    <s v="U00086"/>
    <x v="84"/>
    <s v="Zákon č. 575/2001 Z.z. o organizácii činnosti vlády a organizácii ústrednej štátnej správy, § 11"/>
    <s v=""/>
    <x v="2"/>
  </r>
  <r>
    <x v="1069"/>
    <s v="1.0"/>
    <x v="1068"/>
    <s v="U00086"/>
    <x v="84"/>
    <s v="Zákon č. 575/2001 Z.z. o organizácii činnosti vlády a organizácii ústrednej štátnej správy, § 11"/>
    <s v=""/>
    <x v="2"/>
  </r>
  <r>
    <x v="1070"/>
    <s v="1.0"/>
    <x v="1069"/>
    <s v="U00086"/>
    <x v="84"/>
    <s v="Zákon č. 575/2001 Z.z. o organizácii činnosti vlády a organizácii ústrednej štátnej správy, § 11"/>
    <s v=""/>
    <x v="2"/>
  </r>
  <r>
    <x v="1071"/>
    <s v="1.0"/>
    <x v="1070"/>
    <s v="U00086"/>
    <x v="84"/>
    <s v="Zákon č. 575/2001 Z.z. o organizácii činnosti vlády a organizácii ústrednej štátnej správy, § 11"/>
    <s v=""/>
    <x v="2"/>
  </r>
  <r>
    <x v="1072"/>
    <s v="1.0"/>
    <x v="1071"/>
    <s v="U00086"/>
    <x v="84"/>
    <s v="Zákon č. 575/2001 Z.z. o organizácii činnosti vlády a organizácii ústrednej štátnej správy, § 11"/>
    <s v=""/>
    <x v="2"/>
  </r>
  <r>
    <x v="1073"/>
    <s v="1.0"/>
    <x v="1072"/>
    <s v="U00086"/>
    <x v="84"/>
    <s v="Zákon č. 575/2001 Z.z. o organizácii činnosti vlády a organizácii ústrednej štátnej správy, § 11"/>
    <s v=""/>
    <x v="2"/>
  </r>
  <r>
    <x v="1074"/>
    <s v="1.0"/>
    <x v="1073"/>
    <s v="U00080"/>
    <x v="85"/>
    <s v="Zákon č. 575/2001 Z.z. o organizácii činnosti vlády a organizácii ústrednej štátnej správy, § 11"/>
    <s v=""/>
    <x v="2"/>
  </r>
  <r>
    <x v="1075"/>
    <s v="1.0"/>
    <x v="1074"/>
    <s v="U00080"/>
    <x v="85"/>
    <s v="Zákon č. 575/2001 Z.z. o organizácii činnosti vlády a organizácii ústrednej štátnej správy, § 11"/>
    <s v=""/>
    <x v="2"/>
  </r>
  <r>
    <x v="1076"/>
    <s v="1.0"/>
    <x v="1075"/>
    <s v="U00080"/>
    <x v="85"/>
    <s v="Zákon č. 575/2001 Z.z. o organizácii činnosti vlády a organizácii ústrednej štátnej správy, § 11"/>
    <s v=""/>
    <x v="2"/>
  </r>
  <r>
    <x v="1077"/>
    <s v="1.0"/>
    <x v="1076"/>
    <s v="U00080"/>
    <x v="85"/>
    <s v="Zákon č. 575/2001 Z.z. o organizácii činnosti vlády a organizácii ústrednej štátnej správy, § 11"/>
    <s v=""/>
    <x v="2"/>
  </r>
  <r>
    <x v="1078"/>
    <s v="1.0"/>
    <x v="1077"/>
    <s v="U00080"/>
    <x v="85"/>
    <s v="Zákon č. 575/2001 Z.z. o organizácii činnosti vlády a organizácii ústrednej štátnej správy, § 11"/>
    <s v=""/>
    <x v="2"/>
  </r>
  <r>
    <x v="1079"/>
    <s v="1.0"/>
    <x v="1078"/>
    <s v="U00019"/>
    <x v="86"/>
    <s v="Zákon č. 575/2001 Z.z. o organizácii činnosti vlády a organizácii ústrednej štátnej správy, § 6"/>
    <s v=""/>
    <x v="4"/>
  </r>
  <r>
    <x v="1080"/>
    <s v="1.0"/>
    <x v="1079"/>
    <s v="U00003"/>
    <x v="87"/>
    <s v="Zákon č. 575/2001 Z.z. o organizácii činnosti vlády a organizácii ústrednej štátnej správy, § 6"/>
    <s v=""/>
    <x v="6"/>
  </r>
  <r>
    <x v="1081"/>
    <s v="1.0"/>
    <x v="1080"/>
    <s v="U00003"/>
    <x v="87"/>
    <s v="Zákon č. 575/2001 Z.z. o organizácii činnosti vlády a organizácii ústrednej štátnej správy, § 6"/>
    <s v=""/>
    <x v="4"/>
  </r>
  <r>
    <x v="1082"/>
    <s v="1.0"/>
    <x v="1081"/>
    <s v="U00003"/>
    <x v="87"/>
    <s v="Zákon č. 575/2001 Z.z. o organizácii činnosti vlády a organizácii ústrednej štátnej správy, § 6"/>
    <s v=""/>
    <x v="4"/>
  </r>
  <r>
    <x v="1083"/>
    <s v="1.0"/>
    <x v="1082"/>
    <s v="U00003"/>
    <x v="87"/>
    <s v="Zákon č. 575/2001 Z.z. o organizácii činnosti vlády a organizácii ústrednej štátnej správy, § 6"/>
    <s v=""/>
    <x v="6"/>
  </r>
  <r>
    <x v="1084"/>
    <s v="1.0"/>
    <x v="1083"/>
    <s v="U00003"/>
    <x v="87"/>
    <s v="Zákon č. 575/2001 Z.z. o organizácii činnosti vlády a organizácii ústrednej štátnej správy, § 6"/>
    <s v=""/>
    <x v="4"/>
  </r>
  <r>
    <x v="1085"/>
    <s v="1.0"/>
    <x v="1084"/>
    <s v="U00003"/>
    <x v="87"/>
    <s v="Zákon č. 575/2001 Z.z. o organizácii činnosti vlády a organizácii ústrednej štátnej správy, § 6"/>
    <s v=""/>
    <x v="4"/>
  </r>
  <r>
    <x v="1086"/>
    <s v="1.0"/>
    <x v="1085"/>
    <s v="U00003"/>
    <x v="87"/>
    <s v="Zákon č. 575/2001 Z.z. o organizácii činnosti vlády a organizácii ústrednej štátnej správy, § 6"/>
    <s v=""/>
    <x v="4"/>
  </r>
  <r>
    <x v="1087"/>
    <s v="1.0"/>
    <x v="1086"/>
    <s v="U00003"/>
    <x v="87"/>
    <s v="Zákon č. 575/2001 Z.z. o organizácii činnosti vlády a organizácii ústrednej štátnej správy, § 6"/>
    <s v=""/>
    <x v="4"/>
  </r>
  <r>
    <x v="1088"/>
    <s v="1.0"/>
    <x v="1087"/>
    <s v="U00003"/>
    <x v="87"/>
    <s v="Zákon č. 575/2001 Z.z. o organizácii činnosti vlády a organizácii ústrednej štátnej správy, § 6"/>
    <s v=""/>
    <x v="4"/>
  </r>
  <r>
    <x v="1089"/>
    <s v="1.0"/>
    <x v="1088"/>
    <s v="U00025"/>
    <x v="88"/>
    <s v="Zákon č. 575/2001 Z.z. o organizácii činnosti vlády a organizácii ústrednej štátnej správy, § 7"/>
    <s v=""/>
    <x v="1"/>
  </r>
  <r>
    <x v="1090"/>
    <s v="1.0"/>
    <x v="1089"/>
    <s v="U00025"/>
    <x v="88"/>
    <s v="Zákon č. 575/2001 Z.z. o organizácii činnosti vlády a organizácii ústrednej štátnej správy, § 7"/>
    <s v=""/>
    <x v="1"/>
  </r>
  <r>
    <x v="1091"/>
    <s v="1.0"/>
    <x v="1090"/>
    <s v="U00025"/>
    <x v="88"/>
    <s v="Zákon č. 575/2001 Z.z. o organizácii činnosti vlády a organizácii ústrednej štátnej správy, § 7"/>
    <s v=""/>
    <x v="1"/>
  </r>
  <r>
    <x v="1092"/>
    <s v="1.0"/>
    <x v="1091"/>
    <s v="U00025"/>
    <x v="88"/>
    <s v="Zákon č. 575/2001 Z.z. o organizácii činnosti vlády a organizácii ústrednej štátnej správy, § 7"/>
    <s v=""/>
    <x v="1"/>
  </r>
  <r>
    <x v="1093"/>
    <s v="1.0"/>
    <x v="1092"/>
    <s v="U00025"/>
    <x v="88"/>
    <s v="Zákon č. 575/2001 Z.z. o organizácii činnosti vlády a organizácii ústrednej štátnej správy, § 7"/>
    <s v=""/>
    <x v="1"/>
  </r>
  <r>
    <x v="1094"/>
    <s v="1.0"/>
    <x v="1093"/>
    <s v="U00025"/>
    <x v="88"/>
    <s v="Zákon č. 575/2001 Z.z. o organizácii činnosti vlády a organizácii ústrednej štátnej správy, § 7"/>
    <s v=""/>
    <x v="1"/>
  </r>
  <r>
    <x v="1095"/>
    <s v="1.0"/>
    <x v="1094"/>
    <s v="U00025"/>
    <x v="88"/>
    <s v="Zákon č. 575/2001 Z.z. o organizácii činnosti vlády a organizácii ústrednej štátnej správy, § 7"/>
    <s v=""/>
    <x v="1"/>
  </r>
  <r>
    <x v="1096"/>
    <s v="1.0"/>
    <x v="1095"/>
    <s v="U00016"/>
    <x v="89"/>
    <s v="Zákon č. 575/2001 Z.z. o organizácii činnosti vlády a organizácii ústrednej štátnej správy, § 6"/>
    <s v=""/>
    <x v="4"/>
  </r>
  <r>
    <x v="1097"/>
    <s v="1.0"/>
    <x v="1096"/>
    <s v="U00016"/>
    <x v="89"/>
    <s v="Zákon č. 575/2001 Z.z. o organizácii činnosti vlády a organizácii ústrednej štátnej správy, § 6"/>
    <s v=""/>
    <x v="4"/>
  </r>
  <r>
    <x v="1098"/>
    <s v="1.0"/>
    <x v="1097"/>
    <s v="U00016"/>
    <x v="89"/>
    <s v="Zákon č. 575/2001 Z.z. o organizácii činnosti vlády a organizácii ústrednej štátnej správy, § 6"/>
    <s v=""/>
    <x v="4"/>
  </r>
  <r>
    <x v="1099"/>
    <s v="1.0"/>
    <x v="1098"/>
    <s v="U00016"/>
    <x v="89"/>
    <s v="Zákon č. 575/2001 Z.z. o organizácii činnosti vlády a organizácii ústrednej štátnej správy, § 6"/>
    <s v=""/>
    <x v="4"/>
  </r>
  <r>
    <x v="1100"/>
    <s v="1.0"/>
    <x v="1099"/>
    <s v="U00016"/>
    <x v="89"/>
    <s v="Zákon č. 575/2001 Z.z. o organizácii činnosti vlády a organizácii ústrednej štátnej správy, § 6"/>
    <s v=""/>
    <x v="4"/>
  </r>
  <r>
    <x v="1101"/>
    <s v="1.0"/>
    <x v="1100"/>
    <s v="U00016"/>
    <x v="89"/>
    <s v="Zákon č. 575/2001 Z.z. o organizácii činnosti vlády a organizácii ústrednej štátnej správy, § 6"/>
    <s v=""/>
    <x v="4"/>
  </r>
  <r>
    <x v="1102"/>
    <s v="1.0"/>
    <x v="1101"/>
    <s v="U00016"/>
    <x v="89"/>
    <s v="Zákon č. 575/2001 Z.z. o organizácii činnosti vlády a organizácii ústrednej štátnej správy, § 6"/>
    <s v=""/>
    <x v="4"/>
  </r>
  <r>
    <x v="1103"/>
    <s v="1.0"/>
    <x v="1102"/>
    <s v="U00016"/>
    <x v="89"/>
    <s v="Zákon č. 575/2001 Z.z. o organizácii činnosti vlády a organizácii ústrednej štátnej správy, § 6"/>
    <s v=""/>
    <x v="4"/>
  </r>
  <r>
    <x v="1104"/>
    <s v="1.0"/>
    <x v="1103"/>
    <s v="U00016"/>
    <x v="89"/>
    <s v="Zákon č. 575/2001 Z.z. o organizácii činnosti vlády a organizácii ústrednej štátnej správy, § 6"/>
    <s v=""/>
    <x v="4"/>
  </r>
  <r>
    <x v="1105"/>
    <s v="1.0"/>
    <x v="1104"/>
    <s v="U00016"/>
    <x v="89"/>
    <s v="Zákon č. 575/2001 Z.z. o organizácii činnosti vlády a organizácii ústrednej štátnej správy, § 6"/>
    <s v=""/>
    <x v="4"/>
  </r>
  <r>
    <x v="1106"/>
    <s v="1.0"/>
    <x v="1105"/>
    <s v="U00016"/>
    <x v="89"/>
    <s v="Zákon č. 575/2001 Z.z. o organizácii činnosti vlády a organizácii ústrednej štátnej správy, § 6"/>
    <s v=""/>
    <x v="4"/>
  </r>
  <r>
    <x v="1107"/>
    <s v="1.0"/>
    <x v="1106"/>
    <s v="U00016"/>
    <x v="89"/>
    <s v="Zákon č. 575/2001 Z.z. o organizácii činnosti vlády a organizácii ústrednej štátnej správy, § 6"/>
    <s v=""/>
    <x v="4"/>
  </r>
  <r>
    <x v="1108"/>
    <s v="1.0"/>
    <x v="1107"/>
    <s v="U00016"/>
    <x v="89"/>
    <s v="Zákon č. 575/2001 Z.z. o organizácii činnosti vlády a organizácii ústrednej štátnej správy, § 6"/>
    <s v=""/>
    <x v="4"/>
  </r>
  <r>
    <x v="1109"/>
    <s v="1.0"/>
    <x v="1108"/>
    <s v="U00016"/>
    <x v="89"/>
    <s v="Zákon č. 575/2001 Z.z. o organizácii činnosti vlády a organizácii ústrednej štátnej správy, § 6"/>
    <s v=""/>
    <x v="4"/>
  </r>
  <r>
    <x v="1110"/>
    <s v="1.0"/>
    <x v="358"/>
    <s v="U00067"/>
    <x v="90"/>
    <s v="Zákon č. 575/2001 Z.z. o organizácii činnosti vlády a organizácii ústrednej štátnej správy, § 9"/>
    <s v=""/>
    <x v="3"/>
  </r>
  <r>
    <x v="1111"/>
    <s v="1.0"/>
    <x v="1109"/>
    <s v="U00067"/>
    <x v="90"/>
    <s v="Zákon č. 575/2001 Z.z. o organizácii činnosti vlády a organizácii ústrednej štátnej správy, § 9"/>
    <s v=""/>
    <x v="3"/>
  </r>
  <r>
    <x v="1112"/>
    <s v="1.0"/>
    <x v="1110"/>
    <s v="U00067"/>
    <x v="90"/>
    <s v="Zákon č. 575/2001 Z.z. o organizácii činnosti vlády a organizácii ústrednej štátnej správy, § 9"/>
    <s v=""/>
    <x v="3"/>
  </r>
  <r>
    <x v="1113"/>
    <s v="1.0"/>
    <x v="1111"/>
    <s v="U00067"/>
    <x v="90"/>
    <s v="Zákon č. 575/2001 Z.z. o organizácii činnosti vlády a organizácii ústrednej štátnej správy, § 9"/>
    <s v=""/>
    <x v="3"/>
  </r>
  <r>
    <x v="1114"/>
    <s v="1.0"/>
    <x v="1112"/>
    <s v="U00067"/>
    <x v="90"/>
    <s v="Zákon č. 575/2001 Z.z. o organizácii činnosti vlády a organizácii ústrednej štátnej správy, § 9"/>
    <s v=""/>
    <x v="3"/>
  </r>
  <r>
    <x v="1115"/>
    <s v="1.0"/>
    <x v="1113"/>
    <s v="U00067"/>
    <x v="90"/>
    <s v="Zákon č. 575/2001 Z.z. o organizácii činnosti vlády a organizácii ústrednej štátnej správy, § 9"/>
    <s v=""/>
    <x v="3"/>
  </r>
  <r>
    <x v="1116"/>
    <s v="1.0"/>
    <x v="1114"/>
    <s v="U00067"/>
    <x v="90"/>
    <s v="Zákon č. 575/2001 Z.z. o organizácii činnosti vlády a organizácii ústrednej štátnej správy, § 9"/>
    <s v=""/>
    <x v="3"/>
  </r>
  <r>
    <x v="1117"/>
    <s v="1.0"/>
    <x v="1115"/>
    <s v="U00067"/>
    <x v="90"/>
    <s v="Zákon č. 575/2001 Z.z. o organizácii činnosti vlády a organizácii ústrednej štátnej správy, § 9"/>
    <s v=""/>
    <x v="3"/>
  </r>
  <r>
    <x v="1118"/>
    <s v="1.0"/>
    <x v="1116"/>
    <s v="U00067"/>
    <x v="90"/>
    <s v="Zákon č. 575/2001 Z.z. o organizácii činnosti vlády a organizácii ústrednej štátnej správy, § 9"/>
    <s v=""/>
    <x v="3"/>
  </r>
  <r>
    <x v="1119"/>
    <s v="1.0"/>
    <x v="1117"/>
    <s v="U00067"/>
    <x v="90"/>
    <s v="Zákon č. 575/2001 Z.z. o organizácii činnosti vlády a organizácii ústrednej štátnej správy, § 9"/>
    <s v=""/>
    <x v="3"/>
  </r>
  <r>
    <x v="1120"/>
    <s v="1.0"/>
    <x v="1118"/>
    <s v="U00067"/>
    <x v="90"/>
    <s v="Zákon č. 575/2001 Z.z. o organizácii činnosti vlády a organizácii ústrednej štátnej správy, § 9"/>
    <s v=""/>
    <x v="3"/>
  </r>
  <r>
    <x v="1121"/>
    <s v="1.0"/>
    <x v="363"/>
    <s v="U00067"/>
    <x v="90"/>
    <s v="Zákon č. 575/2001 Z.z. o organizácii činnosti vlády a organizácii ústrednej štátnej správy, § 9"/>
    <s v=""/>
    <x v="3"/>
  </r>
  <r>
    <x v="1122"/>
    <s v="1.0"/>
    <x v="1119"/>
    <s v="U00067"/>
    <x v="90"/>
    <s v="Zákon č. 575/2001 Z.z. o organizácii činnosti vlády a organizácii ústrednej štátnej správy, § 9"/>
    <s v=""/>
    <x v="3"/>
  </r>
  <r>
    <x v="1123"/>
    <s v="1.0"/>
    <x v="1120"/>
    <s v="U00067"/>
    <x v="90"/>
    <s v="Zákon č. 575/2001 Z.z. o organizácii činnosti vlády a organizácii ústrednej štátnej správy, § 9"/>
    <s v=""/>
    <x v="3"/>
  </r>
  <r>
    <x v="1124"/>
    <s v="1.0"/>
    <x v="1121"/>
    <s v="U00067"/>
    <x v="90"/>
    <s v="Zákon č. 575/2001 Z.z. o organizácii činnosti vlády a organizácii ústrednej štátnej správy, § 9"/>
    <s v=""/>
    <x v="3"/>
  </r>
  <r>
    <x v="1125"/>
    <s v="1.0"/>
    <x v="1122"/>
    <s v="U00067"/>
    <x v="90"/>
    <s v="Zákon č. 575/2001 Z.z. o organizácii činnosti vlády a organizácii ústrednej štátnej správy, § 9"/>
    <s v=""/>
    <x v="3"/>
  </r>
  <r>
    <x v="1126"/>
    <s v="1.0"/>
    <x v="1123"/>
    <s v="U00067"/>
    <x v="90"/>
    <s v="Zákon č. 575/2001 Z.z. o organizácii činnosti vlády a organizácii ústrednej štátnej správy, § 9"/>
    <s v=""/>
    <x v="3"/>
  </r>
  <r>
    <x v="1127"/>
    <s v="1.0"/>
    <x v="1124"/>
    <s v="U00067"/>
    <x v="90"/>
    <s v="Zákon č. 575/2001 Z.z. o organizácii činnosti vlády a organizácii ústrednej štátnej správy, § 9"/>
    <s v=""/>
    <x v="3"/>
  </r>
  <r>
    <x v="1128"/>
    <s v="1.0"/>
    <x v="1125"/>
    <s v="U00067"/>
    <x v="90"/>
    <s v="Zákon č. 575/2001 Z.z. o organizácii činnosti vlády a organizácii ústrednej štátnej správy, § 9"/>
    <s v=""/>
    <x v="3"/>
  </r>
  <r>
    <x v="1129"/>
    <s v="1.0"/>
    <x v="1126"/>
    <s v="U00067"/>
    <x v="90"/>
    <s v="Zákon č. 575/2001 Z.z. o organizácii činnosti vlády a organizácii ústrednej štátnej správy, § 9"/>
    <s v=""/>
    <x v="3"/>
  </r>
  <r>
    <x v="1130"/>
    <s v="1.0"/>
    <x v="362"/>
    <s v="U00067"/>
    <x v="90"/>
    <s v="Zákon č. 575/2001 Z.z. o organizácii činnosti vlády a organizácii ústrednej štátnej správy, § 9"/>
    <s v=""/>
    <x v="3"/>
  </r>
  <r>
    <x v="1131"/>
    <s v="1.0"/>
    <x v="1127"/>
    <s v="U00067"/>
    <x v="90"/>
    <s v="Zákon č. 575/2001 Z.z. o organizácii činnosti vlády a organizácii ústrednej štátnej správy, § 9"/>
    <s v=""/>
    <x v="3"/>
  </r>
  <r>
    <x v="1132"/>
    <s v="1.0"/>
    <x v="1128"/>
    <s v="U00097"/>
    <x v="91"/>
    <s v="Zákon č. 575/2001 Z.z. o organizácii činnosti vlády a organizácii ústrednej štátnej správy, § 11"/>
    <s v=""/>
    <x v="2"/>
  </r>
  <r>
    <x v="1133"/>
    <s v="1.0"/>
    <x v="1129"/>
    <s v="U00097"/>
    <x v="91"/>
    <s v="Zákon č. 575/2001 Z.z. o organizácii činnosti vlády a organizácii ústrednej štátnej správy, § 11"/>
    <s v=""/>
    <x v="2"/>
  </r>
  <r>
    <x v="1134"/>
    <s v="1.0"/>
    <x v="1130"/>
    <s v="U00097"/>
    <x v="91"/>
    <s v="Zákon č. 575/2001 Z.z. o organizácii činnosti vlády a organizácii ústrednej štátnej správy, § 11"/>
    <s v=""/>
    <x v="2"/>
  </r>
  <r>
    <x v="1135"/>
    <s v="1.0"/>
    <x v="1131"/>
    <s v="U00097"/>
    <x v="91"/>
    <s v="Zákon č. 575/2001 Z.z. o organizácii činnosti vlády a organizácii ústrednej štátnej správy, § 11"/>
    <s v=""/>
    <x v="2"/>
  </r>
  <r>
    <x v="1136"/>
    <s v="1.0"/>
    <x v="1132"/>
    <s v="U00097"/>
    <x v="91"/>
    <s v="Zákon č. 575/2001 Z.z. o organizácii činnosti vlády a organizácii ústrednej štátnej správy, § 11"/>
    <s v=""/>
    <x v="2"/>
  </r>
  <r>
    <x v="1137"/>
    <s v="1.0"/>
    <x v="1133"/>
    <s v="U00051"/>
    <x v="92"/>
    <s v="Zákon č. 575/2001 Z.z. o organizácii činnosti vlády a organizácii ústrednej štátnej správy, § 8"/>
    <s v=""/>
    <x v="0"/>
  </r>
  <r>
    <x v="1138"/>
    <s v="1.0"/>
    <x v="1134"/>
    <s v="U00051"/>
    <x v="92"/>
    <s v="Zákon č. 575/2001 Z.z. o organizácii činnosti vlády a organizácii ústrednej štátnej správy, § 8"/>
    <s v=""/>
    <x v="0"/>
  </r>
  <r>
    <x v="1139"/>
    <s v="1.0"/>
    <x v="1135"/>
    <s v="U00051"/>
    <x v="92"/>
    <s v="Zákon č. 575/2001 Z.z. o organizácii činnosti vlády a organizácii ústrednej štátnej správy, § 8"/>
    <s v=""/>
    <x v="0"/>
  </r>
  <r>
    <x v="1140"/>
    <s v="1.0"/>
    <x v="1136"/>
    <s v="U00051"/>
    <x v="92"/>
    <s v="Zákon č. 575/2001 Z.z. o organizácii činnosti vlády a organizácii ústrednej štátnej správy, § 8"/>
    <s v=""/>
    <x v="0"/>
  </r>
  <r>
    <x v="1141"/>
    <s v="1.0"/>
    <x v="1137"/>
    <s v="U00062"/>
    <x v="93"/>
    <s v="Zákon č. 575/2001 Z.z. o organizácii činnosti vlády a organizácii ústrednej štátnej správy, § 24"/>
    <s v=""/>
    <x v="0"/>
  </r>
  <r>
    <x v="1142"/>
    <s v="1.0"/>
    <x v="1138"/>
    <s v="U00062"/>
    <x v="93"/>
    <s v="Zákon č. 575/2001 Z.z. o organizácii činnosti vlády a organizácii ústrednej štátnej správy, § 24"/>
    <s v=""/>
    <x v="0"/>
  </r>
  <r>
    <x v="1143"/>
    <s v="1.0"/>
    <x v="1139"/>
    <s v="U00062"/>
    <x v="93"/>
    <s v="Zákon č. 575/2001 Z.z. o organizácii činnosti vlády a organizácii ústrednej štátnej správy, § 24"/>
    <s v=""/>
    <x v="0"/>
  </r>
  <r>
    <x v="1144"/>
    <s v="1.0"/>
    <x v="1140"/>
    <s v="U00062"/>
    <x v="93"/>
    <s v="Zákon č. 575/2001 Z.z. o organizácii činnosti vlády a organizácii ústrednej štátnej správy, § 24"/>
    <s v=""/>
    <x v="0"/>
  </r>
  <r>
    <x v="1145"/>
    <s v="1.0"/>
    <x v="1141"/>
    <s v="U00062"/>
    <x v="93"/>
    <s v="Zákon č. 575/2001 Z.z. o organizácii činnosti vlády a organizácii ústrednej štátnej správy, § 24"/>
    <s v=""/>
    <x v="0"/>
  </r>
  <r>
    <x v="1146"/>
    <s v="1.0"/>
    <x v="1142"/>
    <s v="U00089"/>
    <x v="94"/>
    <s v="Zákon č. 575/2001 Z.z. o organizácii činnosti vlády a organizácii ústrednej štátnej správy, § 11"/>
    <s v=""/>
    <x v="2"/>
  </r>
  <r>
    <x v="1147"/>
    <s v="1.0"/>
    <x v="1143"/>
    <s v="U00089"/>
    <x v="94"/>
    <s v="Zákon č. 575/2001 Z.z. o organizácii činnosti vlády a organizácii ústrednej štátnej správy, § 11"/>
    <s v=""/>
    <x v="2"/>
  </r>
  <r>
    <x v="1148"/>
    <s v="1.0"/>
    <x v="1144"/>
    <s v="U00073"/>
    <x v="95"/>
    <s v="Zákon č. 575/2001 Z.z. o organizácii činnosti vlády a organizácii ústrednej štátnej správy, § 9"/>
    <s v=""/>
    <x v="3"/>
  </r>
  <r>
    <x v="1149"/>
    <s v="1.0"/>
    <x v="1145"/>
    <s v="U00073"/>
    <x v="95"/>
    <s v="Zákon č. 575/2001 Z.z. o organizácii činnosti vlády a organizácii ústrednej štátnej správy, § 9"/>
    <s v=""/>
    <x v="3"/>
  </r>
  <r>
    <x v="1150"/>
    <s v="1.0"/>
    <x v="1146"/>
    <s v="U00073"/>
    <x v="95"/>
    <s v="Zákon č. 575/2001 Z.z. o organizácii činnosti vlády a organizácii ústrednej štátnej správy, § 9"/>
    <s v=""/>
    <x v="3"/>
  </r>
  <r>
    <x v="1151"/>
    <s v="1.0"/>
    <x v="1147"/>
    <s v="U00073"/>
    <x v="95"/>
    <s v="Zákon č. 575/2001 Z.z. o organizácii činnosti vlády a organizácii ústrednej štátnej správy, § 9"/>
    <s v=""/>
    <x v="3"/>
  </r>
  <r>
    <x v="1152"/>
    <s v="1.0"/>
    <x v="1148"/>
    <s v="U00073"/>
    <x v="95"/>
    <s v="Zákon č. 575/2001 Z.z. o organizácii činnosti vlády a organizácii ústrednej štátnej správy, § 9"/>
    <s v=""/>
    <x v="3"/>
  </r>
  <r>
    <x v="1153"/>
    <s v="1.0"/>
    <x v="1149"/>
    <s v="U00073"/>
    <x v="95"/>
    <s v="Zákon č. 575/2001 Z.z. o organizácii činnosti vlády a organizácii ústrednej štátnej správy, § 9"/>
    <s v=""/>
    <x v="3"/>
  </r>
  <r>
    <x v="1154"/>
    <s v="1.0"/>
    <x v="1150"/>
    <s v="U00073"/>
    <x v="95"/>
    <s v="Zákon č. 575/2001 Z.z. o organizácii činnosti vlády a organizácii ústrednej štátnej správy, § 9"/>
    <s v=""/>
    <x v="3"/>
  </r>
  <r>
    <x v="1155"/>
    <s v="1.0"/>
    <x v="1151"/>
    <s v="U00073"/>
    <x v="95"/>
    <s v="Zákon č. 575/2001 Z.z. o organizácii činnosti vlády a organizácii ústrednej štátnej správy, § 9"/>
    <s v=""/>
    <x v="3"/>
  </r>
  <r>
    <x v="1156"/>
    <s v="1.0"/>
    <x v="1152"/>
    <s v="U00073"/>
    <x v="95"/>
    <s v="Zákon č. 575/2001 Z.z. o organizácii činnosti vlády a organizácii ústrednej štátnej správy, § 9"/>
    <s v=""/>
    <x v="3"/>
  </r>
  <r>
    <x v="1157"/>
    <s v="1.0"/>
    <x v="1153"/>
    <s v="U00073"/>
    <x v="95"/>
    <s v="Zákon č. 575/2001 Z.z. o organizácii činnosti vlády a organizácii ústrednej štátnej správy, § 9"/>
    <s v=""/>
    <x v="3"/>
  </r>
  <r>
    <x v="1158"/>
    <s v="1.0"/>
    <x v="1154"/>
    <s v="U00073"/>
    <x v="95"/>
    <s v="Zákon č. 575/2001 Z.z. o organizácii činnosti vlády a organizácii ústrednej štátnej správy, § 9"/>
    <s v=""/>
    <x v="3"/>
  </r>
  <r>
    <x v="1159"/>
    <s v="1.0"/>
    <x v="1155"/>
    <s v="U00073"/>
    <x v="95"/>
    <s v="Zákon č. 575/2001 Z.z. o organizácii činnosti vlády a organizácii ústrednej štátnej správy, § 9"/>
    <s v=""/>
    <x v="3"/>
  </r>
  <r>
    <x v="1160"/>
    <s v="1.0"/>
    <x v="1156"/>
    <s v="U00073"/>
    <x v="95"/>
    <s v="Zákon č. 575/2001 Z.z. o organizácii činnosti vlády a organizácii ústrednej štátnej správy, § 9"/>
    <s v=""/>
    <x v="3"/>
  </r>
  <r>
    <x v="1161"/>
    <s v="1.0"/>
    <x v="1157"/>
    <s v="U00073"/>
    <x v="95"/>
    <s v="Zákon č. 575/2001 Z.z. o organizácii činnosti vlády a organizácii ústrednej štátnej správy, § 9"/>
    <s v=""/>
    <x v="3"/>
  </r>
  <r>
    <x v="1162"/>
    <s v="1.0"/>
    <x v="1158"/>
    <s v="U00073"/>
    <x v="95"/>
    <s v="Zákon č. 575/2001 Z.z. o organizácii činnosti vlády a organizácii ústrednej štátnej správy, § 9"/>
    <s v=""/>
    <x v="3"/>
  </r>
  <r>
    <x v="1163"/>
    <s v="1.0"/>
    <x v="1159"/>
    <s v="U00073"/>
    <x v="95"/>
    <s v="Zákon č. 575/2001 Z.z. o organizácii činnosti vlády a organizácii ústrednej štátnej správy, § 9"/>
    <s v=""/>
    <x v="3"/>
  </r>
  <r>
    <x v="1164"/>
    <s v="1.0"/>
    <x v="1160"/>
    <s v="U00073"/>
    <x v="95"/>
    <s v="Zákon č. 575/2001 Z.z. o organizácii činnosti vlády a organizácii ústrednej štátnej správy, § 9"/>
    <s v=""/>
    <x v="3"/>
  </r>
  <r>
    <x v="1165"/>
    <s v="1.0"/>
    <x v="1161"/>
    <s v="U00073"/>
    <x v="95"/>
    <s v="Zákon č. 575/2001 Z.z. o organizácii činnosti vlády a organizácii ústrednej štátnej správy, § 9"/>
    <s v=""/>
    <x v="3"/>
  </r>
  <r>
    <x v="1166"/>
    <s v="1.0"/>
    <x v="1162"/>
    <s v="U00004"/>
    <x v="96"/>
    <s v="Zákon č. 575/2001 Z.z. o organizácii činnosti vlády a organizácii ústrednej štátnej správy, § 6"/>
    <s v=""/>
    <x v="4"/>
  </r>
  <r>
    <x v="1167"/>
    <s v="1.0"/>
    <x v="1163"/>
    <s v="U00015"/>
    <x v="97"/>
    <s v="Zákon č. 575/2001 Z.z. o organizácii činnosti vlády a organizácii ústrednej štátnej správy, § 6"/>
    <s v=""/>
    <x v="4"/>
  </r>
  <r>
    <x v="1168"/>
    <s v="1.0"/>
    <x v="1164"/>
    <s v="U00015"/>
    <x v="97"/>
    <s v="Zákon č. 575/2001 Z.z. o organizácii činnosti vlády a organizácii ústrednej štátnej správy, § 6"/>
    <s v=""/>
    <x v="4"/>
  </r>
  <r>
    <x v="1169"/>
    <s v="1.0"/>
    <x v="1165"/>
    <s v="U00015"/>
    <x v="97"/>
    <s v="Zákon č. 575/2001 Z.z. o organizácii činnosti vlády a organizácii ústrednej štátnej správy, § 6"/>
    <s v=""/>
    <x v="4"/>
  </r>
  <r>
    <x v="1170"/>
    <s v="1.0"/>
    <x v="1166"/>
    <s v="U00015"/>
    <x v="97"/>
    <s v="Zákon č. 575/2001 Z.z. o organizácii činnosti vlády a organizácii ústrednej štátnej správy, § 6"/>
    <s v=""/>
    <x v="4"/>
  </r>
  <r>
    <x v="1171"/>
    <s v="1.0"/>
    <x v="1167"/>
    <s v="U00015"/>
    <x v="97"/>
    <s v="Zákon č. 575/2001 Z.z. o organizácii činnosti vlády a organizácii ústrednej štátnej správy, § 6"/>
    <s v=""/>
    <x v="4"/>
  </r>
  <r>
    <x v="1172"/>
    <s v="1.0"/>
    <x v="1168"/>
    <s v="U00015"/>
    <x v="97"/>
    <s v="Zákon č. 575/2001 Z.z. o organizácii činnosti vlády a organizácii ústrednej štátnej správy, § 6"/>
    <s v=""/>
    <x v="4"/>
  </r>
  <r>
    <x v="1173"/>
    <s v="1.0"/>
    <x v="1169"/>
    <s v="U00015"/>
    <x v="97"/>
    <s v="Zákon č. 575/2001 Z.z. o organizácii činnosti vlády a organizácii ústrednej štátnej správy, § 6"/>
    <s v=""/>
    <x v="4"/>
  </r>
  <r>
    <x v="1174"/>
    <s v="1.0"/>
    <x v="1170"/>
    <s v="U00015"/>
    <x v="97"/>
    <s v="Zákon č. 575/2001 Z.z. o organizácii činnosti vlády a organizácii ústrednej štátnej správy, § 6"/>
    <s v=""/>
    <x v="4"/>
  </r>
  <r>
    <x v="1175"/>
    <s v="1.0"/>
    <x v="1171"/>
    <s v="U00015"/>
    <x v="97"/>
    <s v="Zákon č. 575/2001 Z.z. o organizácii činnosti vlády a organizácii ústrednej štátnej správy, § 6"/>
    <s v=""/>
    <x v="4"/>
  </r>
  <r>
    <x v="1176"/>
    <s v="1.0"/>
    <x v="1172"/>
    <s v="U00015"/>
    <x v="97"/>
    <s v="Zákon č. 575/2001 Z.z. o organizácii činnosti vlády a organizácii ústrednej štátnej správy, § 6"/>
    <s v=""/>
    <x v="4"/>
  </r>
  <r>
    <x v="1177"/>
    <s v="1.0"/>
    <x v="1173"/>
    <s v="U00015"/>
    <x v="97"/>
    <s v="Zákon č. 575/2001 Z.z. o organizácii činnosti vlády a organizácii ústrednej štátnej správy, § 6"/>
    <s v=""/>
    <x v="4"/>
  </r>
  <r>
    <x v="1178"/>
    <s v="1.0"/>
    <x v="1174"/>
    <s v="U00015"/>
    <x v="97"/>
    <s v="Zákon č. 575/2001 Z.z. o organizácii činnosti vlády a organizácii ústrednej štátnej správy, § 6"/>
    <s v=""/>
    <x v="4"/>
  </r>
  <r>
    <x v="1179"/>
    <s v="1.0"/>
    <x v="1175"/>
    <s v="U00015"/>
    <x v="97"/>
    <s v="Zákon č. 575/2001 Z.z. o organizácii činnosti vlády a organizácii ústrednej štátnej správy, § 6"/>
    <s v=""/>
    <x v="4"/>
  </r>
  <r>
    <x v="1180"/>
    <s v="1.0"/>
    <x v="1176"/>
    <s v="U00015"/>
    <x v="97"/>
    <s v="Zákon č. 575/2001 Z.z. o organizácii činnosti vlády a organizácii ústrednej štátnej správy, § 6"/>
    <s v=""/>
    <x v="4"/>
  </r>
  <r>
    <x v="1181"/>
    <s v="1.0"/>
    <x v="1177"/>
    <s v="U00015"/>
    <x v="97"/>
    <s v="Zákon č. 575/2001 Z.z. o organizácii činnosti vlády a organizácii ústrednej štátnej správy, § 6"/>
    <s v=""/>
    <x v="4"/>
  </r>
  <r>
    <x v="1182"/>
    <s v="1.0"/>
    <x v="1178"/>
    <s v="U00015"/>
    <x v="97"/>
    <s v="Zákon č. 575/2001 Z.z. o organizácii činnosti vlády a organizácii ústrednej štátnej správy, § 6"/>
    <s v=""/>
    <x v="4"/>
  </r>
  <r>
    <x v="1183"/>
    <s v="1.0"/>
    <x v="1179"/>
    <s v="U00015"/>
    <x v="97"/>
    <s v="Zákon č. 575/2001 Z.z. o organizácii činnosti vlády a organizácii ústrednej štátnej správy, § 6"/>
    <s v=""/>
    <x v="4"/>
  </r>
  <r>
    <x v="1184"/>
    <s v="1.0"/>
    <x v="1180"/>
    <s v="U00015"/>
    <x v="97"/>
    <s v="Zákon č. 575/2001 Z.z. o organizácii činnosti vlády a organizácii ústrednej štátnej správy, § 6"/>
    <s v=""/>
    <x v="4"/>
  </r>
  <r>
    <x v="1185"/>
    <s v="1.0"/>
    <x v="1181"/>
    <s v="U00015"/>
    <x v="97"/>
    <s v="Zákon č. 575/2001 Z.z. o organizácii činnosti vlády a organizácii ústrednej štátnej správy, § 6"/>
    <s v=""/>
    <x v="4"/>
  </r>
  <r>
    <x v="1186"/>
    <s v="1.0"/>
    <x v="1182"/>
    <s v="U00015"/>
    <x v="97"/>
    <s v="Zákon č. 575/2001 Z.z. o organizácii činnosti vlády a organizácii ústrednej štátnej správy, § 6"/>
    <s v=""/>
    <x v="4"/>
  </r>
  <r>
    <x v="1187"/>
    <s v="1.0"/>
    <x v="1183"/>
    <s v="U00015"/>
    <x v="97"/>
    <s v="Zákon č. 575/2001 Z.z. o organizácii činnosti vlády a organizácii ústrednej štátnej správy, § 6"/>
    <s v=""/>
    <x v="4"/>
  </r>
  <r>
    <x v="1188"/>
    <s v="1.0"/>
    <x v="1184"/>
    <s v="U00015"/>
    <x v="97"/>
    <s v="Zákon č. 575/2001 Z.z. o organizácii činnosti vlády a organizácii ústrednej štátnej správy, § 6"/>
    <s v=""/>
    <x v="4"/>
  </r>
  <r>
    <x v="1189"/>
    <s v="1.0"/>
    <x v="1185"/>
    <s v="U00046"/>
    <x v="98"/>
    <s v="Zákon č. 575/2001 Z.z. o organizácii činnosti vlády a organizácii ústrednej štátnej správy, § 8"/>
    <s v=""/>
    <x v="0"/>
  </r>
  <r>
    <x v="1190"/>
    <s v="1.0"/>
    <x v="1186"/>
    <s v="U00046"/>
    <x v="98"/>
    <s v="Zákon č. 575/2001 Z.z. o organizácii činnosti vlády a organizácii ústrednej štátnej správy, § 8"/>
    <s v=""/>
    <x v="0"/>
  </r>
  <r>
    <x v="1191"/>
    <s v="1.0"/>
    <x v="1187"/>
    <s v="U00046"/>
    <x v="98"/>
    <s v="Zákon č. 575/2001 Z.z. o organizácii činnosti vlády a organizácii ústrednej štátnej správy, § 8"/>
    <s v=""/>
    <x v="0"/>
  </r>
  <r>
    <x v="1192"/>
    <s v="1.0"/>
    <x v="1188"/>
    <s v="U00046"/>
    <x v="98"/>
    <s v="Zákon č. 575/2001 Z.z. o organizácii činnosti vlády a organizácii ústrednej štátnej správy, § 8"/>
    <s v=""/>
    <x v="0"/>
  </r>
  <r>
    <x v="1193"/>
    <s v="1.0"/>
    <x v="1189"/>
    <s v="U00046"/>
    <x v="98"/>
    <s v="Zákon č. 575/2001 Z.z. o organizácii činnosti vlády a organizácii ústrednej štátnej správy, § 8"/>
    <s v=""/>
    <x v="0"/>
  </r>
  <r>
    <x v="1194"/>
    <s v="1.0"/>
    <x v="1190"/>
    <s v="U00046"/>
    <x v="98"/>
    <s v="Zákon č. 575/2001 Z.z. o organizácii činnosti vlády a organizácii ústrednej štátnej správy, § 8"/>
    <s v=""/>
    <x v="0"/>
  </r>
  <r>
    <x v="1195"/>
    <s v="1.0"/>
    <x v="1191"/>
    <s v="U00046"/>
    <x v="98"/>
    <s v="Zákon č. 575/2001 Z.z. o organizácii činnosti vlády a organizácii ústrednej štátnej správy, § 8"/>
    <s v=""/>
    <x v="0"/>
  </r>
  <r>
    <x v="1196"/>
    <s v="1.0"/>
    <x v="1192"/>
    <s v="U00046"/>
    <x v="98"/>
    <s v="Zákon č. 575/2001 Z.z. o organizácii činnosti vlády a organizácii ústrednej štátnej správy, § 8"/>
    <s v=""/>
    <x v="0"/>
  </r>
  <r>
    <x v="1197"/>
    <s v="1.0"/>
    <x v="1193"/>
    <s v="U00046"/>
    <x v="98"/>
    <s v="Zákon č. 575/2001 Z.z. o organizácii činnosti vlády a organizácii ústrednej štátnej správy, § 8"/>
    <s v=""/>
    <x v="0"/>
  </r>
  <r>
    <x v="1198"/>
    <s v="1.0"/>
    <x v="1194"/>
    <s v="U00046"/>
    <x v="98"/>
    <s v="Zákon č. 575/2001 Z.z. o organizácii činnosti vlády a organizácii ústrednej štátnej správy, § 8"/>
    <s v=""/>
    <x v="0"/>
  </r>
  <r>
    <x v="1199"/>
    <s v="1.0"/>
    <x v="1195"/>
    <s v="U00046"/>
    <x v="98"/>
    <s v="Zákon č. 575/2001 Z.z. o organizácii činnosti vlády a organizácii ústrednej štátnej správy, § 8"/>
    <s v=""/>
    <x v="0"/>
  </r>
  <r>
    <x v="1200"/>
    <s v="1.0"/>
    <x v="1196"/>
    <s v="U00046"/>
    <x v="98"/>
    <s v="Zákon č. 575/2001 Z.z. o organizácii činnosti vlády a organizácii ústrednej štátnej správy, § 8"/>
    <s v=""/>
    <x v="0"/>
  </r>
  <r>
    <x v="1201"/>
    <s v="1.0"/>
    <x v="1197"/>
    <s v="U00046"/>
    <x v="98"/>
    <s v="Zákon č. 575/2001 Z.z. o organizácii činnosti vlády a organizácii ústrednej štátnej správy, § 8"/>
    <s v=""/>
    <x v="0"/>
  </r>
  <r>
    <x v="1202"/>
    <s v="1.0"/>
    <x v="1198"/>
    <s v="U00046"/>
    <x v="98"/>
    <s v="Zákon č. 575/2001 Z.z. o organizácii činnosti vlády a organizácii ústrednej štátnej správy, § 8"/>
    <s v=""/>
    <x v="0"/>
  </r>
  <r>
    <x v="1203"/>
    <s v="1.0"/>
    <x v="1199"/>
    <s v="U00046"/>
    <x v="98"/>
    <s v="Zákon č. 575/2001 Z.z. o organizácii činnosti vlády a organizácii ústrednej štátnej správy, § 8"/>
    <s v=""/>
    <x v="0"/>
  </r>
  <r>
    <x v="1204"/>
    <s v="1.0"/>
    <x v="1200"/>
    <s v="U00046"/>
    <x v="98"/>
    <s v="Zákon č. 575/2001 Z.z. o organizácii činnosti vlády a organizácii ústrednej štátnej správy, § 8"/>
    <s v=""/>
    <x v="0"/>
  </r>
  <r>
    <x v="1205"/>
    <s v="1.0"/>
    <x v="1201"/>
    <s v="U00046"/>
    <x v="98"/>
    <s v="Zákon č. 575/2001 Z.z. o organizácii činnosti vlády a organizácii ústrednej štátnej správy, § 8"/>
    <s v=""/>
    <x v="0"/>
  </r>
  <r>
    <x v="1206"/>
    <s v="1.0"/>
    <x v="1202"/>
    <s v="U00046"/>
    <x v="98"/>
    <s v="Zákon č. 575/2001 Z.z. o organizácii činnosti vlády a organizácii ústrednej štátnej správy, § 8"/>
    <s v=""/>
    <x v="0"/>
  </r>
  <r>
    <x v="1207"/>
    <s v="1.0"/>
    <x v="1203"/>
    <s v="U00046"/>
    <x v="98"/>
    <s v="Zákon č. 575/2001 Z.z. o organizácii činnosti vlády a organizácii ústrednej štátnej správy, § 8"/>
    <s v=""/>
    <x v="0"/>
  </r>
  <r>
    <x v="1208"/>
    <s v="1.0"/>
    <x v="1204"/>
    <s v="U00046"/>
    <x v="98"/>
    <s v="Zákon č. 575/2001 Z.z. o organizácii činnosti vlády a organizácii ústrednej štátnej správy, § 8"/>
    <s v=""/>
    <x v="0"/>
  </r>
  <r>
    <x v="1209"/>
    <s v="1.0"/>
    <x v="1205"/>
    <s v="U00017"/>
    <x v="99"/>
    <s v="Zákon č. 575/2001 Z.z. o organizácii činnosti vlády a organizácii ústrednej štátnej správy, § 6"/>
    <s v=""/>
    <x v="4"/>
  </r>
  <r>
    <x v="1210"/>
    <s v="1.0"/>
    <x v="1206"/>
    <s v="U00017"/>
    <x v="99"/>
    <s v="Zákon č. 575/2001 Z.z. o organizácii činnosti vlády a organizácii ústrednej štátnej správy, § 6"/>
    <s v=""/>
    <x v="4"/>
  </r>
  <r>
    <x v="1211"/>
    <s v="1.0"/>
    <x v="1207"/>
    <s v="U00017"/>
    <x v="99"/>
    <s v="Zákon č. 575/2001 Z.z. o organizácii činnosti vlády a organizácii ústrednej štátnej správy, § 6"/>
    <s v=""/>
    <x v="4"/>
  </r>
  <r>
    <x v="1212"/>
    <s v="1.0"/>
    <x v="1208"/>
    <s v="U00017"/>
    <x v="99"/>
    <s v="Zákon č. 575/2001 Z.z. o organizácii činnosti vlády a organizácii ústrednej štátnej správy, § 6"/>
    <s v=""/>
    <x v="4"/>
  </r>
  <r>
    <x v="1213"/>
    <s v="1.0"/>
    <x v="1209"/>
    <s v="U00017"/>
    <x v="99"/>
    <s v="Zákon č. 575/2001 Z.z. o organizácii činnosti vlády a organizácii ústrednej štátnej správy, § 6"/>
    <s v=""/>
    <x v="4"/>
  </r>
  <r>
    <x v="1214"/>
    <s v="1.0"/>
    <x v="1210"/>
    <s v="U00017"/>
    <x v="99"/>
    <s v="Zákon č. 575/2001 Z.z. o organizácii činnosti vlády a organizácii ústrednej štátnej správy, § 6"/>
    <s v=""/>
    <x v="4"/>
  </r>
  <r>
    <x v="1215"/>
    <s v="1.0"/>
    <x v="1211"/>
    <s v="U00017"/>
    <x v="99"/>
    <s v="Zákon č. 575/2001 Z.z. o organizácii činnosti vlády a organizácii ústrednej štátnej správy, § 6"/>
    <s v=""/>
    <x v="4"/>
  </r>
  <r>
    <x v="1216"/>
    <s v="1.0"/>
    <x v="1212"/>
    <s v="U00017"/>
    <x v="99"/>
    <s v="Zákon č. 575/2001 Z.z. o organizácii činnosti vlády a organizácii ústrednej štátnej správy, § 6"/>
    <s v=""/>
    <x v="4"/>
  </r>
  <r>
    <x v="1217"/>
    <s v="1.0"/>
    <x v="1213"/>
    <s v="U00017"/>
    <x v="99"/>
    <s v="Zákon č. 575/2001 Z.z. o organizácii činnosti vlády a organizácii ústrednej štátnej správy, § 6"/>
    <s v=""/>
    <x v="4"/>
  </r>
  <r>
    <x v="1218"/>
    <s v="1.0"/>
    <x v="1214"/>
    <s v="U00017"/>
    <x v="99"/>
    <s v="Zákon č. 575/2001 Z.z. o organizácii činnosti vlády a organizácii ústrednej štátnej správy, § 6"/>
    <s v=""/>
    <x v="4"/>
  </r>
  <r>
    <x v="1219"/>
    <s v="1.0"/>
    <x v="1215"/>
    <s v="U00017"/>
    <x v="99"/>
    <s v="Zákon č. 575/2001 Z.z. o organizácii činnosti vlády a organizácii ústrednej štátnej správy, § 6"/>
    <s v=""/>
    <x v="4"/>
  </r>
  <r>
    <x v="1220"/>
    <s v="1.0"/>
    <x v="1216"/>
    <s v="U00017"/>
    <x v="99"/>
    <s v="Zákon č. 575/2001 Z.z. o organizácii činnosti vlády a organizácii ústrednej štátnej správy, § 6"/>
    <s v=""/>
    <x v="4"/>
  </r>
  <r>
    <x v="1221"/>
    <s v="1.0"/>
    <x v="1217"/>
    <s v="U00017"/>
    <x v="99"/>
    <s v="Zákon č. 575/2001 Z.z. o organizácii činnosti vlády a organizácii ústrednej štátnej správy, § 6"/>
    <s v=""/>
    <x v="4"/>
  </r>
  <r>
    <x v="1222"/>
    <s v="1.0"/>
    <x v="1218"/>
    <s v="U00017"/>
    <x v="99"/>
    <s v="Zákon č. 575/2001 Z.z. o organizácii činnosti vlády a organizácii ústrednej štátnej správy, § 6"/>
    <s v=""/>
    <x v="4"/>
  </r>
  <r>
    <x v="1223"/>
    <s v="1.0"/>
    <x v="1219"/>
    <s v="U00017"/>
    <x v="99"/>
    <s v="Zákon č. 575/2001 Z.z. o organizácii činnosti vlády a organizácii ústrednej štátnej správy, § 6"/>
    <s v=""/>
    <x v="4"/>
  </r>
  <r>
    <x v="1224"/>
    <s v="1.0"/>
    <x v="1220"/>
    <s v="U00017"/>
    <x v="99"/>
    <s v="Zákon č. 575/2001 Z.z. o organizácii činnosti vlády a organizácii ústrednej štátnej správy, § 6"/>
    <s v=""/>
    <x v="4"/>
  </r>
  <r>
    <x v="1225"/>
    <s v="1.0"/>
    <x v="1221"/>
    <s v="U00017"/>
    <x v="99"/>
    <s v="Zákon č. 575/2001 Z.z. o organizácii činnosti vlády a organizácii ústrednej štátnej správy, § 6"/>
    <s v=""/>
    <x v="4"/>
  </r>
  <r>
    <x v="1226"/>
    <s v="1.0"/>
    <x v="1222"/>
    <s v="U00017"/>
    <x v="99"/>
    <s v="Zákon č. 575/2001 Z.z. o organizácii činnosti vlády a organizácii ústrednej štátnej správy, § 6"/>
    <s v=""/>
    <x v="4"/>
  </r>
  <r>
    <x v="1227"/>
    <s v="1.0"/>
    <x v="1223"/>
    <s v="U00017"/>
    <x v="99"/>
    <s v="Zákon č. 575/2001 Z.z. o organizácii činnosti vlády a organizácii ústrednej štátnej správy, § 6"/>
    <s v=""/>
    <x v="4"/>
  </r>
  <r>
    <x v="1228"/>
    <s v="1.0"/>
    <x v="1224"/>
    <s v="U00017"/>
    <x v="99"/>
    <s v="Zákon č. 575/2001 Z.z. o organizácii činnosti vlády a organizácii ústrednej štátnej správy, § 6"/>
    <s v=""/>
    <x v="4"/>
  </r>
  <r>
    <x v="1229"/>
    <s v="1.0"/>
    <x v="1225"/>
    <s v="U00017"/>
    <x v="99"/>
    <s v="Zákon č. 575/2001 Z.z. o organizácii činnosti vlády a organizácii ústrednej štátnej správy, § 6"/>
    <s v=""/>
    <x v="4"/>
  </r>
  <r>
    <x v="1230"/>
    <s v="1.0"/>
    <x v="1226"/>
    <s v="U00017"/>
    <x v="99"/>
    <s v="Zákon č. 575/2001 Z.z. o organizácii činnosti vlády a organizácii ústrednej štátnej správy, § 6"/>
    <s v=""/>
    <x v="4"/>
  </r>
  <r>
    <x v="1231"/>
    <s v="1.0"/>
    <x v="1227"/>
    <s v="U00017"/>
    <x v="99"/>
    <s v="Zákon č. 575/2001 Z.z. o organizácii činnosti vlády a organizácii ústrednej štátnej správy, § 6"/>
    <s v=""/>
    <x v="4"/>
  </r>
  <r>
    <x v="1232"/>
    <s v="1.0"/>
    <x v="1228"/>
    <s v="U00017"/>
    <x v="99"/>
    <s v="Zákon č. 575/2001 Z.z. o organizácii činnosti vlády a organizácii ústrednej štátnej správy, § 6"/>
    <s v=""/>
    <x v="4"/>
  </r>
  <r>
    <x v="1233"/>
    <s v="1.0"/>
    <x v="1229"/>
    <s v="U00017"/>
    <x v="99"/>
    <s v="Zákon č. 575/2001 Z.z. o organizácii činnosti vlády a organizácii ústrednej štátnej správy, § 6"/>
    <s v=""/>
    <x v="4"/>
  </r>
  <r>
    <x v="1234"/>
    <s v="1.0"/>
    <x v="1230"/>
    <s v="U00017"/>
    <x v="99"/>
    <s v="Zákon č. 575/2001 Z.z. o organizácii činnosti vlády a organizácii ústrednej štátnej správy, § 6"/>
    <s v=""/>
    <x v="4"/>
  </r>
  <r>
    <x v="1235"/>
    <s v="1.0"/>
    <x v="1231"/>
    <s v="U00017"/>
    <x v="99"/>
    <s v="Zákon č. 575/2001 Z.z. o organizácii činnosti vlády a organizácii ústrednej štátnej správy, § 6"/>
    <s v=""/>
    <x v="4"/>
  </r>
  <r>
    <x v="1236"/>
    <s v="1.0"/>
    <x v="1232"/>
    <s v="U00017"/>
    <x v="99"/>
    <s v="Zákon č. 575/2001 Z.z. o organizácii činnosti vlády a organizácii ústrednej štátnej správy, § 6"/>
    <s v=""/>
    <x v="4"/>
  </r>
  <r>
    <x v="1237"/>
    <s v="1.0"/>
    <x v="1233"/>
    <s v="U00017"/>
    <x v="99"/>
    <s v="Zákon č. 575/2001 Z.z. o organizácii činnosti vlády a organizácii ústrednej štátnej správy, § 6"/>
    <s v=""/>
    <x v="4"/>
  </r>
  <r>
    <x v="1238"/>
    <s v="1.0"/>
    <x v="1234"/>
    <s v="U00017"/>
    <x v="99"/>
    <s v="Zákon č. 575/2001 Z.z. o organizácii činnosti vlády a organizácii ústrednej štátnej správy, § 6"/>
    <s v=""/>
    <x v="4"/>
  </r>
  <r>
    <x v="1239"/>
    <s v="1.0"/>
    <x v="1235"/>
    <s v="U00017"/>
    <x v="99"/>
    <s v="Zákon č. 575/2001 Z.z. o organizácii činnosti vlády a organizácii ústrednej štátnej správy, § 6"/>
    <s v=""/>
    <x v="4"/>
  </r>
  <r>
    <x v="1240"/>
    <s v="1.0"/>
    <x v="1236"/>
    <s v="U00017"/>
    <x v="99"/>
    <s v="Zákon č. 575/2001 Z.z. o organizácii činnosti vlády a organizácii ústrednej štátnej správy, § 6"/>
    <s v=""/>
    <x v="4"/>
  </r>
  <r>
    <x v="1241"/>
    <s v="1.0"/>
    <x v="1237"/>
    <s v="U00017"/>
    <x v="99"/>
    <s v="Zákon č. 575/2001 Z.z. o organizácii činnosti vlády a organizácii ústrednej štátnej správy, § 6"/>
    <s v=""/>
    <x v="4"/>
  </r>
  <r>
    <x v="1242"/>
    <s v="1.0"/>
    <x v="1238"/>
    <s v="U00017"/>
    <x v="99"/>
    <s v="Zákon č. 575/2001 Z.z. o organizácii činnosti vlády a organizácii ústrednej štátnej správy, § 6"/>
    <s v=""/>
    <x v="4"/>
  </r>
  <r>
    <x v="1243"/>
    <s v="1.0"/>
    <x v="1239"/>
    <s v="U00154"/>
    <x v="100"/>
    <s v="Zákon č. 575/2001 Z.z. o organizácii činnosti vlády a organizácii ústrednej štátnej správy, § 16"/>
    <s v=""/>
    <x v="7"/>
  </r>
  <r>
    <x v="1244"/>
    <s v="1.0"/>
    <x v="1240"/>
    <s v="U00154"/>
    <x v="100"/>
    <s v="Zákon č. 575/2001 Z.z. o organizácii činnosti vlády a organizácii ústrednej štátnej správy, § 16"/>
    <s v=""/>
    <x v="7"/>
  </r>
  <r>
    <x v="1245"/>
    <s v="1.0"/>
    <x v="1241"/>
    <s v="U00154"/>
    <x v="100"/>
    <s v="Zákon č. 575/2001 Z.z. o organizácii činnosti vlády a organizácii ústrednej štátnej správy, § 16"/>
    <s v=""/>
    <x v="7"/>
  </r>
  <r>
    <x v="1246"/>
    <s v="1.0"/>
    <x v="1242"/>
    <s v="U00154"/>
    <x v="100"/>
    <s v="Zákon č. 575/2001 Z.z. o organizácii činnosti vlády a organizácii ústrednej štátnej správy, § 16"/>
    <s v=""/>
    <x v="7"/>
  </r>
  <r>
    <x v="1247"/>
    <s v="1.0"/>
    <x v="1243"/>
    <s v="U00154"/>
    <x v="100"/>
    <s v="Zákon č. 575/2001 Z.z. o organizácii činnosti vlády a organizácii ústrednej štátnej správy, § 16"/>
    <s v=""/>
    <x v="7"/>
  </r>
  <r>
    <x v="1248"/>
    <s v="1.0"/>
    <x v="1244"/>
    <s v="U00154"/>
    <x v="100"/>
    <s v="Zákon č. 575/2001 Z.z. o organizácii činnosti vlády a organizácii ústrednej štátnej správy, § 16"/>
    <s v=""/>
    <x v="7"/>
  </r>
  <r>
    <x v="1249"/>
    <s v="1.0"/>
    <x v="1245"/>
    <s v="U00154"/>
    <x v="100"/>
    <s v="Zákon č. 575/2001 Z.z. o organizácii činnosti vlády a organizácii ústrednej štátnej správy, § 16"/>
    <s v=""/>
    <x v="7"/>
  </r>
  <r>
    <x v="1250"/>
    <s v="1.0"/>
    <x v="1246"/>
    <s v="U00154"/>
    <x v="100"/>
    <s v="Zákon č. 575/2001 Z.z. o organizácii činnosti vlády a organizácii ústrednej štátnej správy, § 16"/>
    <s v=""/>
    <x v="7"/>
  </r>
  <r>
    <x v="1251"/>
    <s v="1.0"/>
    <x v="1247"/>
    <s v="U00154"/>
    <x v="100"/>
    <s v="Zákon č. 575/2001 Z.z. o organizácii činnosti vlády a organizácii ústrednej štátnej správy, § 16"/>
    <s v=""/>
    <x v="7"/>
  </r>
  <r>
    <x v="1252"/>
    <s v="1.0"/>
    <x v="1248"/>
    <s v="U00154"/>
    <x v="100"/>
    <s v="Zákon č. 575/2001 Z.z. o organizácii činnosti vlády a organizácii ústrednej štátnej správy, § 16"/>
    <s v=""/>
    <x v="7"/>
  </r>
  <r>
    <x v="1253"/>
    <s v="1.0"/>
    <x v="1249"/>
    <s v="U00154"/>
    <x v="100"/>
    <s v="Zákon č. 575/2001 Z.z. o organizácii činnosti vlády a organizácii ústrednej štátnej správy, § 16"/>
    <s v=""/>
    <x v="7"/>
  </r>
  <r>
    <x v="1254"/>
    <s v="1.0"/>
    <x v="1250"/>
    <s v="U00154"/>
    <x v="100"/>
    <s v="Zákon č. 575/2001 Z.z. o organizácii činnosti vlády a organizácii ústrednej štátnej správy, § 16"/>
    <s v=""/>
    <x v="7"/>
  </r>
  <r>
    <x v="1255"/>
    <s v="1.0"/>
    <x v="1251"/>
    <s v="U00154"/>
    <x v="100"/>
    <s v="Zákon č. 575/2001 Z.z. o organizácii činnosti vlády a organizácii ústrednej štátnej správy, § 16"/>
    <s v=""/>
    <x v="7"/>
  </r>
  <r>
    <x v="1256"/>
    <s v="1.0"/>
    <x v="1252"/>
    <s v="U00154"/>
    <x v="100"/>
    <s v="Zákon č. 575/2001 Z.z. o organizácii činnosti vlády a organizácii ústrednej štátnej správy, § 16"/>
    <s v=""/>
    <x v="7"/>
  </r>
  <r>
    <x v="1257"/>
    <s v="1.0"/>
    <x v="1253"/>
    <s v="U00154"/>
    <x v="100"/>
    <s v="Zákon č. 575/2001 Z.z. o organizácii činnosti vlády a organizácii ústrednej štátnej správy, § 16"/>
    <s v=""/>
    <x v="7"/>
  </r>
  <r>
    <x v="1258"/>
    <s v="1.0"/>
    <x v="1254"/>
    <s v="U00154"/>
    <x v="100"/>
    <s v="Zákon č. 575/2001 Z.z. o organizácii činnosti vlády a organizácii ústrednej štátnej správy, § 16"/>
    <s v=""/>
    <x v="7"/>
  </r>
  <r>
    <x v="1259"/>
    <s v="1.0"/>
    <x v="1255"/>
    <s v="U00154"/>
    <x v="100"/>
    <s v="Zákon č. 575/2001 Z.z. o organizácii činnosti vlády a organizácii ústrednej štátnej správy, § 16"/>
    <s v=""/>
    <x v="7"/>
  </r>
  <r>
    <x v="1260"/>
    <s v="1.0"/>
    <x v="1256"/>
    <s v="U00154"/>
    <x v="100"/>
    <s v="Zákon č. 575/2001 Z.z. o organizácii činnosti vlády a organizácii ústrednej štátnej správy, § 16"/>
    <s v=""/>
    <x v="7"/>
  </r>
  <r>
    <x v="1261"/>
    <s v="1.0"/>
    <x v="1257"/>
    <s v="U00140"/>
    <x v="101"/>
    <s v="Zákon č. 575/2001 Z.z. o organizácii činnosti vlády a organizácii ústrednej štátnej správy, § 15"/>
    <s v=""/>
    <x v="8"/>
  </r>
  <r>
    <x v="1262"/>
    <s v="1.0"/>
    <x v="1258"/>
    <s v="U00140"/>
    <x v="101"/>
    <s v="Zákon č. 575/2001 Z.z. o organizácii činnosti vlády a organizácii ústrednej štátnej správy, § 15"/>
    <s v=""/>
    <x v="9"/>
  </r>
  <r>
    <x v="1263"/>
    <s v="1.0"/>
    <x v="1259"/>
    <s v="U00140"/>
    <x v="101"/>
    <s v="Zákon č. 575/2001 Z.z. o organizácii činnosti vlády a organizácii ústrednej štátnej správy, § 15"/>
    <s v=""/>
    <x v="9"/>
  </r>
  <r>
    <x v="1264"/>
    <s v="1.0"/>
    <x v="1260"/>
    <s v="U00202"/>
    <x v="102"/>
    <s v="Zákon č. 575/2001 Z.z. o organizácii činnosti vlády a organizácii ústrednej štátnej správy, § 30"/>
    <s v=""/>
    <x v="10"/>
  </r>
  <r>
    <x v="1265"/>
    <s v="1.0"/>
    <x v="1261"/>
    <s v="U00202"/>
    <x v="102"/>
    <s v="Zákon č. 575/2001 Z.z. o organizácii činnosti vlády a organizácii ústrednej štátnej správy, § 30"/>
    <s v=""/>
    <x v="10"/>
  </r>
  <r>
    <x v="1266"/>
    <s v="1.0"/>
    <x v="1262"/>
    <s v="U00202"/>
    <x v="102"/>
    <s v="Zákon č. 575/2001 Z.z. o organizácii činnosti vlády a organizácii ústrednej štátnej správy, § 30"/>
    <s v=""/>
    <x v="10"/>
  </r>
  <r>
    <x v="1267"/>
    <s v="1.0"/>
    <x v="1263"/>
    <s v="U00202"/>
    <x v="102"/>
    <s v="Zákon č. 575/2001 Z.z. o organizácii činnosti vlády a organizácii ústrednej štátnej správy, § 30"/>
    <s v=""/>
    <x v="10"/>
  </r>
  <r>
    <x v="1268"/>
    <s v="1.0"/>
    <x v="1264"/>
    <s v="U00202"/>
    <x v="102"/>
    <s v="Zákon č. 575/2001 Z.z. o organizácii činnosti vlády a organizácii ústrednej štátnej správy, § 30"/>
    <s v=""/>
    <x v="10"/>
  </r>
  <r>
    <x v="1269"/>
    <s v="1.0"/>
    <x v="1265"/>
    <s v="U00202"/>
    <x v="102"/>
    <s v="Zákon č. 575/2001 Z.z. o organizácii činnosti vlády a organizácii ústrednej štátnej správy, § 30"/>
    <s v=""/>
    <x v="10"/>
  </r>
  <r>
    <x v="1270"/>
    <s v="1.0"/>
    <x v="1266"/>
    <s v="U00202"/>
    <x v="102"/>
    <s v="Zákon č. 575/2001 Z.z. o organizácii činnosti vlády a organizácii ústrednej štátnej správy, § 30"/>
    <s v=""/>
    <x v="10"/>
  </r>
  <r>
    <x v="1271"/>
    <s v="1.0"/>
    <x v="1267"/>
    <s v="U00168"/>
    <x v="103"/>
    <s v="Zákon č. 575/2001 Z.z. o organizácii činnosti vlády a organizácii ústrednej štátnej správy, § 17"/>
    <s v=""/>
    <x v="11"/>
  </r>
  <r>
    <x v="1272"/>
    <s v="1.0"/>
    <x v="1268"/>
    <s v="U00168"/>
    <x v="103"/>
    <s v="Zákon č. 575/2001 Z.z. o organizácii činnosti vlády a organizácii ústrednej štátnej správy, § 17"/>
    <s v=""/>
    <x v="11"/>
  </r>
  <r>
    <x v="1273"/>
    <s v="1.0"/>
    <x v="1269"/>
    <s v="U00168"/>
    <x v="103"/>
    <s v="Zákon č. 575/2001 Z.z. o organizácii činnosti vlády a organizácii ústrednej štátnej správy, § 17"/>
    <s v=""/>
    <x v="11"/>
  </r>
  <r>
    <x v="1274"/>
    <s v="1.0"/>
    <x v="1270"/>
    <s v="U00168"/>
    <x v="103"/>
    <s v="Zákon č. 575/2001 Z.z. o organizácii činnosti vlády a organizácii ústrednej štátnej správy, § 17"/>
    <s v=""/>
    <x v="11"/>
  </r>
  <r>
    <x v="1275"/>
    <s v="1.0"/>
    <x v="1271"/>
    <s v="U00168"/>
    <x v="103"/>
    <s v="Zákon č. 575/2001 Z.z. o organizácii činnosti vlády a organizácii ústrednej štátnej správy, § 17"/>
    <s v=""/>
    <x v="11"/>
  </r>
  <r>
    <x v="1276"/>
    <s v="1.0"/>
    <x v="1272"/>
    <s v="U00168"/>
    <x v="103"/>
    <s v="Zákon č. 575/2001 Z.z. o organizácii činnosti vlády a organizácii ústrednej štátnej správy, § 17"/>
    <s v=""/>
    <x v="11"/>
  </r>
  <r>
    <x v="1277"/>
    <s v="1.0"/>
    <x v="1273"/>
    <s v="U00168"/>
    <x v="103"/>
    <s v="Zákon č. 575/2001 Z.z. o organizácii činnosti vlády a organizácii ústrednej štátnej správy, § 17"/>
    <s v=""/>
    <x v="11"/>
  </r>
  <r>
    <x v="1278"/>
    <s v="1.0"/>
    <x v="1274"/>
    <s v="U00168"/>
    <x v="103"/>
    <s v="Zákon č. 575/2001 Z.z. o organizácii činnosti vlády a organizácii ústrednej štátnej správy, § 17"/>
    <s v=""/>
    <x v="11"/>
  </r>
  <r>
    <x v="1279"/>
    <s v="1.0"/>
    <x v="1275"/>
    <s v="U00168"/>
    <x v="103"/>
    <s v="Zákon č. 575/2001 Z.z. o organizácii činnosti vlády a organizácii ústrednej štátnej správy, § 17"/>
    <s v=""/>
    <x v="11"/>
  </r>
  <r>
    <x v="1280"/>
    <s v="1.0"/>
    <x v="1276"/>
    <s v="U00168"/>
    <x v="103"/>
    <s v="Zákon č. 575/2001 Z.z. o organizácii činnosti vlády a organizácii ústrednej štátnej správy, § 17"/>
    <s v=""/>
    <x v="11"/>
  </r>
  <r>
    <x v="1281"/>
    <s v="1.0"/>
    <x v="1277"/>
    <s v="U00168"/>
    <x v="103"/>
    <s v="Zákon č. 575/2001 Z.z. o organizácii činnosti vlády a organizácii ústrednej štátnej správy, § 17"/>
    <s v=""/>
    <x v="11"/>
  </r>
  <r>
    <x v="1282"/>
    <s v="1.0"/>
    <x v="1278"/>
    <s v="U00168"/>
    <x v="103"/>
    <s v="Zákon č. 575/2001 Z.z. o organizácii činnosti vlády a organizácii ústrednej štátnej správy, § 17"/>
    <s v=""/>
    <x v="11"/>
  </r>
  <r>
    <x v="1283"/>
    <s v="1.0"/>
    <x v="1279"/>
    <s v="U00168"/>
    <x v="103"/>
    <s v="Zákon č. 575/2001 Z.z. o organizácii činnosti vlády a organizácii ústrednej štátnej správy, § 17"/>
    <s v=""/>
    <x v="11"/>
  </r>
  <r>
    <x v="1284"/>
    <s v="1.0"/>
    <x v="1280"/>
    <s v="U00168"/>
    <x v="103"/>
    <s v="Zákon č. 575/2001 Z.z. o organizácii činnosti vlády a organizácii ústrednej štátnej správy, § 17"/>
    <s v=""/>
    <x v="11"/>
  </r>
  <r>
    <x v="1285"/>
    <s v="1.0"/>
    <x v="1281"/>
    <s v="U00193"/>
    <x v="104"/>
    <s v="Zákon č. 575/2001 Z.z. o organizácii činnosti vlády a organizácii ústrednej štátnej správy, § 25"/>
    <s v=""/>
    <x v="12"/>
  </r>
  <r>
    <x v="1286"/>
    <s v="1.0"/>
    <x v="1282"/>
    <s v="U00193"/>
    <x v="104"/>
    <s v="Zákon č. 575/2001 Z.z. o organizácii činnosti vlády a organizácii ústrednej štátnej správy, § 25"/>
    <s v=""/>
    <x v="12"/>
  </r>
  <r>
    <x v="1287"/>
    <s v="1.0"/>
    <x v="1283"/>
    <s v="U00193"/>
    <x v="104"/>
    <s v="Zákon č. 575/2001 Z.z. o organizácii činnosti vlády a organizácii ústrednej štátnej správy, § 25"/>
    <s v=""/>
    <x v="12"/>
  </r>
  <r>
    <x v="1288"/>
    <s v="1.0"/>
    <x v="1284"/>
    <s v="U00193"/>
    <x v="104"/>
    <s v="Zákon č. 575/2001 Z.z. o organizácii činnosti vlády a organizácii ústrednej štátnej správy, § 25"/>
    <s v=""/>
    <x v="12"/>
  </r>
  <r>
    <x v="1289"/>
    <s v="1.0"/>
    <x v="1285"/>
    <s v="U00193"/>
    <x v="104"/>
    <s v="Zákon č. 575/2001 Z.z. o organizácii činnosti vlády a organizácii ústrednej štátnej správy, § 25"/>
    <s v=""/>
    <x v="12"/>
  </r>
  <r>
    <x v="1290"/>
    <s v="1.0"/>
    <x v="1286"/>
    <s v="U00193"/>
    <x v="104"/>
    <s v="Zákon č. 575/2001 Z.z. o organizácii činnosti vlády a organizácii ústrednej štátnej správy, § 25"/>
    <s v=""/>
    <x v="12"/>
  </r>
  <r>
    <x v="1291"/>
    <s v="1.0"/>
    <x v="1287"/>
    <s v="U00193"/>
    <x v="104"/>
    <s v="Zákon č. 575/2001 Z.z. o organizácii činnosti vlády a organizácii ústrednej štátnej správy, § 25"/>
    <s v=""/>
    <x v="12"/>
  </r>
  <r>
    <x v="1292"/>
    <s v="1.0"/>
    <x v="1288"/>
    <s v="U00193"/>
    <x v="104"/>
    <s v="Zákon č. 575/2001 Z.z. o organizácii činnosti vlády a organizácii ústrednej štátnej správy, § 25"/>
    <s v=""/>
    <x v="12"/>
  </r>
  <r>
    <x v="1293"/>
    <s v="1.0"/>
    <x v="1289"/>
    <s v="U00193"/>
    <x v="104"/>
    <s v="Zákon č. 575/2001 Z.z. o organizácii činnosti vlády a organizácii ústrednej štátnej správy, § 25"/>
    <s v=""/>
    <x v="12"/>
  </r>
  <r>
    <x v="1294"/>
    <s v="1.0"/>
    <x v="1290"/>
    <s v="U00193"/>
    <x v="104"/>
    <s v="Zákon č. 575/2001 Z.z. o organizácii činnosti vlády a organizácii ústrednej štátnej správy, § 25"/>
    <s v=""/>
    <x v="12"/>
  </r>
  <r>
    <x v="1295"/>
    <s v="1.0"/>
    <x v="1291"/>
    <s v="U00109"/>
    <x v="105"/>
    <s v="Zákon č. 575/2001 Z.z. o organizácii činnosti vlády a organizácii ústrednej štátnej správy, § 11"/>
    <s v=""/>
    <x v="2"/>
  </r>
  <r>
    <x v="1296"/>
    <s v="1.0"/>
    <x v="1292"/>
    <s v="U00196"/>
    <x v="106"/>
    <s v="Zákon č. 575/2001 Z.z. o organizácii činnosti vlády a organizácii ústrednej štátnej správy, § 28"/>
    <s v=""/>
    <x v="13"/>
  </r>
  <r>
    <x v="1297"/>
    <s v="1.0"/>
    <x v="1293"/>
    <s v="U00196"/>
    <x v="106"/>
    <s v="Zákon č. 575/2001 Z.z. o organizácii činnosti vlády a organizácii ústrednej štátnej správy, § 28"/>
    <s v=""/>
    <x v="13"/>
  </r>
  <r>
    <x v="1298"/>
    <s v="1.0"/>
    <x v="1294"/>
    <s v="U00196"/>
    <x v="106"/>
    <s v="Zákon č. 575/2001 Z.z. o organizácii činnosti vlády a organizácii ústrednej štátnej správy, § 28"/>
    <s v=""/>
    <x v="13"/>
  </r>
  <r>
    <x v="1299"/>
    <s v="1.0"/>
    <x v="1295"/>
    <s v="U00196"/>
    <x v="106"/>
    <s v="Zákon č. 575/2001 Z.z. o organizácii činnosti vlády a organizácii ústrednej štátnej správy, § 28"/>
    <s v=""/>
    <x v="13"/>
  </r>
  <r>
    <x v="1300"/>
    <s v="1.0"/>
    <x v="1296"/>
    <s v="U00196"/>
    <x v="106"/>
    <s v="Zákon č. 575/2001 Z.z. o organizácii činnosti vlády a organizácii ústrednej štátnej správy, § 28"/>
    <s v=""/>
    <x v="13"/>
  </r>
  <r>
    <x v="1301"/>
    <s v="1.0"/>
    <x v="1297"/>
    <s v="U00196"/>
    <x v="106"/>
    <s v="Zákon č. 575/2001 Z.z. o organizácii činnosti vlády a organizácii ústrednej štátnej správy, § 28"/>
    <s v=""/>
    <x v="13"/>
  </r>
  <r>
    <x v="1302"/>
    <s v="1.0"/>
    <x v="1298"/>
    <s v="U00196"/>
    <x v="106"/>
    <s v="Zákon č. 575/2001 Z.z. o organizácii činnosti vlády a organizácii ústrednej štátnej správy, § 28"/>
    <s v=""/>
    <x v="13"/>
  </r>
  <r>
    <x v="1303"/>
    <s v="1.0"/>
    <x v="1299"/>
    <s v="U00196"/>
    <x v="106"/>
    <s v="Zákon č. 575/2001 Z.z. o organizácii činnosti vlády a organizácii ústrednej štátnej správy, § 28"/>
    <s v=""/>
    <x v="13"/>
  </r>
  <r>
    <x v="1304"/>
    <s v="1.0"/>
    <x v="1300"/>
    <s v="U00196"/>
    <x v="106"/>
    <s v="Zákon č. 575/2001 Z.z. o organizácii činnosti vlády a organizácii ústrednej štátnej správy, § 28"/>
    <s v=""/>
    <x v="13"/>
  </r>
  <r>
    <x v="1305"/>
    <s v="1.0"/>
    <x v="1301"/>
    <s v="U00196"/>
    <x v="106"/>
    <s v="Zákon č. 575/2001 Z.z. o organizácii činnosti vlády a organizácii ústrednej štátnej správy, § 28"/>
    <s v=""/>
    <x v="13"/>
  </r>
  <r>
    <x v="1306"/>
    <s v="1.0"/>
    <x v="1302"/>
    <s v="U00196"/>
    <x v="106"/>
    <s v="Zákon č. 575/2001 Z.z. o organizácii činnosti vlády a organizácii ústrednej štátnej správy, § 28"/>
    <s v=""/>
    <x v="13"/>
  </r>
  <r>
    <x v="1307"/>
    <s v="1.0"/>
    <x v="1303"/>
    <s v="U00196"/>
    <x v="106"/>
    <s v="Zákon č. 575/2001 Z.z. o organizácii činnosti vlády a organizácii ústrednej štátnej správy, § 28"/>
    <s v=""/>
    <x v="13"/>
  </r>
  <r>
    <x v="1308"/>
    <s v="1.0"/>
    <x v="1304"/>
    <s v="U00196"/>
    <x v="106"/>
    <s v="Zákon č. 575/2001 Z.z. o organizácii činnosti vlády a organizácii ústrednej štátnej správy, § 28"/>
    <s v=""/>
    <x v="13"/>
  </r>
  <r>
    <x v="1309"/>
    <s v="1.0"/>
    <x v="1305"/>
    <s v="U00196"/>
    <x v="106"/>
    <s v="Zákon č. 575/2001 Z.z. o organizácii činnosti vlády a organizácii ústrednej štátnej správy, § 28"/>
    <s v=""/>
    <x v="13"/>
  </r>
  <r>
    <x v="1310"/>
    <s v="1.0"/>
    <x v="1306"/>
    <s v="U00196"/>
    <x v="106"/>
    <s v="Zákon č. 575/2001 Z.z. o organizácii činnosti vlády a organizácii ústrednej štátnej správy, § 28"/>
    <s v=""/>
    <x v="13"/>
  </r>
  <r>
    <x v="1311"/>
    <s v="1.0"/>
    <x v="1307"/>
    <s v="U00196"/>
    <x v="106"/>
    <s v="Zákon č. 575/2001 Z.z. o organizácii činnosti vlády a organizácii ústrednej štátnej správy, § 28"/>
    <s v=""/>
    <x v="13"/>
  </r>
  <r>
    <x v="1312"/>
    <s v="1.0"/>
    <x v="1308"/>
    <s v="U00196"/>
    <x v="106"/>
    <s v="Zákon č. 575/2001 Z.z. o organizácii činnosti vlády a organizácii ústrednej štátnej správy, § 28"/>
    <s v=""/>
    <x v="13"/>
  </r>
  <r>
    <x v="1313"/>
    <s v="1.0"/>
    <x v="1309"/>
    <s v="U00161"/>
    <x v="107"/>
    <s v="Zákon č. 575/2001 Z.z. o organizácii činnosti vlády a organizácii ústrednej štátnej správy, § 16"/>
    <s v=""/>
    <x v="7"/>
  </r>
  <r>
    <x v="1314"/>
    <s v="1.0"/>
    <x v="1310"/>
    <s v="U00158"/>
    <x v="108"/>
    <s v="Zákon č. 359/2007 Z.z. o prevencii a náprave environmentálnych škôd o zmene a doplnení niektorých zákonov"/>
    <s v=""/>
    <x v="7"/>
  </r>
  <r>
    <x v="1315"/>
    <s v="1.0"/>
    <x v="1311"/>
    <s v="U00158"/>
    <x v="108"/>
    <s v="Zákon č. 359/2007 Z.z. o prevencii a náprave environmentálnych škôd o zmene a doplnení niektorých zákonov"/>
    <s v=""/>
    <x v="7"/>
  </r>
  <r>
    <x v="1316"/>
    <s v="1.0"/>
    <x v="1312"/>
    <s v="U00158"/>
    <x v="108"/>
    <s v="Zákon č. 359/2007 Z.z. o prevencii a náprave environmentálnych škôd o zmene a doplnení niektorých zákonov"/>
    <s v=""/>
    <x v="7"/>
  </r>
  <r>
    <x v="1317"/>
    <s v="1.0"/>
    <x v="1313"/>
    <s v="U00158"/>
    <x v="108"/>
    <s v="Zákon č. 359/2007 Z.z. o prevencii a náprave environmentálnych škôd o zmene a doplnení niektorých zákonov"/>
    <s v=""/>
    <x v="7"/>
  </r>
  <r>
    <x v="1318"/>
    <s v="1.0"/>
    <x v="1314"/>
    <s v="U00158"/>
    <x v="108"/>
    <s v="Zákon č. 359/2007 Z.z. o prevencii a náprave environmentálnych škôd o zmene a doplnení niektorých zákonov"/>
    <s v=""/>
    <x v="7"/>
  </r>
  <r>
    <x v="1319"/>
    <s v="1.0"/>
    <x v="1315"/>
    <s v="U00158"/>
    <x v="108"/>
    <s v="Zákon č. 359/2007 Z.z. o prevencii a náprave environmentálnych škôd o zmene a doplnení niektorých zákonov"/>
    <s v=""/>
    <x v="7"/>
  </r>
  <r>
    <x v="1320"/>
    <s v="1.0"/>
    <x v="1316"/>
    <s v="U00158"/>
    <x v="108"/>
    <s v="Zákon č. 359/2007 Z.z. o prevencii a náprave environmentálnych škôd o zmene a doplnení niektorých zákonov"/>
    <s v=""/>
    <x v="7"/>
  </r>
  <r>
    <x v="1321"/>
    <s v="1.0"/>
    <x v="1317"/>
    <s v="U00158"/>
    <x v="108"/>
    <s v="Zákon č. 359/2007 Z.z. o prevencii a náprave environmentálnych škôd o zmene a doplnení niektorých zákonov"/>
    <s v=""/>
    <x v="7"/>
  </r>
  <r>
    <x v="1322"/>
    <s v="1.0"/>
    <x v="1318"/>
    <s v="U00158"/>
    <x v="108"/>
    <s v="Zákon č. 359/2007 Z.z. o prevencii a náprave environmentálnych škôd o zmene a doplnení niektorých zákonov"/>
    <s v=""/>
    <x v="7"/>
  </r>
  <r>
    <x v="1323"/>
    <s v="1.0"/>
    <x v="1319"/>
    <s v="U00129"/>
    <x v="109"/>
    <s v="Zákon č. 575/2001 Z.z. o organizácii činnosti vlády a organizácii ústrednej štátnej správy, § 14"/>
    <s v=""/>
    <x v="14"/>
  </r>
  <r>
    <x v="1324"/>
    <s v="1.0"/>
    <x v="1320"/>
    <s v="U00156"/>
    <x v="110"/>
    <s v="Zákon č. 575/2001 Z.z. o organizácii činnosti vlády a organizácii ústrednej štátnej správy, § 16"/>
    <s v=""/>
    <x v="7"/>
  </r>
  <r>
    <x v="1325"/>
    <s v="1.0"/>
    <x v="1321"/>
    <s v="U00147"/>
    <x v="111"/>
    <s v="Zákon č. 575/2001 Z.z. o organizácii činnosti vlády a organizácii ústrednej štátnej správy, § 15"/>
    <s v=""/>
    <x v="8"/>
  </r>
  <r>
    <x v="1326"/>
    <s v="1.0"/>
    <x v="1322"/>
    <s v="U00147"/>
    <x v="111"/>
    <s v="Zákon č. 575/2001 Z.z. o organizácii činnosti vlády a organizácii ústrednej štátnej správy, § 15"/>
    <s v=""/>
    <x v="8"/>
  </r>
  <r>
    <x v="1327"/>
    <s v="1.0"/>
    <x v="1323"/>
    <s v="U00143"/>
    <x v="112"/>
    <s v="Zákon č. 575/2001 Z.z. o organizácii činnosti vlády a organizácii ústrednej štátnej správy, § 15"/>
    <s v=""/>
    <x v="8"/>
  </r>
  <r>
    <x v="1328"/>
    <s v="1.0"/>
    <x v="1324"/>
    <s v="U00143"/>
    <x v="112"/>
    <s v="Zákon č. 575/2001 Z.z. o organizácii činnosti vlády a organizácii ústrednej štátnej správy, § 15"/>
    <s v=""/>
    <x v="8"/>
  </r>
  <r>
    <x v="1329"/>
    <s v="1.0"/>
    <x v="1325"/>
    <s v="U00143"/>
    <x v="112"/>
    <s v="Zákon č. 575/2001 Z.z. o organizácii činnosti vlády a organizácii ústrednej štátnej správy, § 15"/>
    <s v=""/>
    <x v="8"/>
  </r>
  <r>
    <x v="1330"/>
    <s v="1.0"/>
    <x v="1326"/>
    <s v="U00143"/>
    <x v="112"/>
    <s v="Zákon č. 575/2001 Z.z. o organizácii činnosti vlády a organizácii ústrednej štátnej správy, § 15"/>
    <s v=""/>
    <x v="8"/>
  </r>
  <r>
    <x v="1331"/>
    <s v="1.0"/>
    <x v="1327"/>
    <s v="U00143"/>
    <x v="112"/>
    <s v="Zákon č. 575/2001 Z.z. o organizácii činnosti vlády a organizácii ústrednej štátnej správy, § 15"/>
    <s v=""/>
    <x v="8"/>
  </r>
  <r>
    <x v="1332"/>
    <s v="1.0"/>
    <x v="1328"/>
    <s v="U00143"/>
    <x v="112"/>
    <s v="Zákon č. 575/2001 Z.z. o organizácii činnosti vlády a organizácii ústrednej štátnej správy, § 15"/>
    <s v=""/>
    <x v="8"/>
  </r>
  <r>
    <x v="1333"/>
    <s v="1.0"/>
    <x v="1329"/>
    <s v="U00143"/>
    <x v="112"/>
    <s v="Zákon č. 575/2001 Z.z. o organizácii činnosti vlády a organizácii ústrednej štátnej správy, § 15"/>
    <s v=""/>
    <x v="8"/>
  </r>
  <r>
    <x v="1334"/>
    <s v="1.0"/>
    <x v="1330"/>
    <s v="U00143"/>
    <x v="112"/>
    <s v="Zákon č. 575/2001 Z.z. o organizácii činnosti vlády a organizácii ústrednej štátnej správy, § 15"/>
    <s v=""/>
    <x v="8"/>
  </r>
  <r>
    <x v="1335"/>
    <s v="1.0"/>
    <x v="1331"/>
    <s v="U00143"/>
    <x v="112"/>
    <s v="Zákon č. 575/2001 Z.z. o organizácii činnosti vlády a organizácii ústrednej štátnej správy, § 15"/>
    <s v=""/>
    <x v="8"/>
  </r>
  <r>
    <x v="1336"/>
    <s v="1.0"/>
    <x v="1332"/>
    <s v="U00143"/>
    <x v="112"/>
    <s v="Zákon č. 575/2001 Z.z. o organizácii činnosti vlády a organizácii ústrednej štátnej správy, § 15"/>
    <s v=""/>
    <x v="8"/>
  </r>
  <r>
    <x v="1337"/>
    <s v="1.0"/>
    <x v="1333"/>
    <s v="U00143"/>
    <x v="112"/>
    <s v="Zákon č. 575/2001 Z.z. o organizácii činnosti vlády a organizácii ústrednej štátnej správy, § 15"/>
    <s v=""/>
    <x v="8"/>
  </r>
  <r>
    <x v="1338"/>
    <s v="1.0"/>
    <x v="1334"/>
    <s v="U00143"/>
    <x v="112"/>
    <s v="Zákon č. 575/2001 Z.z. o organizácii činnosti vlády a organizácii ústrednej štátnej správy, § 15"/>
    <s v=""/>
    <x v="8"/>
  </r>
  <r>
    <x v="1339"/>
    <s v="1.0"/>
    <x v="1335"/>
    <s v="U00143"/>
    <x v="112"/>
    <s v="Zákon č. 575/2001 Z.z. o organizácii činnosti vlády a organizácii ústrednej štátnej správy, § 15"/>
    <s v=""/>
    <x v="8"/>
  </r>
  <r>
    <x v="1340"/>
    <s v="1.0"/>
    <x v="1336"/>
    <s v="U00143"/>
    <x v="112"/>
    <s v="Zákon č. 575/2001 Z.z. o organizácii činnosti vlády a organizácii ústrednej štátnej správy, § 15"/>
    <s v=""/>
    <x v="8"/>
  </r>
  <r>
    <x v="1341"/>
    <s v="1.0"/>
    <x v="1337"/>
    <s v="U00143"/>
    <x v="112"/>
    <s v="Zákon č. 575/2001 Z.z. o organizácii činnosti vlády a organizácii ústrednej štátnej správy, § 15"/>
    <s v=""/>
    <x v="8"/>
  </r>
  <r>
    <x v="1342"/>
    <s v="1.0"/>
    <x v="1338"/>
    <s v="U00143"/>
    <x v="112"/>
    <s v="Zákon č. 575/2001 Z.z. o organizácii činnosti vlády a organizácii ústrednej štátnej správy, § 15"/>
    <s v=""/>
    <x v="8"/>
  </r>
  <r>
    <x v="1343"/>
    <s v="1.0"/>
    <x v="1339"/>
    <s v="U00152"/>
    <x v="113"/>
    <s v="Zákon č. 575/2001 Z.z. o organizácii činnosti vlády a organizácii ústrednej štátnej správy, § 16"/>
    <s v=""/>
    <x v="7"/>
  </r>
  <r>
    <x v="1344"/>
    <s v="1.0"/>
    <x v="1340"/>
    <s v="U00152"/>
    <x v="113"/>
    <s v="Zákon č. 575/2001 Z.z. o organizácii činnosti vlády a organizácii ústrednej štátnej správy, § 16"/>
    <s v=""/>
    <x v="7"/>
  </r>
  <r>
    <x v="1345"/>
    <s v="1.0"/>
    <x v="1341"/>
    <s v="U00152"/>
    <x v="113"/>
    <s v="Zákon č. 575/2001 Z.z. o organizácii činnosti vlády a organizácii ústrednej štátnej správy, § 16"/>
    <s v=""/>
    <x v="7"/>
  </r>
  <r>
    <x v="1346"/>
    <s v="1.0"/>
    <x v="1342"/>
    <s v="U00152"/>
    <x v="113"/>
    <s v="Zákon č. 575/2001 Z.z. o organizácii činnosti vlády a organizácii ústrednej štátnej správy, § 16"/>
    <s v=""/>
    <x v="7"/>
  </r>
  <r>
    <x v="1347"/>
    <s v="1.0"/>
    <x v="1343"/>
    <s v="U00152"/>
    <x v="113"/>
    <s v="Zákon č. 575/2001 Z.z. o organizácii činnosti vlády a organizácii ústrednej štátnej správy, § 16"/>
    <s v=""/>
    <x v="7"/>
  </r>
  <r>
    <x v="1348"/>
    <s v="1.0"/>
    <x v="1344"/>
    <s v="U00152"/>
    <x v="113"/>
    <s v="Zákon č. 575/2001 Z.z. o organizácii činnosti vlády a organizácii ústrednej štátnej správy, § 16"/>
    <s v=""/>
    <x v="7"/>
  </r>
  <r>
    <x v="1349"/>
    <s v="1.0"/>
    <x v="1345"/>
    <s v="U00152"/>
    <x v="113"/>
    <s v="Zákon č. 575/2001 Z.z. o organizácii činnosti vlády a organizácii ústrednej štátnej správy, § 16"/>
    <s v=""/>
    <x v="7"/>
  </r>
  <r>
    <x v="1350"/>
    <s v="1.0"/>
    <x v="1346"/>
    <s v="U00152"/>
    <x v="113"/>
    <s v="Zákon č. 575/2001 Z.z. o organizácii činnosti vlády a organizácii ústrednej štátnej správy, § 16"/>
    <s v=""/>
    <x v="7"/>
  </r>
  <r>
    <x v="1351"/>
    <s v="1.0"/>
    <x v="1347"/>
    <s v="U00152"/>
    <x v="113"/>
    <s v="Zákon č. 575/2001 Z.z. o organizácii činnosti vlády a organizácii ústrednej štátnej správy, § 16"/>
    <s v=""/>
    <x v="7"/>
  </r>
  <r>
    <x v="1352"/>
    <s v="1.0"/>
    <x v="1348"/>
    <s v="U00144"/>
    <x v="114"/>
    <s v="Zákon č. 575/2001 Z.z. o organizácii činnosti vlády a organizácii ústrednej štátnej správy, § 15"/>
    <s v=""/>
    <x v="8"/>
  </r>
  <r>
    <x v="1353"/>
    <s v="1.0"/>
    <x v="1349"/>
    <s v="U00144"/>
    <x v="114"/>
    <s v="Zákon č. 575/2001 Z.z. o organizácii činnosti vlády a organizácii ústrednej štátnej správy, § 15"/>
    <s v=""/>
    <x v="8"/>
  </r>
  <r>
    <x v="1354"/>
    <s v="1.0"/>
    <x v="1350"/>
    <s v="U00144"/>
    <x v="114"/>
    <s v="Zákon č. 575/2001 Z.z. o organizácii činnosti vlády a organizácii ústrednej štátnej správy, § 15"/>
    <s v=""/>
    <x v="8"/>
  </r>
  <r>
    <x v="1355"/>
    <s v="1.0"/>
    <x v="1351"/>
    <s v="U00144"/>
    <x v="114"/>
    <s v="Zákon č. 575/2001 Z.z. o organizácii činnosti vlády a organizácii ústrednej štátnej správy, § 15"/>
    <s v=""/>
    <x v="8"/>
  </r>
  <r>
    <x v="1356"/>
    <s v="1.0"/>
    <x v="1352"/>
    <s v="U00144"/>
    <x v="114"/>
    <s v="Zákon č. 575/2001 Z.z. o organizácii činnosti vlády a organizácii ústrednej štátnej správy, § 15"/>
    <s v=""/>
    <x v="8"/>
  </r>
  <r>
    <x v="1357"/>
    <s v="1.0"/>
    <x v="1353"/>
    <s v="U00144"/>
    <x v="114"/>
    <s v="Zákon č. 575/2001 Z.z. o organizácii činnosti vlády a organizácii ústrednej štátnej správy, § 15"/>
    <s v=""/>
    <x v="8"/>
  </r>
  <r>
    <x v="1358"/>
    <s v="1.0"/>
    <x v="1354"/>
    <s v="U00144"/>
    <x v="114"/>
    <s v="Zákon č. 575/2001 Z.z. o organizácii činnosti vlády a organizácii ústrednej štátnej správy, § 15"/>
    <s v=""/>
    <x v="8"/>
  </r>
  <r>
    <x v="1359"/>
    <s v="1.0"/>
    <x v="1355"/>
    <s v="U00144"/>
    <x v="114"/>
    <s v="Zákon č. 575/2001 Z.z. o organizácii činnosti vlády a organizácii ústrednej štátnej správy, § 15"/>
    <s v=""/>
    <x v="8"/>
  </r>
  <r>
    <x v="1360"/>
    <s v="1.0"/>
    <x v="1356"/>
    <s v="U00144"/>
    <x v="114"/>
    <s v="Zákon č. 575/2001 Z.z. o organizácii činnosti vlády a organizácii ústrednej štátnej správy, § 15"/>
    <s v=""/>
    <x v="8"/>
  </r>
  <r>
    <x v="1361"/>
    <s v="1.0"/>
    <x v="1357"/>
    <s v="U00144"/>
    <x v="114"/>
    <s v="Zákon č. 575/2001 Z.z. o organizácii činnosti vlády a organizácii ústrednej štátnej správy, § 15"/>
    <s v=""/>
    <x v="8"/>
  </r>
  <r>
    <x v="1362"/>
    <s v="1.0"/>
    <x v="1358"/>
    <s v="U00144"/>
    <x v="114"/>
    <s v="Zákon č. 575/2001 Z.z. o organizácii činnosti vlády a organizácii ústrednej štátnej správy, § 15"/>
    <s v=""/>
    <x v="8"/>
  </r>
  <r>
    <x v="1363"/>
    <s v="1.0"/>
    <x v="1359"/>
    <s v="U00144"/>
    <x v="114"/>
    <s v="Zákon č. 575/2001 Z.z. o organizácii činnosti vlády a organizácii ústrednej štátnej správy, § 15"/>
    <s v=""/>
    <x v="8"/>
  </r>
  <r>
    <x v="1364"/>
    <s v="1.0"/>
    <x v="1360"/>
    <s v="U00144"/>
    <x v="114"/>
    <s v="Zákon č. 575/2001 Z.z. o organizácii činnosti vlády a organizácii ústrednej štátnej správy, § 15"/>
    <s v=""/>
    <x v="8"/>
  </r>
  <r>
    <x v="1365"/>
    <s v="1.0"/>
    <x v="1361"/>
    <s v="U00144"/>
    <x v="114"/>
    <s v="Zákon č. 575/2001 Z.z. o organizácii činnosti vlády a organizácii ústrednej štátnej správy, § 15"/>
    <s v=""/>
    <x v="8"/>
  </r>
  <r>
    <x v="1366"/>
    <s v="1.0"/>
    <x v="1362"/>
    <s v="U00144"/>
    <x v="114"/>
    <s v="Zákon č. 575/2001 Z.z. o organizácii činnosti vlády a organizácii ústrednej štátnej správy, § 15"/>
    <s v=""/>
    <x v="8"/>
  </r>
  <r>
    <x v="1367"/>
    <s v="1.0"/>
    <x v="1363"/>
    <s v="U00144"/>
    <x v="114"/>
    <s v="Zákon č. 575/2001 Z.z. o organizácii činnosti vlády a organizácii ústrednej štátnej správy, § 15"/>
    <s v=""/>
    <x v="8"/>
  </r>
  <r>
    <x v="1368"/>
    <s v="1.0"/>
    <x v="1364"/>
    <s v="U00144"/>
    <x v="114"/>
    <s v="Zákon č. 575/2001 Z.z. o organizácii činnosti vlády a organizácii ústrednej štátnej správy, § 15"/>
    <s v=""/>
    <x v="8"/>
  </r>
  <r>
    <x v="1369"/>
    <s v="1.0"/>
    <x v="1365"/>
    <s v="U00144"/>
    <x v="114"/>
    <s v="Zákon č. 575/2001 Z.z. o organizácii činnosti vlády a organizácii ústrednej štátnej správy, § 15"/>
    <s v=""/>
    <x v="8"/>
  </r>
  <r>
    <x v="1370"/>
    <s v="1.0"/>
    <x v="1366"/>
    <s v="U00144"/>
    <x v="114"/>
    <s v="Zákon č. 575/2001 Z.z. o organizácii činnosti vlády a organizácii ústrednej štátnej správy, § 15"/>
    <s v=""/>
    <x v="8"/>
  </r>
  <r>
    <x v="1371"/>
    <s v="1.0"/>
    <x v="1367"/>
    <s v="U00144"/>
    <x v="114"/>
    <s v="Zákon č. 575/2001 Z.z. o organizácii činnosti vlády a organizácii ústrednej štátnej správy, § 15"/>
    <s v=""/>
    <x v="8"/>
  </r>
  <r>
    <x v="1372"/>
    <s v="1.0"/>
    <x v="1368"/>
    <s v="U00144"/>
    <x v="114"/>
    <s v="Zákon č. 575/2001 Z.z. o organizácii činnosti vlády a organizácii ústrednej štátnej správy, § 15"/>
    <s v=""/>
    <x v="8"/>
  </r>
  <r>
    <x v="1373"/>
    <s v="1.0"/>
    <x v="1369"/>
    <s v="U00144"/>
    <x v="114"/>
    <s v="Zákon č. 575/2001 Z.z. o organizácii činnosti vlády a organizácii ústrednej štátnej správy, § 15"/>
    <s v=""/>
    <x v="8"/>
  </r>
  <r>
    <x v="1374"/>
    <s v="1.0"/>
    <x v="1370"/>
    <s v="U00144"/>
    <x v="114"/>
    <s v="Zákon č. 575/2001 Z.z. o organizácii činnosti vlády a organizácii ústrednej štátnej správy, § 15"/>
    <s v=""/>
    <x v="8"/>
  </r>
  <r>
    <x v="1375"/>
    <s v="1.0"/>
    <x v="1371"/>
    <s v="U00119"/>
    <x v="115"/>
    <s v="Zákon č. 575/2001 Z.z. o organizácii činnosti vlády a organizácii ústrednej štátnej správy, § 13"/>
    <s v=""/>
    <x v="15"/>
  </r>
  <r>
    <x v="1376"/>
    <s v="1.0"/>
    <x v="1372"/>
    <s v="U00119"/>
    <x v="115"/>
    <s v="Zákon č. 575/2001 Z.z. o organizácii činnosti vlády a organizácii ústrednej štátnej správy, § 13"/>
    <s v=""/>
    <x v="15"/>
  </r>
  <r>
    <x v="1377"/>
    <s v="1.0"/>
    <x v="1373"/>
    <s v="U00119"/>
    <x v="115"/>
    <s v="Zákon č. 575/2001 Z.z. o organizácii činnosti vlády a organizácii ústrednej štátnej správy, § 13"/>
    <s v=""/>
    <x v="15"/>
  </r>
  <r>
    <x v="1378"/>
    <s v="1.0"/>
    <x v="1374"/>
    <s v="U00119"/>
    <x v="115"/>
    <s v="Zákon č. 575/2001 Z.z. o organizácii činnosti vlády a organizácii ústrednej štátnej správy, § 13"/>
    <s v=""/>
    <x v="15"/>
  </r>
  <r>
    <x v="1379"/>
    <s v="1.0"/>
    <x v="1375"/>
    <s v="U00119"/>
    <x v="115"/>
    <s v="Zákon č. 575/2001 Z.z. o organizácii činnosti vlády a organizácii ústrednej štátnej správy, § 13"/>
    <s v=""/>
    <x v="15"/>
  </r>
  <r>
    <x v="1380"/>
    <s v="1.0"/>
    <x v="1376"/>
    <s v="U00128"/>
    <x v="116"/>
    <s v="Zákon č. 575/2001 Z.z. o organizácii činnosti vlády a organizácii ústrednej štátnej správy, § 14"/>
    <s v=""/>
    <x v="14"/>
  </r>
  <r>
    <x v="1381"/>
    <s v="1.0"/>
    <x v="1377"/>
    <s v="U00128"/>
    <x v="116"/>
    <s v="Zákon č. 575/2001 Z.z. o organizácii činnosti vlády a organizácii ústrednej štátnej správy, § 14"/>
    <s v=""/>
    <x v="14"/>
  </r>
  <r>
    <x v="1382"/>
    <s v="1.0"/>
    <x v="1378"/>
    <s v="U00142"/>
    <x v="117"/>
    <s v="Zákon č. 575/2001 Z.z. o organizácii činnosti vlády a organizácii ústrednej štátnej správy, § 15"/>
    <s v=""/>
    <x v="8"/>
  </r>
  <r>
    <x v="1383"/>
    <s v="1.0"/>
    <x v="1379"/>
    <s v="U00142"/>
    <x v="117"/>
    <s v="Zákon č. 575/2001 Z.z. o organizácii činnosti vlády a organizácii ústrednej štátnej správy, § 15"/>
    <s v=""/>
    <x v="8"/>
  </r>
  <r>
    <x v="1384"/>
    <s v="1.0"/>
    <x v="1380"/>
    <s v="U00142"/>
    <x v="117"/>
    <s v="Zákon č. 575/2001 Z.z. o organizácii činnosti vlády a organizácii ústrednej štátnej správy, § 15"/>
    <s v=""/>
    <x v="8"/>
  </r>
  <r>
    <x v="1385"/>
    <s v="1.0"/>
    <x v="1381"/>
    <s v="U00142"/>
    <x v="117"/>
    <s v="Zákon č. 575/2001 Z.z. o organizácii činnosti vlády a organizácii ústrednej štátnej správy, § 15"/>
    <s v=""/>
    <x v="8"/>
  </r>
  <r>
    <x v="1386"/>
    <s v="1.0"/>
    <x v="1382"/>
    <s v="U00142"/>
    <x v="117"/>
    <s v="Zákon č. 575/2001 Z.z. o organizácii činnosti vlády a organizácii ústrednej štátnej správy, § 15"/>
    <s v=""/>
    <x v="8"/>
  </r>
  <r>
    <x v="1387"/>
    <s v="1.0"/>
    <x v="1383"/>
    <s v="U00142"/>
    <x v="117"/>
    <s v="Zákon č. 575/2001 Z.z. o organizácii činnosti vlády a organizácii ústrednej štátnej správy, § 15"/>
    <s v=""/>
    <x v="8"/>
  </r>
  <r>
    <x v="1388"/>
    <s v="1.0"/>
    <x v="1384"/>
    <s v="U00142"/>
    <x v="117"/>
    <s v="Zákon č. 575/2001 Z.z. o organizácii činnosti vlády a organizácii ústrednej štátnej správy, § 15"/>
    <s v=""/>
    <x v="8"/>
  </r>
  <r>
    <x v="1389"/>
    <s v="1.0"/>
    <x v="1385"/>
    <s v="U00142"/>
    <x v="117"/>
    <s v="Zákon č. 575/2001 Z.z. o organizácii činnosti vlády a organizácii ústrednej štátnej správy, § 15"/>
    <s v=""/>
    <x v="8"/>
  </r>
  <r>
    <x v="1390"/>
    <s v="1.0"/>
    <x v="1386"/>
    <s v="U00142"/>
    <x v="117"/>
    <s v="Zákon č. 575/2001 Z.z. o organizácii činnosti vlády a organizácii ústrednej štátnej správy, § 15"/>
    <s v=""/>
    <x v="8"/>
  </r>
  <r>
    <x v="1391"/>
    <s v="1.0"/>
    <x v="1387"/>
    <s v="U00142"/>
    <x v="117"/>
    <s v="Zákon č. 575/2001 Z.z. o organizácii činnosti vlády a organizácii ústrednej štátnej správy, § 15"/>
    <s v=""/>
    <x v="8"/>
  </r>
  <r>
    <x v="1392"/>
    <s v="1.0"/>
    <x v="1388"/>
    <s v="U00142"/>
    <x v="117"/>
    <s v="Zákon č. 575/2001 Z.z. o organizácii činnosti vlády a organizácii ústrednej štátnej správy, § 15"/>
    <s v=""/>
    <x v="8"/>
  </r>
  <r>
    <x v="1393"/>
    <s v="1.0"/>
    <x v="1389"/>
    <s v="U00142"/>
    <x v="117"/>
    <s v="Zákon č. 575/2001 Z.z. o organizácii činnosti vlády a organizácii ústrednej štátnej správy, § 15"/>
    <s v=""/>
    <x v="8"/>
  </r>
  <r>
    <x v="1394"/>
    <s v="1.0"/>
    <x v="1390"/>
    <s v="U00142"/>
    <x v="117"/>
    <s v="Zákon č. 575/2001 Z.z. o organizácii činnosti vlády a organizácii ústrednej štátnej správy, § 15"/>
    <s v=""/>
    <x v="8"/>
  </r>
  <r>
    <x v="1395"/>
    <s v="1.0"/>
    <x v="1391"/>
    <s v="U00142"/>
    <x v="117"/>
    <s v="Zákon č. 575/2001 Z.z. o organizácii činnosti vlády a organizácii ústrednej štátnej správy, § 15"/>
    <s v=""/>
    <x v="8"/>
  </r>
  <r>
    <x v="1396"/>
    <s v="1.0"/>
    <x v="1392"/>
    <s v="U00142"/>
    <x v="117"/>
    <s v="Zákon č. 575/2001 Z.z. o organizácii činnosti vlády a organizácii ústrednej štátnej správy, § 15"/>
    <s v=""/>
    <x v="8"/>
  </r>
  <r>
    <x v="1397"/>
    <s v="1.0"/>
    <x v="1393"/>
    <s v="U00142"/>
    <x v="117"/>
    <s v="Zákon č. 575/2001 Z.z. o organizácii činnosti vlády a organizácii ústrednej štátnej správy, § 15"/>
    <s v=""/>
    <x v="8"/>
  </r>
  <r>
    <x v="1398"/>
    <s v="1.0"/>
    <x v="1394"/>
    <s v="U00198"/>
    <x v="118"/>
    <s v="Zákon č. 575/2001 Z.z. o organizácii činnosti vlády a organizácii ústrednej štátnej správy, § 30"/>
    <s v=""/>
    <x v="10"/>
  </r>
  <r>
    <x v="1399"/>
    <s v="1.0"/>
    <x v="1395"/>
    <s v="U00198"/>
    <x v="118"/>
    <s v="Zákon č. 575/2001 Z.z. o organizácii činnosti vlády a organizácii ústrednej štátnej správy, § 30"/>
    <s v=""/>
    <x v="10"/>
  </r>
  <r>
    <x v="1400"/>
    <s v="1.0"/>
    <x v="1396"/>
    <s v="U00198"/>
    <x v="118"/>
    <s v="Zákon č. 575/2001 Z.z. o organizácii činnosti vlády a organizácii ústrednej štátnej správy, § 30"/>
    <s v=""/>
    <x v="10"/>
  </r>
  <r>
    <x v="1401"/>
    <s v="1.0"/>
    <x v="1397"/>
    <s v="U00198"/>
    <x v="118"/>
    <s v="Zákon č. 575/2001 Z.z. o organizácii činnosti vlády a organizácii ústrednej štátnej správy, § 30"/>
    <s v=""/>
    <x v="10"/>
  </r>
  <r>
    <x v="1402"/>
    <s v="1.0"/>
    <x v="1398"/>
    <s v="U00198"/>
    <x v="118"/>
    <s v="Zákon č. 575/2001 Z.z. o organizácii činnosti vlády a organizácii ústrednej štátnej správy, § 30"/>
    <s v=""/>
    <x v="10"/>
  </r>
  <r>
    <x v="1403"/>
    <s v="1.0"/>
    <x v="1399"/>
    <s v="U00198"/>
    <x v="118"/>
    <s v="Zákon č. 575/2001 Z.z. o organizácii činnosti vlády a organizácii ústrednej štátnej správy, § 30"/>
    <s v=""/>
    <x v="10"/>
  </r>
  <r>
    <x v="1404"/>
    <s v="1.0"/>
    <x v="1400"/>
    <s v="U00198"/>
    <x v="118"/>
    <s v="Zákon č. 575/2001 Z.z. o organizácii činnosti vlády a organizácii ústrednej štátnej správy, § 30"/>
    <s v=""/>
    <x v="10"/>
  </r>
  <r>
    <x v="1405"/>
    <s v="1.0"/>
    <x v="1401"/>
    <s v="U00104"/>
    <x v="119"/>
    <s v="Zákon č. 575/2001 Z.z. o organizácii činnosti vlády a organizácii ústrednej štátnej správy, § 11"/>
    <s v=""/>
    <x v="2"/>
  </r>
  <r>
    <x v="1406"/>
    <s v="1.0"/>
    <x v="1402"/>
    <s v="U00104"/>
    <x v="119"/>
    <s v="Zákon č. 575/2001 Z.z. o organizácii činnosti vlády a organizácii ústrednej štátnej správy, § 11"/>
    <s v=""/>
    <x v="2"/>
  </r>
  <r>
    <x v="1407"/>
    <s v="1.0"/>
    <x v="1403"/>
    <s v="U00172"/>
    <x v="120"/>
    <s v="Zákon č. 575/2001 Z.z. o organizácii činnosti vlády a organizácii ústrednej štátnej správy, § 18"/>
    <s v=""/>
    <x v="16"/>
  </r>
  <r>
    <x v="1408"/>
    <s v="1.0"/>
    <x v="1404"/>
    <s v="U00172"/>
    <x v="120"/>
    <s v="Zákon č. 575/2001 Z.z. o organizácii činnosti vlády a organizácii ústrednej štátnej správy, § 18"/>
    <s v=""/>
    <x v="16"/>
  </r>
  <r>
    <x v="1409"/>
    <s v="1.0"/>
    <x v="1405"/>
    <s v="U00172"/>
    <x v="120"/>
    <s v="Zákon č. 575/2001 Z.z. o organizácii činnosti vlády a organizácii ústrednej štátnej správy, § 18"/>
    <s v=""/>
    <x v="16"/>
  </r>
  <r>
    <x v="1410"/>
    <s v="1.0"/>
    <x v="1406"/>
    <s v="U00172"/>
    <x v="120"/>
    <s v="Zákon č. 575/2001 Z.z. o organizácii činnosti vlády a organizácii ústrednej štátnej správy, § 18"/>
    <s v=""/>
    <x v="16"/>
  </r>
  <r>
    <x v="1411"/>
    <s v="1.0"/>
    <x v="1407"/>
    <s v="U00172"/>
    <x v="120"/>
    <s v="Zákon č. 575/2001 Z.z. o organizácii činnosti vlády a organizácii ústrednej štátnej správy, § 18"/>
    <s v=""/>
    <x v="16"/>
  </r>
  <r>
    <x v="1412"/>
    <s v="1.0"/>
    <x v="1408"/>
    <s v="U00172"/>
    <x v="120"/>
    <s v="Zákon č. 575/2001 Z.z. o organizácii činnosti vlády a organizácii ústrednej štátnej správy, § 18"/>
    <s v=""/>
    <x v="16"/>
  </r>
  <r>
    <x v="1413"/>
    <s v="1.0"/>
    <x v="1409"/>
    <s v="U00172"/>
    <x v="120"/>
    <s v="Zákon č. 575/2001 Z.z. o organizácii činnosti vlády a organizácii ústrednej štátnej správy, § 18"/>
    <s v=""/>
    <x v="16"/>
  </r>
  <r>
    <x v="1414"/>
    <s v="1.0"/>
    <x v="1410"/>
    <s v="U00172"/>
    <x v="120"/>
    <s v="Zákon č. 575/2001 Z.z. o organizácii činnosti vlády a organizácii ústrednej štátnej správy, § 18"/>
    <s v=""/>
    <x v="16"/>
  </r>
  <r>
    <x v="1415"/>
    <s v="1.0"/>
    <x v="1411"/>
    <s v="U00172"/>
    <x v="120"/>
    <s v="Zákon č. 575/2001 Z.z. o organizácii činnosti vlády a organizácii ústrednej štátnej správy, § 18"/>
    <s v=""/>
    <x v="16"/>
  </r>
  <r>
    <x v="1416"/>
    <s v="1.0"/>
    <x v="1412"/>
    <s v="U00172"/>
    <x v="120"/>
    <s v="Zákon č. 575/2001 Z.z. o organizácii činnosti vlády a organizácii ústrednej štátnej správy, § 18"/>
    <s v=""/>
    <x v="16"/>
  </r>
  <r>
    <x v="1417"/>
    <s v="1.0"/>
    <x v="1413"/>
    <s v="U00160"/>
    <x v="121"/>
    <s v="Zákon č. 575/2001 Z.z. o organizácii činnosti vlády a organizácii ústrednej štátnej správy, § 16"/>
    <s v=""/>
    <x v="7"/>
  </r>
  <r>
    <x v="1418"/>
    <s v="1.0"/>
    <x v="1414"/>
    <s v="U00160"/>
    <x v="121"/>
    <s v="Zákon č. 575/2001 Z.z. o organizácii činnosti vlády a organizácii ústrednej štátnej správy, § 16"/>
    <s v=""/>
    <x v="7"/>
  </r>
  <r>
    <x v="1419"/>
    <s v="1.0"/>
    <x v="1415"/>
    <s v="U00160"/>
    <x v="121"/>
    <s v="Zákon č. 575/2001 Z.z. o organizácii činnosti vlády a organizácii ústrednej štátnej správy, § 16"/>
    <s v=""/>
    <x v="7"/>
  </r>
  <r>
    <x v="1420"/>
    <s v="1.0"/>
    <x v="1416"/>
    <s v="U00189"/>
    <x v="122"/>
    <s v="Zákon č. 575/2001 Z.z. o organizácii činnosti vlády a organizácii ústrednej štátnej správy, § 24"/>
    <s v=""/>
    <x v="17"/>
  </r>
  <r>
    <x v="1421"/>
    <s v="1.0"/>
    <x v="1417"/>
    <s v="U00149"/>
    <x v="123"/>
    <s v="Zákon č. 575/2001 Z.z. o organizácii činnosti vlády a organizácii ústrednej štátnej správy, § 16"/>
    <s v=""/>
    <x v="7"/>
  </r>
  <r>
    <x v="1422"/>
    <s v="1.0"/>
    <x v="1418"/>
    <s v="U00149"/>
    <x v="123"/>
    <s v="Zákon č. 575/2001 Z.z. o organizácii činnosti vlády a organizácii ústrednej štátnej správy, § 16"/>
    <s v=""/>
    <x v="7"/>
  </r>
  <r>
    <x v="1423"/>
    <s v="1.0"/>
    <x v="1419"/>
    <s v="U00149"/>
    <x v="123"/>
    <s v="Zákon č. 575/2001 Z.z. o organizácii činnosti vlády a organizácii ústrednej štátnej správy, § 16"/>
    <s v=""/>
    <x v="7"/>
  </r>
  <r>
    <x v="1424"/>
    <s v="1.0"/>
    <x v="1420"/>
    <s v="U00149"/>
    <x v="123"/>
    <s v="Zákon č. 575/2001 Z.z. o organizácii činnosti vlády a organizácii ústrednej štátnej správy, § 16"/>
    <s v=""/>
    <x v="7"/>
  </r>
  <r>
    <x v="1425"/>
    <s v="1.0"/>
    <x v="1421"/>
    <s v="U00149"/>
    <x v="123"/>
    <s v="Zákon č. 575/2001 Z.z. o organizácii činnosti vlády a organizácii ústrednej štátnej správy, § 16"/>
    <s v=""/>
    <x v="7"/>
  </r>
  <r>
    <x v="1426"/>
    <s v="1.0"/>
    <x v="1422"/>
    <s v="U00149"/>
    <x v="123"/>
    <s v="Zákon č. 575/2001 Z.z. o organizácii činnosti vlády a organizácii ústrednej štátnej správy, § 16"/>
    <s v=""/>
    <x v="7"/>
  </r>
  <r>
    <x v="1427"/>
    <s v="1.0"/>
    <x v="1423"/>
    <s v="U00149"/>
    <x v="123"/>
    <s v="Zákon č. 575/2001 Z.z. o organizácii činnosti vlády a organizácii ústrednej štátnej správy, § 16"/>
    <s v=""/>
    <x v="7"/>
  </r>
  <r>
    <x v="1428"/>
    <s v="1.0"/>
    <x v="1424"/>
    <s v="U00149"/>
    <x v="123"/>
    <s v="Zákon č. 575/2001 Z.z. o organizácii činnosti vlády a organizácii ústrednej štátnej správy, § 16"/>
    <s v=""/>
    <x v="7"/>
  </r>
  <r>
    <x v="1429"/>
    <s v="1.0"/>
    <x v="1425"/>
    <s v="U00149"/>
    <x v="123"/>
    <s v="Zákon č. 575/2001 Z.z. o organizácii činnosti vlády a organizácii ústrednej štátnej správy, § 16"/>
    <s v=""/>
    <x v="7"/>
  </r>
  <r>
    <x v="1430"/>
    <s v="1.0"/>
    <x v="1426"/>
    <s v="U00149"/>
    <x v="123"/>
    <s v="Zákon č. 575/2001 Z.z. o organizácii činnosti vlády a organizácii ústrednej štátnej správy, § 16"/>
    <s v=""/>
    <x v="7"/>
  </r>
  <r>
    <x v="1431"/>
    <s v="1.0"/>
    <x v="1427"/>
    <s v="U00149"/>
    <x v="123"/>
    <s v="Zákon č. 575/2001 Z.z. o organizácii činnosti vlády a organizácii ústrednej štátnej správy, § 16"/>
    <s v=""/>
    <x v="7"/>
  </r>
  <r>
    <x v="1432"/>
    <s v="1.0"/>
    <x v="1428"/>
    <s v="U00149"/>
    <x v="123"/>
    <s v="Zákon č. 575/2001 Z.z. o organizácii činnosti vlády a organizácii ústrednej štátnej správy, § 16"/>
    <s v=""/>
    <x v="7"/>
  </r>
  <r>
    <x v="1433"/>
    <s v="1.0"/>
    <x v="1429"/>
    <s v="U00149"/>
    <x v="123"/>
    <s v="Zákon č. 575/2001 Z.z. o organizácii činnosti vlády a organizácii ústrednej štátnej správy, § 16"/>
    <s v=""/>
    <x v="7"/>
  </r>
  <r>
    <x v="1434"/>
    <s v="1.0"/>
    <x v="1430"/>
    <s v="U00149"/>
    <x v="123"/>
    <s v="Zákon č. 575/2001 Z.z. o organizácii činnosti vlády a organizácii ústrednej štátnej správy, § 16"/>
    <s v=""/>
    <x v="7"/>
  </r>
  <r>
    <x v="1435"/>
    <s v="1.0"/>
    <x v="1431"/>
    <s v="U00149"/>
    <x v="123"/>
    <s v="Zákon č. 575/2001 Z.z. o organizácii činnosti vlády a organizácii ústrednej štátnej správy, § 16"/>
    <s v=""/>
    <x v="7"/>
  </r>
  <r>
    <x v="1436"/>
    <s v="1.0"/>
    <x v="1432"/>
    <s v="U00149"/>
    <x v="123"/>
    <s v="Zákon č. 575/2001 Z.z. o organizácii činnosti vlády a organizácii ústrednej štátnej správy, § 16"/>
    <s v=""/>
    <x v="7"/>
  </r>
  <r>
    <x v="1437"/>
    <s v="1.0"/>
    <x v="1433"/>
    <s v="U00149"/>
    <x v="123"/>
    <s v="Zákon č. 575/2001 Z.z. o organizácii činnosti vlády a organizácii ústrednej štátnej správy, § 16"/>
    <s v=""/>
    <x v="7"/>
  </r>
  <r>
    <x v="1438"/>
    <s v="1.0"/>
    <x v="1434"/>
    <s v="U00149"/>
    <x v="123"/>
    <s v="Zákon č. 575/2001 Z.z. o organizácii činnosti vlády a organizácii ústrednej štátnej správy, § 16"/>
    <s v=""/>
    <x v="7"/>
  </r>
  <r>
    <x v="1439"/>
    <s v="1.0"/>
    <x v="1435"/>
    <s v="U00112"/>
    <x v="124"/>
    <s v="Zákon č. 575/2001 Z.z. o organizácii činnosti vlády a organizácii ústrednej štátnej správy, § 12"/>
    <s v=""/>
    <x v="18"/>
  </r>
  <r>
    <x v="1440"/>
    <s v="1.0"/>
    <x v="1436"/>
    <s v="U00113"/>
    <x v="125"/>
    <s v="Zákon č. 575/2001 Z.z. o organizácii činnosti vlády a organizácii ústrednej štátnej správy, § 12"/>
    <s v=""/>
    <x v="18"/>
  </r>
  <r>
    <x v="1441"/>
    <s v="1.0"/>
    <x v="1437"/>
    <s v="U00113"/>
    <x v="125"/>
    <s v="Zákon č. 575/2001 Z.z. o organizácii činnosti vlády a organizácii ústrednej štátnej správy, § 12"/>
    <s v=""/>
    <x v="18"/>
  </r>
  <r>
    <x v="1442"/>
    <s v="1.0"/>
    <x v="1438"/>
    <s v="U00113"/>
    <x v="125"/>
    <s v="Zákon č. 575/2001 Z.z. o organizácii činnosti vlády a organizácii ústrednej štátnej správy, § 12"/>
    <s v=""/>
    <x v="18"/>
  </r>
  <r>
    <x v="1443"/>
    <s v="1.0"/>
    <x v="1439"/>
    <s v="U00113"/>
    <x v="125"/>
    <s v="Zákon č. 575/2001 Z.z. o organizácii činnosti vlády a organizácii ústrednej štátnej správy, § 12"/>
    <s v=""/>
    <x v="18"/>
  </r>
  <r>
    <x v="1444"/>
    <s v="1.0"/>
    <x v="1440"/>
    <s v="U00188"/>
    <x v="126"/>
    <s v="Zákon č. 575/2001 Z.z. o organizácii činnosti vlády a organizácii ústrednej štátnej správy, § 24"/>
    <s v=""/>
    <x v="17"/>
  </r>
  <r>
    <x v="1445"/>
    <s v="1.0"/>
    <x v="1441"/>
    <s v="U00188"/>
    <x v="126"/>
    <s v="Zákon č. 575/2001 Z.z. o organizácii činnosti vlády a organizácii ústrednej štátnej správy, § 24"/>
    <s v=""/>
    <x v="17"/>
  </r>
  <r>
    <x v="1446"/>
    <s v="1.0"/>
    <x v="1442"/>
    <s v="U00200"/>
    <x v="127"/>
    <s v="Zákon č. 575/2001 Z.z. o organizácii činnosti vlády a organizácii ústrednej štátnej správy, § 30"/>
    <s v=""/>
    <x v="10"/>
  </r>
  <r>
    <x v="1447"/>
    <s v="1.0"/>
    <x v="1443"/>
    <s v="U00102"/>
    <x v="128"/>
    <s v="Zákon č. 575/2001 Z.z. o organizácii činnosti vlády a organizácii ústrednej štátnej správy, § 11"/>
    <s v=""/>
    <x v="2"/>
  </r>
  <r>
    <x v="1448"/>
    <s v="1.0"/>
    <x v="1444"/>
    <s v="U00102"/>
    <x v="128"/>
    <s v="Zákon č. 575/2001 Z.z. o organizácii činnosti vlády a organizácii ústrednej štátnej správy, § 11"/>
    <s v=""/>
    <x v="2"/>
  </r>
  <r>
    <x v="1449"/>
    <s v="1.0"/>
    <x v="1445"/>
    <s v="U00102"/>
    <x v="128"/>
    <s v="Zákon č. 575/2001 Z.z. o organizácii činnosti vlády a organizácii ústrednej štátnej správy, § 11"/>
    <s v=""/>
    <x v="2"/>
  </r>
  <r>
    <x v="1450"/>
    <s v="1.0"/>
    <x v="1446"/>
    <s v="U00102"/>
    <x v="128"/>
    <s v="Zákon č. 575/2001 Z.z. o organizácii činnosti vlády a organizácii ústrednej štátnej správy, § 11"/>
    <s v=""/>
    <x v="2"/>
  </r>
  <r>
    <x v="1451"/>
    <s v="1.0"/>
    <x v="1447"/>
    <s v="U00102"/>
    <x v="128"/>
    <s v="Zákon č. 575/2001 Z.z. o organizácii činnosti vlády a organizácii ústrednej štátnej správy, § 11"/>
    <s v=""/>
    <x v="2"/>
  </r>
  <r>
    <x v="1452"/>
    <s v="1.0"/>
    <x v="1448"/>
    <s v="U00102"/>
    <x v="128"/>
    <s v="Zákon č. 575/2001 Z.z. o organizácii činnosti vlády a organizácii ústrednej štátnej správy, § 11"/>
    <s v=""/>
    <x v="2"/>
  </r>
  <r>
    <x v="1453"/>
    <s v="1.0"/>
    <x v="1449"/>
    <s v="U00102"/>
    <x v="128"/>
    <s v="Zákon č. 575/2001 Z.z. o organizácii činnosti vlády a organizácii ústrednej štátnej správy, § 11"/>
    <s v=""/>
    <x v="2"/>
  </r>
  <r>
    <x v="1454"/>
    <s v="1.0"/>
    <x v="1450"/>
    <s v="U00102"/>
    <x v="128"/>
    <s v="Zákon č. 575/2001 Z.z. o organizácii činnosti vlády a organizácii ústrednej štátnej správy, § 11"/>
    <s v=""/>
    <x v="2"/>
  </r>
  <r>
    <x v="1455"/>
    <s v="1.0"/>
    <x v="1451"/>
    <s v="U00102"/>
    <x v="128"/>
    <s v="Zákon č. 575/2001 Z.z. o organizácii činnosti vlády a organizácii ústrednej štátnej správy, § 11"/>
    <s v=""/>
    <x v="2"/>
  </r>
  <r>
    <x v="1456"/>
    <s v="1.0"/>
    <x v="1452"/>
    <s v="U00175"/>
    <x v="129"/>
    <s v="Zákon č. 575/2001 Z.z. o organizácii činnosti vlády a organizácii ústrednej štátnej správy, § 18"/>
    <s v=""/>
    <x v="16"/>
  </r>
  <r>
    <x v="1457"/>
    <s v="1.0"/>
    <x v="1453"/>
    <s v="U00118"/>
    <x v="130"/>
    <s v="Zákon č. 575/2001 Z.z. o organizácii činnosti vlády a organizácii ústrednej štátnej správy, § 12"/>
    <s v=""/>
    <x v="4"/>
  </r>
  <r>
    <x v="1458"/>
    <s v="1.0"/>
    <x v="1454"/>
    <s v="U00118"/>
    <x v="130"/>
    <s v="Zákon č. 575/2001 Z.z. o organizácii činnosti vlády a organizácii ústrednej štátnej správy, § 12"/>
    <s v=""/>
    <x v="4"/>
  </r>
  <r>
    <x v="1459"/>
    <s v="1.0"/>
    <x v="1455"/>
    <s v="U00118"/>
    <x v="130"/>
    <s v="Zákon č. 575/2001 Z.z. o organizácii činnosti vlády a organizácii ústrednej štátnej správy, § 12"/>
    <s v=""/>
    <x v="4"/>
  </r>
  <r>
    <x v="1460"/>
    <s v="1.0"/>
    <x v="1456"/>
    <s v="U00118"/>
    <x v="130"/>
    <s v="Zákon č. 575/2001 Z.z. o organizácii činnosti vlády a organizácii ústrednej štátnej správy, § 12"/>
    <s v=""/>
    <x v="4"/>
  </r>
  <r>
    <x v="1461"/>
    <s v="1.0"/>
    <x v="1457"/>
    <s v="U00118"/>
    <x v="130"/>
    <s v="Zákon č. 575/2001 Z.z. o organizácii činnosti vlády a organizácii ústrednej štátnej správy, § 12"/>
    <s v=""/>
    <x v="4"/>
  </r>
  <r>
    <x v="1462"/>
    <s v="1.0"/>
    <x v="1458"/>
    <s v="U00118"/>
    <x v="130"/>
    <s v="Zákon č. 575/2001 Z.z. o organizácii činnosti vlády a organizácii ústrednej štátnej správy, § 12"/>
    <s v=""/>
    <x v="4"/>
  </r>
  <r>
    <x v="1463"/>
    <s v="1.0"/>
    <x v="1459"/>
    <s v="U00118"/>
    <x v="130"/>
    <s v="Zákon č. 575/2001 Z.z. o organizácii činnosti vlády a organizácii ústrednej štátnej správy, § 12"/>
    <s v=""/>
    <x v="4"/>
  </r>
  <r>
    <x v="1464"/>
    <s v="1.0"/>
    <x v="1460"/>
    <s v="U00118"/>
    <x v="130"/>
    <s v="Zákon č. 575/2001 Z.z. o organizácii činnosti vlády a organizácii ústrednej štátnej správy, § 12"/>
    <s v=""/>
    <x v="4"/>
  </r>
  <r>
    <x v="1465"/>
    <s v="1.0"/>
    <x v="1461"/>
    <s v="U00118"/>
    <x v="130"/>
    <s v="Zákon č. 575/2001 Z.z. o organizácii činnosti vlády a organizácii ústrednej štátnej správy, § 12"/>
    <s v=""/>
    <x v="4"/>
  </r>
  <r>
    <x v="1466"/>
    <s v="1.0"/>
    <x v="1462"/>
    <s v="U00118"/>
    <x v="130"/>
    <s v="Zákon č. 575/2001 Z.z. o organizácii činnosti vlády a organizácii ústrednej štátnej správy, § 12"/>
    <s v=""/>
    <x v="4"/>
  </r>
  <r>
    <x v="1467"/>
    <s v="1.0"/>
    <x v="1463"/>
    <s v="U00118"/>
    <x v="130"/>
    <s v="Zákon č. 575/2001 Z.z. o organizácii činnosti vlády a organizácii ústrednej štátnej správy, § 12"/>
    <s v=""/>
    <x v="4"/>
  </r>
  <r>
    <x v="1468"/>
    <s v="1.0"/>
    <x v="1464"/>
    <s v="U00118"/>
    <x v="130"/>
    <s v="Zákon č. 575/2001 Z.z. o organizácii činnosti vlády a organizácii ústrednej štátnej správy, § 12"/>
    <s v=""/>
    <x v="4"/>
  </r>
  <r>
    <x v="1469"/>
    <s v="1.0"/>
    <x v="1465"/>
    <s v="U00118"/>
    <x v="130"/>
    <s v="Zákon č. 575/2001 Z.z. o organizácii činnosti vlády a organizácii ústrednej štátnej správy, § 12"/>
    <s v=""/>
    <x v="18"/>
  </r>
  <r>
    <x v="1470"/>
    <s v="1.0"/>
    <x v="1466"/>
    <s v="U00118"/>
    <x v="130"/>
    <s v="Zákon č. 575/2001 Z.z. o organizácii činnosti vlády a organizácii ústrednej štátnej správy, § 12"/>
    <s v=""/>
    <x v="18"/>
  </r>
  <r>
    <x v="1471"/>
    <s v="1.0"/>
    <x v="1467"/>
    <s v="U00118"/>
    <x v="130"/>
    <s v="Zákon č. 575/2001 Z.z. o organizácii činnosti vlády a organizácii ústrednej štátnej správy, § 12"/>
    <s v=""/>
    <x v="18"/>
  </r>
  <r>
    <x v="1472"/>
    <s v="1.0"/>
    <x v="1468"/>
    <s v="U00118"/>
    <x v="130"/>
    <s v="Zákon č. 575/2001 Z.z. o organizácii činnosti vlády a organizácii ústrednej štátnej správy, § 12"/>
    <s v=""/>
    <x v="18"/>
  </r>
  <r>
    <x v="1473"/>
    <s v="1.0"/>
    <x v="1469"/>
    <s v="U00118"/>
    <x v="130"/>
    <s v="Zákon č. 575/2001 Z.z. o organizácii činnosti vlády a organizácii ústrednej štátnej správy, § 12"/>
    <s v=""/>
    <x v="18"/>
  </r>
  <r>
    <x v="1474"/>
    <s v="1.0"/>
    <x v="1470"/>
    <s v="U00118"/>
    <x v="130"/>
    <s v="Zákon č. 575/2001 Z.z. o organizácii činnosti vlády a organizácii ústrednej štátnej správy, § 12"/>
    <s v=""/>
    <x v="18"/>
  </r>
  <r>
    <x v="1475"/>
    <s v="1.0"/>
    <x v="1471"/>
    <s v="U00118"/>
    <x v="130"/>
    <s v="Zákon č. 575/2001 Z.z. o organizácii činnosti vlády a organizácii ústrednej štátnej správy, § 12"/>
    <s v=""/>
    <x v="18"/>
  </r>
  <r>
    <x v="1476"/>
    <s v="1.0"/>
    <x v="1472"/>
    <s v="U00118"/>
    <x v="130"/>
    <s v="Zákon č. 575/2001 Z.z. o organizácii činnosti vlády a organizácii ústrednej štátnej správy, § 12"/>
    <s v=""/>
    <x v="18"/>
  </r>
  <r>
    <x v="1477"/>
    <s v="1.0"/>
    <x v="1473"/>
    <s v="U00118"/>
    <x v="130"/>
    <s v="Zákon č. 575/2001 Z.z. o organizácii činnosti vlády a organizácii ústrednej štátnej správy, § 12"/>
    <s v=""/>
    <x v="18"/>
  </r>
  <r>
    <x v="1478"/>
    <s v="1.0"/>
    <x v="1474"/>
    <s v="U00118"/>
    <x v="130"/>
    <s v="Zákon č. 575/2001 Z.z. o organizácii činnosti vlády a organizácii ústrednej štátnej správy, § 12"/>
    <s v=""/>
    <x v="18"/>
  </r>
  <r>
    <x v="1479"/>
    <s v="1.0"/>
    <x v="1475"/>
    <s v="U00118"/>
    <x v="130"/>
    <s v="Zákon č. 575/2001 Z.z. o organizácii činnosti vlády a organizácii ústrednej štátnej správy, § 12"/>
    <s v=""/>
    <x v="18"/>
  </r>
  <r>
    <x v="1480"/>
    <s v="1.0"/>
    <x v="1476"/>
    <s v="U00118"/>
    <x v="130"/>
    <s v="Zákon č. 575/2001 Z.z. o organizácii činnosti vlády a organizácii ústrednej štátnej správy, § 12"/>
    <s v=""/>
    <x v="18"/>
  </r>
  <r>
    <x v="1481"/>
    <s v="1.0"/>
    <x v="1477"/>
    <s v="U00118"/>
    <x v="130"/>
    <s v="Zákon č. 575/2001 Z.z. o organizácii činnosti vlády a organizácii ústrednej štátnej správy, § 12"/>
    <s v=""/>
    <x v="18"/>
  </r>
  <r>
    <x v="1482"/>
    <s v="1.0"/>
    <x v="1478"/>
    <s v="U00118"/>
    <x v="130"/>
    <s v="Zákon č. 575/2001 Z.z. o organizácii činnosti vlády a organizácii ústrednej štátnej správy, § 12"/>
    <s v=""/>
    <x v="18"/>
  </r>
  <r>
    <x v="1483"/>
    <s v="1.0"/>
    <x v="1479"/>
    <s v="U00118"/>
    <x v="130"/>
    <s v="Zákon č. 575/2001 Z.z. o organizácii činnosti vlády a organizácii ústrednej štátnej správy, § 12"/>
    <s v=""/>
    <x v="18"/>
  </r>
  <r>
    <x v="1484"/>
    <s v="1.0"/>
    <x v="1480"/>
    <s v="U00118"/>
    <x v="130"/>
    <s v="Zákon č. 575/2001 Z.z. o organizácii činnosti vlády a organizácii ústrednej štátnej správy, § 12"/>
    <s v=""/>
    <x v="18"/>
  </r>
  <r>
    <x v="1485"/>
    <s v="1.0"/>
    <x v="1481"/>
    <s v="U00118"/>
    <x v="130"/>
    <s v="Zákon č. 575/2001 Z.z. o organizácii činnosti vlády a organizácii ústrednej štátnej správy, § 12"/>
    <s v=""/>
    <x v="18"/>
  </r>
  <r>
    <x v="1486"/>
    <s v="1.0"/>
    <x v="1482"/>
    <s v="U00118"/>
    <x v="130"/>
    <s v="Zákon č. 575/2001 Z.z. o organizácii činnosti vlády a organizácii ústrednej štátnej správy, § 12"/>
    <s v=""/>
    <x v="18"/>
  </r>
  <r>
    <x v="1487"/>
    <s v="1.0"/>
    <x v="1483"/>
    <s v="U00118"/>
    <x v="130"/>
    <s v="Zákon č. 575/2001 Z.z. o organizácii činnosti vlády a organizácii ústrednej štátnej správy, § 12"/>
    <s v=""/>
    <x v="18"/>
  </r>
  <r>
    <x v="1488"/>
    <s v="1.0"/>
    <x v="1484"/>
    <s v="U00118"/>
    <x v="130"/>
    <s v="Zákon č. 575/2001 Z.z. o organizácii činnosti vlády a organizácii ústrednej štátnej správy, § 12"/>
    <s v=""/>
    <x v="18"/>
  </r>
  <r>
    <x v="1489"/>
    <s v="1.0"/>
    <x v="1485"/>
    <s v="U00105"/>
    <x v="131"/>
    <s v="Zákon č. 575/2001 Z.z. o organizácii činnosti vlády a organizácii ústrednej štátnej správy, § 11"/>
    <s v=""/>
    <x v="2"/>
  </r>
  <r>
    <x v="1490"/>
    <s v="1.0"/>
    <x v="1486"/>
    <s v="U00105"/>
    <x v="131"/>
    <s v="Zákon č. 575/2001 Z.z. o organizácii činnosti vlády a organizácii ústrednej štátnej správy, § 11"/>
    <s v=""/>
    <x v="2"/>
  </r>
  <r>
    <x v="1491"/>
    <s v="1.0"/>
    <x v="1487"/>
    <s v="U00105"/>
    <x v="131"/>
    <s v="Zákon č. 575/2001 Z.z. o organizácii činnosti vlády a organizácii ústrednej štátnej správy, § 11"/>
    <s v=""/>
    <x v="2"/>
  </r>
  <r>
    <x v="1492"/>
    <s v="1.0"/>
    <x v="1488"/>
    <s v="U00105"/>
    <x v="131"/>
    <s v="Zákon č. 575/2001 Z.z. o organizácii činnosti vlády a organizácii ústrednej štátnej správy, § 11"/>
    <s v=""/>
    <x v="2"/>
  </r>
  <r>
    <x v="1493"/>
    <s v="1.0"/>
    <x v="1489"/>
    <s v="U00105"/>
    <x v="131"/>
    <s v="Zákon č. 575/2001 Z.z. o organizácii činnosti vlády a organizácii ústrednej štátnej správy, § 11"/>
    <s v=""/>
    <x v="2"/>
  </r>
  <r>
    <x v="1494"/>
    <s v="1.0"/>
    <x v="1490"/>
    <s v="U00105"/>
    <x v="131"/>
    <s v="Zákon č. 575/2001 Z.z. o organizácii činnosti vlády a organizácii ústrednej štátnej správy, § 11"/>
    <s v=""/>
    <x v="2"/>
  </r>
  <r>
    <x v="1495"/>
    <s v="1.0"/>
    <x v="1491"/>
    <s v="U00151"/>
    <x v="132"/>
    <s v="Zákon č. 442/2002 Z.z. o verejných vodovodoch a verejných kanalizáciách"/>
    <s v=""/>
    <x v="7"/>
  </r>
  <r>
    <x v="1496"/>
    <s v="1.0"/>
    <x v="1492"/>
    <s v="U00151"/>
    <x v="132"/>
    <s v="Zákon č. 442/2002 Z.z. o verejných vodovodoch a verejných kanalizáciách"/>
    <s v=""/>
    <x v="7"/>
  </r>
  <r>
    <x v="1497"/>
    <s v="1.0"/>
    <x v="1493"/>
    <s v="U00151"/>
    <x v="132"/>
    <s v="Zákon č. 442/2002 Z.z. o verejných vodovodoch a verejných kanalizáciách"/>
    <s v=""/>
    <x v="7"/>
  </r>
  <r>
    <x v="1498"/>
    <s v="1.0"/>
    <x v="1494"/>
    <s v="U00151"/>
    <x v="132"/>
    <s v="Zákon č. 442/2002 Z.z. o verejných vodovodoch a verejných kanalizáciách"/>
    <s v=""/>
    <x v="7"/>
  </r>
  <r>
    <x v="1499"/>
    <s v="1.0"/>
    <x v="1495"/>
    <s v="U00151"/>
    <x v="132"/>
    <s v="Zákon č. 442/2002 Z.z. o verejných vodovodoch a verejných kanalizáciách"/>
    <s v=""/>
    <x v="7"/>
  </r>
  <r>
    <x v="1500"/>
    <s v="1.0"/>
    <x v="1496"/>
    <s v="U00151"/>
    <x v="132"/>
    <s v="Zákon č. 442/2002 Z.z. o verejných vodovodoch a verejných kanalizáciách"/>
    <s v=""/>
    <x v="7"/>
  </r>
  <r>
    <x v="1501"/>
    <s v="1.0"/>
    <x v="1497"/>
    <s v="U00151"/>
    <x v="132"/>
    <s v="Zákon č. 442/2002 Z.z. o verejných vodovodoch a verejných kanalizáciách"/>
    <s v=""/>
    <x v="7"/>
  </r>
  <r>
    <x v="1502"/>
    <s v="1.0"/>
    <x v="1498"/>
    <s v="U00151"/>
    <x v="132"/>
    <s v="Zákon č. 442/2002 Z.z. o verejných vodovodoch a verejných kanalizáciách"/>
    <s v=""/>
    <x v="7"/>
  </r>
  <r>
    <x v="1503"/>
    <s v="1.0"/>
    <x v="1499"/>
    <s v="U00151"/>
    <x v="132"/>
    <s v="Zákon č. 442/2002 Z.z. o verejných vodovodoch a verejných kanalizáciách"/>
    <s v=""/>
    <x v="7"/>
  </r>
  <r>
    <x v="1504"/>
    <s v="1.0"/>
    <x v="1500"/>
    <s v="U00151"/>
    <x v="132"/>
    <s v="Zákon č. 442/2002 Z.z. o verejných vodovodoch a verejných kanalizáciách"/>
    <s v=""/>
    <x v="7"/>
  </r>
  <r>
    <x v="1505"/>
    <s v="1.0"/>
    <x v="1501"/>
    <s v="U00163"/>
    <x v="133"/>
    <s v="Zákon č. 575/2001 Z.z. o organizácii činnosti vlády a organizácii ústrednej štátnej správy, § 16"/>
    <s v=""/>
    <x v="7"/>
  </r>
  <r>
    <x v="1506"/>
    <s v="1.0"/>
    <x v="1502"/>
    <s v="U00163"/>
    <x v="133"/>
    <s v="Zákon č. 575/2001 Z.z. o organizácii činnosti vlády a organizácii ústrednej štátnej správy, § 16"/>
    <s v=""/>
    <x v="7"/>
  </r>
  <r>
    <x v="1507"/>
    <s v="1.0"/>
    <x v="1503"/>
    <s v="U00163"/>
    <x v="133"/>
    <s v="Zákon č. 575/2001 Z.z. o organizácii činnosti vlády a organizácii ústrednej štátnej správy, § 16"/>
    <s v=""/>
    <x v="7"/>
  </r>
  <r>
    <x v="1508"/>
    <s v="1.0"/>
    <x v="1504"/>
    <s v="U00163"/>
    <x v="133"/>
    <s v="Zákon č. 575/2001 Z.z. o organizácii činnosti vlády a organizácii ústrednej štátnej správy, § 16"/>
    <s v=""/>
    <x v="7"/>
  </r>
  <r>
    <x v="1509"/>
    <s v="1.0"/>
    <x v="1505"/>
    <s v="U00163"/>
    <x v="133"/>
    <s v="Zákon č. 575/2001 Z.z. o organizácii činnosti vlády a organizácii ústrednej štátnej správy, § 16"/>
    <s v=""/>
    <x v="7"/>
  </r>
  <r>
    <x v="1510"/>
    <s v="1.0"/>
    <x v="1506"/>
    <s v="U00163"/>
    <x v="133"/>
    <s v="Zákon č. 575/2001 Z.z. o organizácii činnosti vlády a organizácii ústrednej štátnej správy, § 16"/>
    <s v=""/>
    <x v="7"/>
  </r>
  <r>
    <x v="1511"/>
    <s v="1.0"/>
    <x v="1507"/>
    <s v="U00163"/>
    <x v="133"/>
    <s v="Zákon č. 575/2001 Z.z. o organizácii činnosti vlády a organizácii ústrednej štátnej správy, § 16"/>
    <s v=""/>
    <x v="7"/>
  </r>
  <r>
    <x v="1512"/>
    <s v="1.0"/>
    <x v="1508"/>
    <s v="U00163"/>
    <x v="133"/>
    <s v="Zákon č. 575/2001 Z.z. o organizácii činnosti vlády a organizácii ústrednej štátnej správy, § 16"/>
    <s v=""/>
    <x v="7"/>
  </r>
  <r>
    <x v="1513"/>
    <s v="1.0"/>
    <x v="1509"/>
    <s v="U00163"/>
    <x v="133"/>
    <s v="Zákon č. 575/2001 Z.z. o organizácii činnosti vlády a organizácii ústrednej štátnej správy, § 16"/>
    <s v=""/>
    <x v="7"/>
  </r>
  <r>
    <x v="1514"/>
    <s v="1.0"/>
    <x v="1510"/>
    <s v="U00163"/>
    <x v="133"/>
    <s v="Zákon č. 575/2001 Z.z. o organizácii činnosti vlády a organizácii ústrednej štátnej správy, § 16"/>
    <s v=""/>
    <x v="7"/>
  </r>
  <r>
    <x v="1515"/>
    <s v="1.0"/>
    <x v="1511"/>
    <s v="U00163"/>
    <x v="133"/>
    <s v="Zákon č. 575/2001 Z.z. o organizácii činnosti vlády a organizácii ústrednej štátnej správy, § 16"/>
    <s v=""/>
    <x v="7"/>
  </r>
  <r>
    <x v="1516"/>
    <s v="1.0"/>
    <x v="1512"/>
    <s v="U00163"/>
    <x v="133"/>
    <s v="Zákon č. 575/2001 Z.z. o organizácii činnosti vlády a organizácii ústrednej štátnej správy, § 16"/>
    <s v=""/>
    <x v="7"/>
  </r>
  <r>
    <x v="1517"/>
    <s v="1.0"/>
    <x v="1513"/>
    <s v="U00163"/>
    <x v="133"/>
    <s v="Zákon č. 575/2001 Z.z. o organizácii činnosti vlády a organizácii ústrednej štátnej správy, § 16"/>
    <s v=""/>
    <x v="7"/>
  </r>
  <r>
    <x v="1518"/>
    <s v="1.0"/>
    <x v="1514"/>
    <s v="U00163"/>
    <x v="133"/>
    <s v="Zákon č. 575/2001 Z.z. o organizácii činnosti vlády a organizácii ústrednej štátnej správy, § 16"/>
    <s v=""/>
    <x v="7"/>
  </r>
  <r>
    <x v="1519"/>
    <s v="1.0"/>
    <x v="1515"/>
    <s v="U00163"/>
    <x v="133"/>
    <s v="Zákon č. 575/2001 Z.z. o organizácii činnosti vlády a organizácii ústrednej štátnej správy, § 16"/>
    <s v=""/>
    <x v="7"/>
  </r>
  <r>
    <x v="1520"/>
    <s v="1.0"/>
    <x v="1516"/>
    <s v="U00163"/>
    <x v="133"/>
    <s v="Zákon č. 575/2001 Z.z. o organizácii činnosti vlády a organizácii ústrednej štátnej správy, § 16"/>
    <s v=""/>
    <x v="7"/>
  </r>
  <r>
    <x v="1521"/>
    <s v="1.0"/>
    <x v="1517"/>
    <s v="U00163"/>
    <x v="133"/>
    <s v="Zákon č. 575/2001 Z.z. o organizácii činnosti vlády a organizácii ústrednej štátnej správy, § 16"/>
    <s v=""/>
    <x v="7"/>
  </r>
  <r>
    <x v="1522"/>
    <s v="1.0"/>
    <x v="1518"/>
    <s v="U00163"/>
    <x v="133"/>
    <s v="Zákon č. 575/2001 Z.z. o organizácii činnosti vlády a organizácii ústrednej štátnej správy, § 16"/>
    <s v=""/>
    <x v="7"/>
  </r>
  <r>
    <x v="1523"/>
    <s v="1.0"/>
    <x v="1519"/>
    <s v="U00163"/>
    <x v="133"/>
    <s v="Zákon č. 575/2001 Z.z. o organizácii činnosti vlády a organizácii ústrednej štátnej správy, § 16"/>
    <s v=""/>
    <x v="7"/>
  </r>
  <r>
    <x v="1524"/>
    <s v="1.0"/>
    <x v="1520"/>
    <s v="U00163"/>
    <x v="133"/>
    <s v="Zákon č. 575/2001 Z.z. o organizácii činnosti vlády a organizácii ústrednej štátnej správy, § 16"/>
    <s v=""/>
    <x v="7"/>
  </r>
  <r>
    <x v="1525"/>
    <s v="1.0"/>
    <x v="1521"/>
    <s v="U00163"/>
    <x v="133"/>
    <s v="Zákon č. 575/2001 Z.z. o organizácii činnosti vlády a organizácii ústrednej štátnej správy, § 16"/>
    <s v=""/>
    <x v="7"/>
  </r>
  <r>
    <x v="1526"/>
    <s v="1.0"/>
    <x v="1522"/>
    <s v="U00126"/>
    <x v="134"/>
    <s v="Zákon č. 575/2001 Z.z. o organizácii činnosti vlády a organizácii ústrednej štátnej správy, § 13"/>
    <s v=""/>
    <x v="15"/>
  </r>
  <r>
    <x v="1527"/>
    <s v="1.0"/>
    <x v="1523"/>
    <s v="U00178"/>
    <x v="135"/>
    <s v="Zákon č. 575/2001 Z.z. o organizácii činnosti vlády a organizácii ústrednej štátnej správy, § 18"/>
    <s v=""/>
    <x v="16"/>
  </r>
  <r>
    <x v="1528"/>
    <s v="1.0"/>
    <x v="1524"/>
    <s v="U00203"/>
    <x v="136"/>
    <s v="Zákon č. 575/2001 Z.z. o organizácii činnosti vlády a organizácii ústrednej štátnej správy, § 31"/>
    <s v=""/>
    <x v="19"/>
  </r>
  <r>
    <x v="1529"/>
    <s v="1.0"/>
    <x v="1525"/>
    <s v="U00203"/>
    <x v="136"/>
    <s v="Zákon č. 575/2001 Z.z. o organizácii činnosti vlády a organizácii ústrednej štátnej správy, § 31"/>
    <s v=""/>
    <x v="19"/>
  </r>
  <r>
    <x v="1530"/>
    <s v="1.0"/>
    <x v="1526"/>
    <s v="U00203"/>
    <x v="136"/>
    <s v="Zákon č. 575/2001 Z.z. o organizácii činnosti vlády a organizácii ústrednej štátnej správy, § 31"/>
    <s v=""/>
    <x v="19"/>
  </r>
  <r>
    <x v="1531"/>
    <s v="1.0"/>
    <x v="1527"/>
    <s v="U00203"/>
    <x v="136"/>
    <s v="Zákon č. 575/2001 Z.z. o organizácii činnosti vlády a organizácii ústrednej štátnej správy, § 31"/>
    <s v=""/>
    <x v="19"/>
  </r>
  <r>
    <x v="1532"/>
    <s v="1.0"/>
    <x v="1528"/>
    <s v="U00203"/>
    <x v="136"/>
    <s v="Zákon č. 575/2001 Z.z. o organizácii činnosti vlády a organizácii ústrednej štátnej správy, § 31"/>
    <s v=""/>
    <x v="19"/>
  </r>
  <r>
    <x v="1533"/>
    <s v="1.0"/>
    <x v="1529"/>
    <s v="U00203"/>
    <x v="136"/>
    <s v="Zákon č. 575/2001 Z.z. o organizácii činnosti vlády a organizácii ústrednej štátnej správy, § 31"/>
    <s v=""/>
    <x v="19"/>
  </r>
  <r>
    <x v="1534"/>
    <s v="1.0"/>
    <x v="1530"/>
    <s v="U00203"/>
    <x v="136"/>
    <s v="Zákon č. 575/2001 Z.z. o organizácii činnosti vlády a organizácii ústrednej štátnej správy, § 31"/>
    <s v=""/>
    <x v="19"/>
  </r>
  <r>
    <x v="1535"/>
    <s v="1.0"/>
    <x v="1531"/>
    <s v="U00203"/>
    <x v="136"/>
    <s v="Zákon č. 575/2001 Z.z. o organizácii činnosti vlády a organizácii ústrednej štátnej správy, § 31"/>
    <s v=""/>
    <x v="19"/>
  </r>
  <r>
    <x v="1536"/>
    <s v="1.0"/>
    <x v="1532"/>
    <s v="U00203"/>
    <x v="136"/>
    <s v="Zákon č. 575/2001 Z.z. o organizácii činnosti vlády a organizácii ústrednej štátnej správy, § 31"/>
    <s v=""/>
    <x v="19"/>
  </r>
  <r>
    <x v="1537"/>
    <s v="1.0"/>
    <x v="1533"/>
    <s v="U00203"/>
    <x v="136"/>
    <s v="Zákon č. 575/2001 Z.z. o organizácii činnosti vlády a organizácii ústrednej štátnej správy, § 31"/>
    <s v=""/>
    <x v="19"/>
  </r>
  <r>
    <x v="1538"/>
    <s v="1.0"/>
    <x v="1534"/>
    <s v="U00203"/>
    <x v="136"/>
    <s v="Zákon č. 575/2001 Z.z. o organizácii činnosti vlády a organizácii ústrednej štátnej správy, § 31"/>
    <s v=""/>
    <x v="19"/>
  </r>
  <r>
    <x v="1539"/>
    <s v="1.0"/>
    <x v="1535"/>
    <s v="U00139"/>
    <x v="137"/>
    <s v="Zákon č. 575/2001 Z.z. o organizácii činnosti vlády a organizácii ústrednej štátnej správy, § 15"/>
    <s v=""/>
    <x v="8"/>
  </r>
  <r>
    <x v="1540"/>
    <s v="1.0"/>
    <x v="1536"/>
    <s v="U00139"/>
    <x v="137"/>
    <s v="Zákon č. 575/2001 Z.z. o organizácii činnosti vlády a organizácii ústrednej štátnej správy, § 15"/>
    <s v=""/>
    <x v="8"/>
  </r>
  <r>
    <x v="1541"/>
    <s v="1.0"/>
    <x v="1537"/>
    <s v="U00139"/>
    <x v="137"/>
    <s v="Zákon č. 575/2001 Z.z. o organizácii činnosti vlády a organizácii ústrednej štátnej správy, § 15"/>
    <s v=""/>
    <x v="8"/>
  </r>
  <r>
    <x v="1542"/>
    <s v="1.0"/>
    <x v="1538"/>
    <s v="U00139"/>
    <x v="137"/>
    <s v="Zákon č. 575/2001 Z.z. o organizácii činnosti vlády a organizácii ústrednej štátnej správy, § 15"/>
    <s v=""/>
    <x v="9"/>
  </r>
  <r>
    <x v="1543"/>
    <s v="1.0"/>
    <x v="1539"/>
    <s v="U00139"/>
    <x v="137"/>
    <s v="Zákon č. 575/2001 Z.z. o organizácii činnosti vlády a organizácii ústrednej štátnej správy, § 15"/>
    <s v=""/>
    <x v="8"/>
  </r>
  <r>
    <x v="1544"/>
    <s v="1.0"/>
    <x v="1540"/>
    <s v="U00139"/>
    <x v="137"/>
    <s v="Zákon č. 575/2001 Z.z. o organizácii činnosti vlády a organizácii ústrednej štátnej správy, § 15"/>
    <s v=""/>
    <x v="9"/>
  </r>
  <r>
    <x v="1545"/>
    <s v="1.0"/>
    <x v="1541"/>
    <s v="U00139"/>
    <x v="137"/>
    <s v="Zákon č. 575/2001 Z.z. o organizácii činnosti vlády a organizácii ústrednej štátnej správy, § 15"/>
    <s v=""/>
    <x v="8"/>
  </r>
  <r>
    <x v="1546"/>
    <s v="1.0"/>
    <x v="1542"/>
    <s v="U00139"/>
    <x v="137"/>
    <s v="Zákon č. 575/2001 Z.z. o organizácii činnosti vlády a organizácii ústrednej štátnej správy, § 15"/>
    <s v=""/>
    <x v="8"/>
  </r>
  <r>
    <x v="1547"/>
    <s v="1.0"/>
    <x v="1543"/>
    <s v="U00139"/>
    <x v="137"/>
    <s v="Zákon č. 575/2001 Z.z. o organizácii činnosti vlády a organizácii ústrednej štátnej správy, § 15"/>
    <s v=""/>
    <x v="8"/>
  </r>
  <r>
    <x v="1548"/>
    <s v="1.0"/>
    <x v="1544"/>
    <s v="U00139"/>
    <x v="137"/>
    <s v="Zákon č. 575/2001 Z.z. o organizácii činnosti vlády a organizácii ústrednej štátnej správy, § 15"/>
    <s v=""/>
    <x v="8"/>
  </r>
  <r>
    <x v="1549"/>
    <s v="1.0"/>
    <x v="1545"/>
    <s v="U00139"/>
    <x v="137"/>
    <s v="Zákon č. 575/2001 Z.z. o organizácii činnosti vlády a organizácii ústrednej štátnej správy, § 15"/>
    <s v=""/>
    <x v="9"/>
  </r>
  <r>
    <x v="1550"/>
    <s v="1.0"/>
    <x v="1546"/>
    <s v="U00139"/>
    <x v="137"/>
    <s v="Zákon č. 575/2001 Z.z. o organizácii činnosti vlády a organizácii ústrednej štátnej správy, § 15"/>
    <s v=""/>
    <x v="8"/>
  </r>
  <r>
    <x v="1551"/>
    <s v="1.0"/>
    <x v="1547"/>
    <s v="U00139"/>
    <x v="137"/>
    <s v="Zákon č. 575/2001 Z.z. o organizácii činnosti vlády a organizácii ústrednej štátnej správy, § 15"/>
    <s v=""/>
    <x v="8"/>
  </r>
  <r>
    <x v="1552"/>
    <s v="1.0"/>
    <x v="1548"/>
    <s v="U00139"/>
    <x v="137"/>
    <s v="Zákon č. 575/2001 Z.z. o organizácii činnosti vlády a organizácii ústrednej štátnej správy, § 15"/>
    <s v=""/>
    <x v="9"/>
  </r>
  <r>
    <x v="1553"/>
    <s v="1.0"/>
    <x v="1549"/>
    <s v="U00137"/>
    <x v="138"/>
    <s v="Zákon č. 575/2001 Z.z. o organizácii činnosti vlády a organizácii ústrednej štátnej správy, § 15"/>
    <s v=""/>
    <x v="8"/>
  </r>
  <r>
    <x v="1554"/>
    <s v="1.0"/>
    <x v="1550"/>
    <s v="U00137"/>
    <x v="138"/>
    <s v="Zákon č. 575/2001 Z.z. o organizácii činnosti vlády a organizácii ústrednej štátnej správy, § 15"/>
    <s v=""/>
    <x v="8"/>
  </r>
  <r>
    <x v="1555"/>
    <s v="1.0"/>
    <x v="1551"/>
    <s v="U00137"/>
    <x v="138"/>
    <s v="Zákon č. 575/2001 Z.z. o organizácii činnosti vlády a organizácii ústrednej štátnej správy, § 15"/>
    <s v=""/>
    <x v="8"/>
  </r>
  <r>
    <x v="1556"/>
    <s v="1.0"/>
    <x v="1552"/>
    <s v="U00137"/>
    <x v="138"/>
    <s v="Zákon č. 575/2001 Z.z. o organizácii činnosti vlády a organizácii ústrednej štátnej správy, § 15"/>
    <s v=""/>
    <x v="8"/>
  </r>
  <r>
    <x v="1557"/>
    <s v="1.0"/>
    <x v="1553"/>
    <s v="U00137"/>
    <x v="138"/>
    <s v="Zákon č. 575/2001 Z.z. o organizácii činnosti vlády a organizácii ústrednej štátnej správy, § 15"/>
    <s v=""/>
    <x v="8"/>
  </r>
  <r>
    <x v="1558"/>
    <s v="1.0"/>
    <x v="1554"/>
    <s v="U00137"/>
    <x v="138"/>
    <s v="Zákon č. 575/2001 Z.z. o organizácii činnosti vlády a organizácii ústrednej štátnej správy, § 15"/>
    <s v=""/>
    <x v="8"/>
  </r>
  <r>
    <x v="1559"/>
    <s v="1.0"/>
    <x v="1555"/>
    <s v="U00137"/>
    <x v="138"/>
    <s v="Zákon č. 575/2001 Z.z. o organizácii činnosti vlády a organizácii ústrednej štátnej správy, § 15"/>
    <s v=""/>
    <x v="8"/>
  </r>
  <r>
    <x v="1560"/>
    <s v="1.0"/>
    <x v="1556"/>
    <s v="U00137"/>
    <x v="138"/>
    <s v="Zákon č. 575/2001 Z.z. o organizácii činnosti vlády a organizácii ústrednej štátnej správy, § 15"/>
    <s v=""/>
    <x v="8"/>
  </r>
  <r>
    <x v="1561"/>
    <s v="1.0"/>
    <x v="1557"/>
    <s v="U00137"/>
    <x v="138"/>
    <s v="Zákon č. 575/2001 Z.z. o organizácii činnosti vlády a organizácii ústrednej štátnej správy, § 15"/>
    <s v=""/>
    <x v="8"/>
  </r>
  <r>
    <x v="1562"/>
    <s v="1.0"/>
    <x v="1558"/>
    <s v="U00137"/>
    <x v="138"/>
    <s v="Zákon č. 575/2001 Z.z. o organizácii činnosti vlády a organizácii ústrednej štátnej správy, § 15"/>
    <s v=""/>
    <x v="8"/>
  </r>
  <r>
    <x v="1563"/>
    <s v="1.0"/>
    <x v="1559"/>
    <s v="U00137"/>
    <x v="138"/>
    <s v="Zákon č. 575/2001 Z.z. o organizácii činnosti vlády a organizácii ústrednej štátnej správy, § 15"/>
    <s v=""/>
    <x v="8"/>
  </r>
  <r>
    <x v="1564"/>
    <s v="1.0"/>
    <x v="1560"/>
    <s v="U00137"/>
    <x v="138"/>
    <s v="Zákon č. 575/2001 Z.z. o organizácii činnosti vlády a organizácii ústrednej štátnej správy, § 15"/>
    <s v=""/>
    <x v="8"/>
  </r>
  <r>
    <x v="1565"/>
    <s v="1.0"/>
    <x v="1561"/>
    <s v="U00137"/>
    <x v="138"/>
    <s v="Zákon č. 575/2001 Z.z. o organizácii činnosti vlády a organizácii ústrednej štátnej správy, § 15"/>
    <s v=""/>
    <x v="8"/>
  </r>
  <r>
    <x v="1566"/>
    <s v="1.0"/>
    <x v="1562"/>
    <s v="U00137"/>
    <x v="138"/>
    <s v="Zákon č. 575/2001 Z.z. o organizácii činnosti vlády a organizácii ústrednej štátnej správy, § 15"/>
    <s v=""/>
    <x v="8"/>
  </r>
  <r>
    <x v="1567"/>
    <s v="1.0"/>
    <x v="1563"/>
    <s v="U00137"/>
    <x v="138"/>
    <s v="Zákon č. 575/2001 Z.z. o organizácii činnosti vlády a organizácii ústrednej štátnej správy, § 15"/>
    <s v=""/>
    <x v="8"/>
  </r>
  <r>
    <x v="1568"/>
    <s v="1.0"/>
    <x v="1564"/>
    <s v="U00137"/>
    <x v="138"/>
    <s v="Zákon č. 575/2001 Z.z. o organizácii činnosti vlády a organizácii ústrednej štátnej správy, § 15"/>
    <s v=""/>
    <x v="8"/>
  </r>
  <r>
    <x v="1569"/>
    <s v="1.0"/>
    <x v="1565"/>
    <s v="U00137"/>
    <x v="138"/>
    <s v="Zákon č. 575/2001 Z.z. o organizácii činnosti vlády a organizácii ústrednej štátnej správy, § 15"/>
    <s v=""/>
    <x v="8"/>
  </r>
  <r>
    <x v="1570"/>
    <s v="1.0"/>
    <x v="1566"/>
    <s v="U00137"/>
    <x v="138"/>
    <s v="Zákon č. 575/2001 Z.z. o organizácii činnosti vlády a organizácii ústrednej štátnej správy, § 15"/>
    <s v=""/>
    <x v="8"/>
  </r>
  <r>
    <x v="1571"/>
    <s v="1.0"/>
    <x v="1567"/>
    <s v="U00137"/>
    <x v="138"/>
    <s v="Zákon č. 575/2001 Z.z. o organizácii činnosti vlády a organizácii ústrednej štátnej správy, § 15"/>
    <s v=""/>
    <x v="8"/>
  </r>
  <r>
    <x v="1572"/>
    <s v="1.0"/>
    <x v="1568"/>
    <s v="U00137"/>
    <x v="138"/>
    <s v="Zákon č. 575/2001 Z.z. o organizácii činnosti vlády a organizácii ústrednej štátnej správy, § 15"/>
    <s v=""/>
    <x v="8"/>
  </r>
  <r>
    <x v="1573"/>
    <s v="1.0"/>
    <x v="1569"/>
    <s v="U00137"/>
    <x v="138"/>
    <s v="Zákon č. 575/2001 Z.z. o organizácii činnosti vlády a organizácii ústrednej štátnej správy, § 15"/>
    <s v=""/>
    <x v="8"/>
  </r>
  <r>
    <x v="1574"/>
    <s v="1.0"/>
    <x v="1570"/>
    <s v="U00137"/>
    <x v="138"/>
    <s v="Zákon č. 575/2001 Z.z. o organizácii činnosti vlády a organizácii ústrednej štátnej správy, § 15"/>
    <s v=""/>
    <x v="8"/>
  </r>
  <r>
    <x v="1575"/>
    <s v="1.0"/>
    <x v="1571"/>
    <s v="U00137"/>
    <x v="138"/>
    <s v="Zákon č. 575/2001 Z.z. o organizácii činnosti vlády a organizácii ústrednej štátnej správy, § 15"/>
    <s v=""/>
    <x v="8"/>
  </r>
  <r>
    <x v="1576"/>
    <s v="1.0"/>
    <x v="1572"/>
    <s v="U00137"/>
    <x v="138"/>
    <s v="Zákon č. 575/2001 Z.z. o organizácii činnosti vlády a organizácii ústrednej štátnej správy, § 15"/>
    <s v=""/>
    <x v="8"/>
  </r>
  <r>
    <x v="1577"/>
    <s v="1.0"/>
    <x v="1573"/>
    <s v="U00137"/>
    <x v="138"/>
    <s v="Zákon č. 575/2001 Z.z. o organizácii činnosti vlády a organizácii ústrednej štátnej správy, § 15"/>
    <s v=""/>
    <x v="8"/>
  </r>
  <r>
    <x v="1578"/>
    <s v="1.0"/>
    <x v="1574"/>
    <s v="U00137"/>
    <x v="138"/>
    <s v="Zákon č. 575/2001 Z.z. o organizácii činnosti vlády a organizácii ústrednej štátnej správy, § 15"/>
    <s v=""/>
    <x v="8"/>
  </r>
  <r>
    <x v="1579"/>
    <s v="1.0"/>
    <x v="1575"/>
    <s v="U00137"/>
    <x v="138"/>
    <s v="Zákon č. 575/2001 Z.z. o organizácii činnosti vlády a organizácii ústrednej štátnej správy, § 15"/>
    <s v=""/>
    <x v="8"/>
  </r>
  <r>
    <x v="1580"/>
    <s v="1.0"/>
    <x v="1576"/>
    <s v="U00137"/>
    <x v="138"/>
    <s v="Zákon č. 575/2001 Z.z. o organizácii činnosti vlády a organizácii ústrednej štátnej správy, § 15"/>
    <s v=""/>
    <x v="8"/>
  </r>
  <r>
    <x v="1581"/>
    <s v="1.0"/>
    <x v="1577"/>
    <s v="U00137"/>
    <x v="138"/>
    <s v="Zákon č. 575/2001 Z.z. o organizácii činnosti vlády a organizácii ústrednej štátnej správy, § 15"/>
    <s v=""/>
    <x v="8"/>
  </r>
  <r>
    <x v="1582"/>
    <s v="1.0"/>
    <x v="1578"/>
    <s v="U00137"/>
    <x v="138"/>
    <s v="Zákon č. 575/2001 Z.z. o organizácii činnosti vlády a organizácii ústrednej štátnej správy, § 15"/>
    <s v=""/>
    <x v="8"/>
  </r>
  <r>
    <x v="1583"/>
    <s v="1.0"/>
    <x v="1579"/>
    <s v="U00137"/>
    <x v="138"/>
    <s v="Zákon č. 575/2001 Z.z. o organizácii činnosti vlády a organizácii ústrednej štátnej správy, § 15"/>
    <s v=""/>
    <x v="8"/>
  </r>
  <r>
    <x v="1584"/>
    <s v="1.0"/>
    <x v="1580"/>
    <s v="U00137"/>
    <x v="138"/>
    <s v="Zákon č. 575/2001 Z.z. o organizácii činnosti vlády a organizácii ústrednej štátnej správy, § 15"/>
    <s v=""/>
    <x v="8"/>
  </r>
  <r>
    <x v="1585"/>
    <s v="1.0"/>
    <x v="1581"/>
    <s v="U00137"/>
    <x v="138"/>
    <s v="Zákon č. 575/2001 Z.z. o organizácii činnosti vlády a organizácii ústrednej štátnej správy, § 15"/>
    <s v=""/>
    <x v="8"/>
  </r>
  <r>
    <x v="1586"/>
    <s v="1.0"/>
    <x v="1582"/>
    <s v="U00137"/>
    <x v="138"/>
    <s v="Zákon č. 575/2001 Z.z. o organizácii činnosti vlády a organizácii ústrednej štátnej správy, § 15"/>
    <s v=""/>
    <x v="8"/>
  </r>
  <r>
    <x v="1587"/>
    <s v="1.0"/>
    <x v="1583"/>
    <s v="U00137"/>
    <x v="138"/>
    <s v="Zákon č. 575/2001 Z.z. o organizácii činnosti vlády a organizácii ústrednej štátnej správy, § 15"/>
    <s v=""/>
    <x v="8"/>
  </r>
  <r>
    <x v="1588"/>
    <s v="1.0"/>
    <x v="1584"/>
    <s v="U00137"/>
    <x v="138"/>
    <s v="Zákon č. 575/2001 Z.z. o organizácii činnosti vlády a organizácii ústrednej štátnej správy, § 15"/>
    <s v=""/>
    <x v="8"/>
  </r>
  <r>
    <x v="1589"/>
    <s v="1.0"/>
    <x v="1585"/>
    <s v="U00137"/>
    <x v="138"/>
    <s v="Zákon č. 575/2001 Z.z. o organizácii činnosti vlády a organizácii ústrednej štátnej správy, § 15"/>
    <s v=""/>
    <x v="8"/>
  </r>
  <r>
    <x v="1590"/>
    <s v="1.0"/>
    <x v="1586"/>
    <s v="U00137"/>
    <x v="138"/>
    <s v="Zákon č. 575/2001 Z.z. o organizácii činnosti vlády a organizácii ústrednej štátnej správy, § 15"/>
    <s v=""/>
    <x v="8"/>
  </r>
  <r>
    <x v="1591"/>
    <s v="1.0"/>
    <x v="1587"/>
    <s v="U00137"/>
    <x v="138"/>
    <s v="Zákon č. 575/2001 Z.z. o organizácii činnosti vlády a organizácii ústrednej štátnej správy, § 15"/>
    <s v=""/>
    <x v="8"/>
  </r>
  <r>
    <x v="1592"/>
    <s v="1.0"/>
    <x v="1588"/>
    <s v="U00137"/>
    <x v="138"/>
    <s v="Zákon č. 575/2001 Z.z. o organizácii činnosti vlády a organizácii ústrednej štátnej správy, § 15"/>
    <s v=""/>
    <x v="8"/>
  </r>
  <r>
    <x v="1593"/>
    <s v="1.0"/>
    <x v="1589"/>
    <s v="U00137"/>
    <x v="138"/>
    <s v="Zákon č. 575/2001 Z.z. o organizácii činnosti vlády a organizácii ústrednej štátnej správy, § 15"/>
    <s v=""/>
    <x v="8"/>
  </r>
  <r>
    <x v="1594"/>
    <s v="1.0"/>
    <x v="1590"/>
    <s v="U00137"/>
    <x v="138"/>
    <s v="Zákon č. 575/2001 Z.z. o organizácii činnosti vlády a organizácii ústrednej štátnej správy, § 15"/>
    <s v=""/>
    <x v="8"/>
  </r>
  <r>
    <x v="1595"/>
    <s v="1.0"/>
    <x v="1591"/>
    <s v="U00137"/>
    <x v="138"/>
    <s v="Zákon č. 575/2001 Z.z. o organizácii činnosti vlády a organizácii ústrednej štátnej správy, § 15"/>
    <s v=""/>
    <x v="8"/>
  </r>
  <r>
    <x v="1596"/>
    <s v="1.0"/>
    <x v="1592"/>
    <s v="U00137"/>
    <x v="138"/>
    <s v="Zákon č. 575/2001 Z.z. o organizácii činnosti vlády a organizácii ústrednej štátnej správy, § 15"/>
    <s v=""/>
    <x v="8"/>
  </r>
  <r>
    <x v="1597"/>
    <s v="1.0"/>
    <x v="1593"/>
    <s v="U00137"/>
    <x v="138"/>
    <s v="Zákon č. 575/2001 Z.z. o organizácii činnosti vlády a organizácii ústrednej štátnej správy, § 15"/>
    <s v=""/>
    <x v="8"/>
  </r>
  <r>
    <x v="1598"/>
    <s v="1.0"/>
    <x v="1594"/>
    <s v="U00137"/>
    <x v="138"/>
    <s v="Zákon č. 575/2001 Z.z. o organizácii činnosti vlády a organizácii ústrednej štátnej správy, § 15"/>
    <s v=""/>
    <x v="8"/>
  </r>
  <r>
    <x v="1599"/>
    <s v="1.0"/>
    <x v="1595"/>
    <s v="U00137"/>
    <x v="138"/>
    <s v="Zákon č. 575/2001 Z.z. o organizácii činnosti vlády a organizácii ústrednej štátnej správy, § 15"/>
    <s v=""/>
    <x v="8"/>
  </r>
  <r>
    <x v="1600"/>
    <s v="1.0"/>
    <x v="1596"/>
    <s v="U00137"/>
    <x v="138"/>
    <s v="Zákon č. 575/2001 Z.z. o organizácii činnosti vlády a organizácii ústrednej štátnej správy, § 15"/>
    <s v=""/>
    <x v="8"/>
  </r>
  <r>
    <x v="1601"/>
    <s v="1.0"/>
    <x v="1597"/>
    <s v="U00137"/>
    <x v="138"/>
    <s v="Zákon č. 575/2001 Z.z. o organizácii činnosti vlády a organizácii ústrednej štátnej správy, § 15"/>
    <s v=""/>
    <x v="8"/>
  </r>
  <r>
    <x v="1602"/>
    <s v="1.0"/>
    <x v="1598"/>
    <s v="U00184"/>
    <x v="139"/>
    <s v="Zákon č. 575/2001 Z.z. o organizácii činnosti vlády a organizácii ústrednej štátnej správy, § 19"/>
    <s v=""/>
    <x v="20"/>
  </r>
  <r>
    <x v="1603"/>
    <s v="1.0"/>
    <x v="1599"/>
    <s v="U00184"/>
    <x v="139"/>
    <s v="Zákon č. 575/2001 Z.z. o organizácii činnosti vlády a organizácii ústrednej štátnej správy, § 19"/>
    <s v=""/>
    <x v="20"/>
  </r>
  <r>
    <x v="1604"/>
    <s v="1.0"/>
    <x v="1600"/>
    <s v="U00184"/>
    <x v="139"/>
    <s v="Zákon č. 575/2001 Z.z. o organizácii činnosti vlády a organizácii ústrednej štátnej správy, § 19"/>
    <s v=""/>
    <x v="20"/>
  </r>
  <r>
    <x v="1605"/>
    <s v="1.0"/>
    <x v="1601"/>
    <s v="U00184"/>
    <x v="139"/>
    <s v="Zákon č. 575/2001 Z.z. o organizácii činnosti vlády a organizácii ústrednej štátnej správy, § 19"/>
    <s v=""/>
    <x v="20"/>
  </r>
  <r>
    <x v="1606"/>
    <s v="1.0"/>
    <x v="1602"/>
    <s v="U00184"/>
    <x v="139"/>
    <s v="Zákon č. 575/2001 Z.z. o organizácii činnosti vlády a organizácii ústrednej štátnej správy, § 19"/>
    <s v=""/>
    <x v="20"/>
  </r>
  <r>
    <x v="1607"/>
    <s v="1.0"/>
    <x v="1603"/>
    <s v="U00184"/>
    <x v="139"/>
    <s v="Zákon č. 575/2001 Z.z. o organizácii činnosti vlády a organizácii ústrednej štátnej správy, § 19"/>
    <s v=""/>
    <x v="20"/>
  </r>
  <r>
    <x v="1608"/>
    <s v="1.0"/>
    <x v="1604"/>
    <s v="U00184"/>
    <x v="139"/>
    <s v="Zákon č. 575/2001 Z.z. o organizácii činnosti vlády a organizácii ústrednej štátnej správy, § 19"/>
    <s v=""/>
    <x v="20"/>
  </r>
  <r>
    <x v="1609"/>
    <s v="1.0"/>
    <x v="1605"/>
    <s v="U00184"/>
    <x v="139"/>
    <s v="Zákon č. 575/2001 Z.z. o organizácii činnosti vlády a organizácii ústrednej štátnej správy, § 19"/>
    <s v=""/>
    <x v="20"/>
  </r>
  <r>
    <x v="1610"/>
    <s v="1.0"/>
    <x v="1606"/>
    <s v="U00184"/>
    <x v="139"/>
    <s v="Zákon č. 575/2001 Z.z. o organizácii činnosti vlády a organizácii ústrednej štátnej správy, § 19"/>
    <s v=""/>
    <x v="20"/>
  </r>
  <r>
    <x v="1611"/>
    <s v="1.0"/>
    <x v="1607"/>
    <s v="U00184"/>
    <x v="139"/>
    <s v="Zákon č. 575/2001 Z.z. o organizácii činnosti vlády a organizácii ústrednej štátnej správy, § 19"/>
    <s v=""/>
    <x v="20"/>
  </r>
  <r>
    <x v="1612"/>
    <s v="1.0"/>
    <x v="1608"/>
    <s v="U00184"/>
    <x v="139"/>
    <s v="Zákon č. 575/2001 Z.z. o organizácii činnosti vlády a organizácii ústrednej štátnej správy, § 19"/>
    <s v=""/>
    <x v="20"/>
  </r>
  <r>
    <x v="1613"/>
    <s v="1.0"/>
    <x v="1609"/>
    <s v="U00184"/>
    <x v="139"/>
    <s v="Zákon č. 575/2001 Z.z. o organizácii činnosti vlády a organizácii ústrednej štátnej správy, § 19"/>
    <s v=""/>
    <x v="20"/>
  </r>
  <r>
    <x v="1614"/>
    <s v="1.0"/>
    <x v="1610"/>
    <s v="U00107"/>
    <x v="140"/>
    <s v="Zákon č. 575/2001 Z.z. o organizácii činnosti vlády a organizácii ústrednej štátnej správy, § 11"/>
    <s v=""/>
    <x v="2"/>
  </r>
  <r>
    <x v="1615"/>
    <s v="1.0"/>
    <x v="1611"/>
    <s v="U00107"/>
    <x v="140"/>
    <s v="Zákon č. 575/2001 Z.z. o organizácii činnosti vlády a organizácii ústrednej štátnej správy, § 11"/>
    <s v=""/>
    <x v="2"/>
  </r>
  <r>
    <x v="1616"/>
    <s v="1.0"/>
    <x v="1612"/>
    <s v="U00107"/>
    <x v="140"/>
    <s v="Zákon č. 575/2001 Z.z. o organizácii činnosti vlády a organizácii ústrednej štátnej správy, § 11"/>
    <s v=""/>
    <x v="2"/>
  </r>
  <r>
    <x v="1617"/>
    <s v="1.0"/>
    <x v="1613"/>
    <s v="U00107"/>
    <x v="140"/>
    <s v="Zákon č. 575/2001 Z.z. o organizácii činnosti vlády a organizácii ústrednej štátnej správy, § 11"/>
    <s v=""/>
    <x v="2"/>
  </r>
  <r>
    <x v="1618"/>
    <s v="1.0"/>
    <x v="1614"/>
    <s v="U00107"/>
    <x v="140"/>
    <s v="Zákon č. 575/2001 Z.z. o organizácii činnosti vlády a organizácii ústrednej štátnej správy, § 11"/>
    <s v=""/>
    <x v="2"/>
  </r>
  <r>
    <x v="1619"/>
    <s v="1.0"/>
    <x v="1615"/>
    <s v="U00107"/>
    <x v="140"/>
    <s v="Zákon č. 575/2001 Z.z. o organizácii činnosti vlády a organizácii ústrednej štátnej správy, § 11"/>
    <s v=""/>
    <x v="2"/>
  </r>
  <r>
    <x v="1620"/>
    <s v="1.0"/>
    <x v="1616"/>
    <s v="U00107"/>
    <x v="140"/>
    <s v="Zákon č. 575/2001 Z.z. o organizácii činnosti vlády a organizácii ústrednej štátnej správy, § 11"/>
    <s v=""/>
    <x v="2"/>
  </r>
  <r>
    <x v="1621"/>
    <s v="1.0"/>
    <x v="1617"/>
    <s v="U00107"/>
    <x v="140"/>
    <s v="Zákon č. 575/2001 Z.z. o organizácii činnosti vlády a organizácii ústrednej štátnej správy, § 11"/>
    <s v=""/>
    <x v="2"/>
  </r>
  <r>
    <x v="1622"/>
    <s v="1.0"/>
    <x v="1618"/>
    <s v="U00164"/>
    <x v="141"/>
    <s v="Zákon č. 575/2001 Z.z. o organizácii činnosti vlády a organizácii ústrednej štátnej správy, § 16"/>
    <s v=""/>
    <x v="7"/>
  </r>
  <r>
    <x v="1623"/>
    <s v="1.0"/>
    <x v="1619"/>
    <s v="U00164"/>
    <x v="141"/>
    <s v="Zákon č. 575/2001 Z.z. o organizácii činnosti vlády a organizácii ústrednej štátnej správy, § 16"/>
    <s v=""/>
    <x v="7"/>
  </r>
  <r>
    <x v="1624"/>
    <s v="1.0"/>
    <x v="1620"/>
    <s v="U00164"/>
    <x v="141"/>
    <s v="Zákon č. 575/2001 Z.z. o organizácii činnosti vlády a organizácii ústrednej štátnej správy, § 16"/>
    <s v=""/>
    <x v="7"/>
  </r>
  <r>
    <x v="1625"/>
    <s v="1.0"/>
    <x v="1621"/>
    <s v="U00164"/>
    <x v="141"/>
    <s v="Zákon č. 575/2001 Z.z. o organizácii činnosti vlády a organizácii ústrednej štátnej správy, § 16"/>
    <s v=""/>
    <x v="7"/>
  </r>
  <r>
    <x v="1626"/>
    <s v="1.0"/>
    <x v="1622"/>
    <s v="U00164"/>
    <x v="141"/>
    <s v="Zákon č. 575/2001 Z.z. o organizácii činnosti vlády a organizácii ústrednej štátnej správy, § 16"/>
    <s v=""/>
    <x v="7"/>
  </r>
  <r>
    <x v="1627"/>
    <s v="1.0"/>
    <x v="1623"/>
    <s v="U00164"/>
    <x v="141"/>
    <s v="Zákon č. 575/2001 Z.z. o organizácii činnosti vlády a organizácii ústrednej štátnej správy, § 16"/>
    <s v=""/>
    <x v="7"/>
  </r>
  <r>
    <x v="1628"/>
    <s v="1.0"/>
    <x v="1624"/>
    <s v="U00146"/>
    <x v="142"/>
    <s v="Zákon č. 575/2001 Z.z. o organizácii činnosti vlády a organizácii ústrednej štátnej správy, § 15"/>
    <s v=""/>
    <x v="8"/>
  </r>
  <r>
    <x v="1629"/>
    <s v="1.0"/>
    <x v="1625"/>
    <s v="U00146"/>
    <x v="142"/>
    <s v="Zákon č. 575/2001 Z.z. o organizácii činnosti vlády a organizácii ústrednej štátnej správy, § 15"/>
    <s v=""/>
    <x v="8"/>
  </r>
  <r>
    <x v="1630"/>
    <s v="1.0"/>
    <x v="1626"/>
    <s v="U00146"/>
    <x v="142"/>
    <s v="Zákon č. 575/2001 Z.z. o organizácii činnosti vlády a organizácii ústrednej štátnej správy, § 15"/>
    <s v=""/>
    <x v="8"/>
  </r>
  <r>
    <x v="1631"/>
    <s v="1.0"/>
    <x v="1627"/>
    <s v="U00146"/>
    <x v="142"/>
    <s v="Zákon č. 575/2001 Z.z. o organizácii činnosti vlády a organizácii ústrednej štátnej správy, § 15"/>
    <s v=""/>
    <x v="8"/>
  </r>
  <r>
    <x v="1632"/>
    <s v="1.0"/>
    <x v="1628"/>
    <s v="U00146"/>
    <x v="142"/>
    <s v="Zákon č. 575/2001 Z.z. o organizácii činnosti vlády a organizácii ústrednej štátnej správy, § 15"/>
    <s v=""/>
    <x v="8"/>
  </r>
  <r>
    <x v="1633"/>
    <s v="1.0"/>
    <x v="1629"/>
    <s v="U00146"/>
    <x v="142"/>
    <s v="Zákon č. 575/2001 Z.z. o organizácii činnosti vlády a organizácii ústrednej štátnej správy, § 15"/>
    <s v=""/>
    <x v="8"/>
  </r>
  <r>
    <x v="1634"/>
    <s v="1.0"/>
    <x v="1630"/>
    <s v="U00146"/>
    <x v="142"/>
    <s v="Zákon č. 575/2001 Z.z. o organizácii činnosti vlády a organizácii ústrednej štátnej správy, § 15"/>
    <s v=""/>
    <x v="8"/>
  </r>
  <r>
    <x v="1635"/>
    <s v="1.0"/>
    <x v="1631"/>
    <s v="U00146"/>
    <x v="142"/>
    <s v="Zákon č. 575/2001 Z.z. o organizácii činnosti vlády a organizácii ústrednej štátnej správy, § 15"/>
    <s v=""/>
    <x v="8"/>
  </r>
  <r>
    <x v="1636"/>
    <s v="1.0"/>
    <x v="1632"/>
    <s v="U00146"/>
    <x v="142"/>
    <s v="Zákon č. 575/2001 Z.z. o organizácii činnosti vlády a organizácii ústrednej štátnej správy, § 15"/>
    <s v=""/>
    <x v="8"/>
  </r>
  <r>
    <x v="1637"/>
    <s v="1.0"/>
    <x v="1633"/>
    <s v="U00146"/>
    <x v="142"/>
    <s v="Zákon č. 575/2001 Z.z. o organizácii činnosti vlády a organizácii ústrednej štátnej správy, § 15"/>
    <s v=""/>
    <x v="8"/>
  </r>
  <r>
    <x v="1638"/>
    <s v="1.0"/>
    <x v="1634"/>
    <s v="U00146"/>
    <x v="142"/>
    <s v="Zákon č. 575/2001 Z.z. o organizácii činnosti vlády a organizácii ústrednej štátnej správy, § 15"/>
    <s v=""/>
    <x v="8"/>
  </r>
  <r>
    <x v="1639"/>
    <s v="1.0"/>
    <x v="1635"/>
    <s v="U00146"/>
    <x v="142"/>
    <s v="Zákon č. 575/2001 Z.z. o organizácii činnosti vlády a organizácii ústrednej štátnej správy, § 15"/>
    <s v=""/>
    <x v="8"/>
  </r>
  <r>
    <x v="1640"/>
    <s v="1.0"/>
    <x v="1636"/>
    <s v="U00146"/>
    <x v="142"/>
    <s v="Zákon č. 575/2001 Z.z. o organizácii činnosti vlády a organizácii ústrednej štátnej správy, § 15"/>
    <s v=""/>
    <x v="8"/>
  </r>
  <r>
    <x v="1641"/>
    <s v="1.0"/>
    <x v="1637"/>
    <s v="U00146"/>
    <x v="142"/>
    <s v="Zákon č. 575/2001 Z.z. o organizácii činnosti vlády a organizácii ústrednej štátnej správy, § 15"/>
    <s v=""/>
    <x v="8"/>
  </r>
  <r>
    <x v="1642"/>
    <s v="1.0"/>
    <x v="1638"/>
    <s v="U00146"/>
    <x v="142"/>
    <s v="Zákon č. 575/2001 Z.z. o organizácii činnosti vlády a organizácii ústrednej štátnej správy, § 15"/>
    <s v=""/>
    <x v="8"/>
  </r>
  <r>
    <x v="1643"/>
    <s v="1.0"/>
    <x v="1639"/>
    <s v="U00146"/>
    <x v="142"/>
    <s v="Zákon č. 575/2001 Z.z. o organizácii činnosti vlády a organizácii ústrednej štátnej správy, § 15"/>
    <s v=""/>
    <x v="8"/>
  </r>
  <r>
    <x v="1644"/>
    <s v="1.0"/>
    <x v="1640"/>
    <s v="U00146"/>
    <x v="142"/>
    <s v="Zákon č. 575/2001 Z.z. o organizácii činnosti vlády a organizácii ústrednej štátnej správy, § 15"/>
    <s v=""/>
    <x v="8"/>
  </r>
  <r>
    <x v="1645"/>
    <s v="1.0"/>
    <x v="1641"/>
    <s v="U00146"/>
    <x v="142"/>
    <s v="Zákon č. 575/2001 Z.z. o organizácii činnosti vlády a organizácii ústrednej štátnej správy, § 15"/>
    <s v=""/>
    <x v="8"/>
  </r>
  <r>
    <x v="1646"/>
    <s v="1.0"/>
    <x v="1642"/>
    <s v="U00146"/>
    <x v="142"/>
    <s v="Zákon č. 575/2001 Z.z. o organizácii činnosti vlády a organizácii ústrednej štátnej správy, § 15"/>
    <s v=""/>
    <x v="8"/>
  </r>
  <r>
    <x v="1647"/>
    <s v="1.0"/>
    <x v="1643"/>
    <s v="U00146"/>
    <x v="142"/>
    <s v="Zákon č. 575/2001 Z.z. o organizácii činnosti vlády a organizácii ústrednej štátnej správy, § 15"/>
    <s v=""/>
    <x v="8"/>
  </r>
  <r>
    <x v="1648"/>
    <s v="1.0"/>
    <x v="1644"/>
    <s v="U00146"/>
    <x v="142"/>
    <s v="Zákon č. 575/2001 Z.z. o organizácii činnosti vlády a organizácii ústrednej štátnej správy, § 15"/>
    <s v=""/>
    <x v="8"/>
  </r>
  <r>
    <x v="1649"/>
    <s v="1.0"/>
    <x v="1645"/>
    <s v="U00146"/>
    <x v="142"/>
    <s v="Zákon č. 575/2001 Z.z. o organizácii činnosti vlády a organizácii ústrednej štátnej správy, § 15"/>
    <s v=""/>
    <x v="8"/>
  </r>
  <r>
    <x v="1650"/>
    <s v="1.0"/>
    <x v="1646"/>
    <s v="U00146"/>
    <x v="142"/>
    <s v="Zákon č. 575/2001 Z.z. o organizácii činnosti vlády a organizácii ústrednej štátnej správy, § 15"/>
    <s v=""/>
    <x v="8"/>
  </r>
  <r>
    <x v="1651"/>
    <s v="1.0"/>
    <x v="1647"/>
    <s v="U00146"/>
    <x v="142"/>
    <s v="Zákon č. 575/2001 Z.z. o organizácii činnosti vlády a organizácii ústrednej štátnej správy, § 15"/>
    <s v=""/>
    <x v="8"/>
  </r>
  <r>
    <x v="1652"/>
    <s v="1.0"/>
    <x v="1648"/>
    <s v="U00146"/>
    <x v="142"/>
    <s v="Zákon č. 575/2001 Z.z. o organizácii činnosti vlády a organizácii ústrednej štátnej správy, § 15"/>
    <s v=""/>
    <x v="8"/>
  </r>
  <r>
    <x v="1653"/>
    <s v="1.0"/>
    <x v="1649"/>
    <s v="U00146"/>
    <x v="142"/>
    <s v="Zákon č. 575/2001 Z.z. o organizácii činnosti vlády a organizácii ústrednej štátnej správy, § 15"/>
    <s v=""/>
    <x v="8"/>
  </r>
  <r>
    <x v="1654"/>
    <s v="1.0"/>
    <x v="1650"/>
    <s v="U00146"/>
    <x v="142"/>
    <s v="Zákon č. 575/2001 Z.z. o organizácii činnosti vlády a organizácii ústrednej štátnej správy, § 15"/>
    <s v=""/>
    <x v="8"/>
  </r>
  <r>
    <x v="1655"/>
    <s v="1.0"/>
    <x v="1651"/>
    <s v="U00146"/>
    <x v="142"/>
    <s v="Zákon č. 575/2001 Z.z. o organizácii činnosti vlády a organizácii ústrednej štátnej správy, § 15"/>
    <s v=""/>
    <x v="8"/>
  </r>
  <r>
    <x v="1656"/>
    <s v="1.0"/>
    <x v="1652"/>
    <s v="U00146"/>
    <x v="142"/>
    <s v="Zákon č. 575/2001 Z.z. o organizácii činnosti vlády a organizácii ústrednej štátnej správy, § 15"/>
    <s v=""/>
    <x v="8"/>
  </r>
  <r>
    <x v="1657"/>
    <s v="1.0"/>
    <x v="1653"/>
    <s v="U00146"/>
    <x v="142"/>
    <s v="Zákon č. 575/2001 Z.z. o organizácii činnosti vlády a organizácii ústrednej štátnej správy, § 15"/>
    <s v=""/>
    <x v="8"/>
  </r>
  <r>
    <x v="1658"/>
    <s v="1.0"/>
    <x v="1654"/>
    <s v="U00146"/>
    <x v="142"/>
    <s v="Zákon č. 575/2001 Z.z. o organizácii činnosti vlády a organizácii ústrednej štátnej správy, § 15"/>
    <s v=""/>
    <x v="8"/>
  </r>
  <r>
    <x v="1659"/>
    <s v="1.0"/>
    <x v="1655"/>
    <s v="U00146"/>
    <x v="142"/>
    <s v="Zákon č. 575/2001 Z.z. o organizácii činnosti vlády a organizácii ústrednej štátnej správy, § 15"/>
    <s v=""/>
    <x v="8"/>
  </r>
  <r>
    <x v="1660"/>
    <s v="1.0"/>
    <x v="1656"/>
    <s v="U00146"/>
    <x v="142"/>
    <s v="Zákon č. 575/2001 Z.z. o organizácii činnosti vlády a organizácii ústrednej štátnej správy, § 15"/>
    <s v=""/>
    <x v="8"/>
  </r>
  <r>
    <x v="1661"/>
    <s v="1.0"/>
    <x v="1657"/>
    <s v="U00146"/>
    <x v="142"/>
    <s v="Zákon č. 575/2001 Z.z. o organizácii činnosti vlády a organizácii ústrednej štátnej správy, § 15"/>
    <s v=""/>
    <x v="8"/>
  </r>
  <r>
    <x v="1662"/>
    <s v="1.0"/>
    <x v="1658"/>
    <s v="U00146"/>
    <x v="142"/>
    <s v="Zákon č. 575/2001 Z.z. o organizácii činnosti vlády a organizácii ústrednej štátnej správy, § 15"/>
    <s v=""/>
    <x v="8"/>
  </r>
  <r>
    <x v="1663"/>
    <s v="1.0"/>
    <x v="1659"/>
    <s v="U00146"/>
    <x v="142"/>
    <s v="Zákon č. 575/2001 Z.z. o organizácii činnosti vlády a organizácii ústrednej štátnej správy, § 15"/>
    <s v=""/>
    <x v="8"/>
  </r>
  <r>
    <x v="1664"/>
    <s v="1.0"/>
    <x v="1660"/>
    <s v="U00146"/>
    <x v="142"/>
    <s v="Zákon č. 575/2001 Z.z. o organizácii činnosti vlády a organizácii ústrednej štátnej správy, § 15"/>
    <s v=""/>
    <x v="8"/>
  </r>
  <r>
    <x v="1665"/>
    <s v="1.0"/>
    <x v="1661"/>
    <s v="U00146"/>
    <x v="142"/>
    <s v="Zákon č. 575/2001 Z.z. o organizácii činnosti vlády a organizácii ústrednej štátnej správy, § 15"/>
    <s v=""/>
    <x v="8"/>
  </r>
  <r>
    <x v="1666"/>
    <s v="1.0"/>
    <x v="1662"/>
    <s v="U00146"/>
    <x v="142"/>
    <s v="Zákon č. 575/2001 Z.z. o organizácii činnosti vlády a organizácii ústrednej štátnej správy, § 15"/>
    <s v=""/>
    <x v="8"/>
  </r>
  <r>
    <x v="1667"/>
    <s v="1.0"/>
    <x v="1663"/>
    <s v="U00146"/>
    <x v="142"/>
    <s v="Zákon č. 575/2001 Z.z. o organizácii činnosti vlády a organizácii ústrednej štátnej správy, § 15"/>
    <s v=""/>
    <x v="8"/>
  </r>
  <r>
    <x v="1668"/>
    <s v="1.0"/>
    <x v="1664"/>
    <s v="U00146"/>
    <x v="142"/>
    <s v="Zákon č. 575/2001 Z.z. o organizácii činnosti vlády a organizácii ústrednej štátnej správy, § 15"/>
    <s v=""/>
    <x v="8"/>
  </r>
  <r>
    <x v="1669"/>
    <s v="1.0"/>
    <x v="1665"/>
    <s v="U00146"/>
    <x v="142"/>
    <s v="Zákon č. 575/2001 Z.z. o organizácii činnosti vlády a organizácii ústrednej štátnej správy, § 15"/>
    <s v=""/>
    <x v="8"/>
  </r>
  <r>
    <x v="1670"/>
    <s v="1.0"/>
    <x v="1666"/>
    <s v="U00146"/>
    <x v="142"/>
    <s v="Zákon č. 575/2001 Z.z. o organizácii činnosti vlády a organizácii ústrednej štátnej správy, § 15"/>
    <s v=""/>
    <x v="8"/>
  </r>
  <r>
    <x v="1671"/>
    <s v="1.0"/>
    <x v="1667"/>
    <s v="U00146"/>
    <x v="142"/>
    <s v="Zákon č. 575/2001 Z.z. o organizácii činnosti vlády a organizácii ústrednej štátnej správy, § 15"/>
    <s v=""/>
    <x v="8"/>
  </r>
  <r>
    <x v="1672"/>
    <s v="1.0"/>
    <x v="1668"/>
    <s v="U00146"/>
    <x v="142"/>
    <s v="Zákon č. 575/2001 Z.z. o organizácii činnosti vlády a organizácii ústrednej štátnej správy, § 15"/>
    <s v=""/>
    <x v="8"/>
  </r>
  <r>
    <x v="1673"/>
    <s v="1.0"/>
    <x v="1669"/>
    <s v="U00146"/>
    <x v="142"/>
    <s v="Zákon č. 575/2001 Z.z. o organizácii činnosti vlády a organizácii ústrednej štátnej správy, § 15"/>
    <s v=""/>
    <x v="8"/>
  </r>
  <r>
    <x v="1674"/>
    <s v="1.0"/>
    <x v="1670"/>
    <s v="U00146"/>
    <x v="142"/>
    <s v="Zákon č. 575/2001 Z.z. o organizácii činnosti vlády a organizácii ústrednej štátnej správy, § 15"/>
    <s v=""/>
    <x v="8"/>
  </r>
  <r>
    <x v="1675"/>
    <s v="1.0"/>
    <x v="1671"/>
    <s v="U00146"/>
    <x v="142"/>
    <s v="Zákon č. 575/2001 Z.z. o organizácii činnosti vlády a organizácii ústrednej štátnej správy, § 15"/>
    <s v=""/>
    <x v="8"/>
  </r>
  <r>
    <x v="1676"/>
    <s v="1.0"/>
    <x v="1672"/>
    <s v="U00146"/>
    <x v="142"/>
    <s v="Zákon č. 575/2001 Z.z. o organizácii činnosti vlády a organizácii ústrednej štátnej správy, § 15"/>
    <s v=""/>
    <x v="8"/>
  </r>
  <r>
    <x v="1677"/>
    <s v="1.0"/>
    <x v="1673"/>
    <s v="U00146"/>
    <x v="142"/>
    <s v="Zákon č. 575/2001 Z.z. o organizácii činnosti vlády a organizácii ústrednej štátnej správy, § 15"/>
    <s v=""/>
    <x v="8"/>
  </r>
  <r>
    <x v="1678"/>
    <s v="1.0"/>
    <x v="1674"/>
    <s v="U00146"/>
    <x v="142"/>
    <s v="Zákon č. 575/2001 Z.z. o organizácii činnosti vlády a organizácii ústrednej štátnej správy, § 15"/>
    <s v=""/>
    <x v="8"/>
  </r>
  <r>
    <x v="1679"/>
    <s v="1.0"/>
    <x v="1675"/>
    <s v="U00146"/>
    <x v="142"/>
    <s v="Zákon č. 575/2001 Z.z. o organizácii činnosti vlády a organizácii ústrednej štátnej správy, § 15"/>
    <s v=""/>
    <x v="8"/>
  </r>
  <r>
    <x v="1680"/>
    <s v="1.0"/>
    <x v="1676"/>
    <s v="U00146"/>
    <x v="142"/>
    <s v="Zákon č. 575/2001 Z.z. o organizácii činnosti vlády a organizácii ústrednej štátnej správy, § 15"/>
    <s v=""/>
    <x v="8"/>
  </r>
  <r>
    <x v="1681"/>
    <s v="1.0"/>
    <x v="1677"/>
    <s v="U00146"/>
    <x v="142"/>
    <s v="Zákon č. 575/2001 Z.z. o organizácii činnosti vlády a organizácii ústrednej štátnej správy, § 15"/>
    <s v=""/>
    <x v="8"/>
  </r>
  <r>
    <x v="1682"/>
    <s v="1.0"/>
    <x v="1678"/>
    <s v="U00146"/>
    <x v="142"/>
    <s v="Zákon č. 575/2001 Z.z. o organizácii činnosti vlády a organizácii ústrednej štátnej správy, § 15"/>
    <s v=""/>
    <x v="8"/>
  </r>
  <r>
    <x v="1683"/>
    <s v="1.0"/>
    <x v="1679"/>
    <s v="U00146"/>
    <x v="142"/>
    <s v="Zákon č. 575/2001 Z.z. o organizácii činnosti vlády a organizácii ústrednej štátnej správy, § 15"/>
    <s v=""/>
    <x v="8"/>
  </r>
  <r>
    <x v="1684"/>
    <s v="1.0"/>
    <x v="1680"/>
    <s v="U00146"/>
    <x v="142"/>
    <s v="Zákon č. 575/2001 Z.z. o organizácii činnosti vlády a organizácii ústrednej štátnej správy, § 15"/>
    <s v=""/>
    <x v="8"/>
  </r>
  <r>
    <x v="1685"/>
    <s v="1.0"/>
    <x v="1681"/>
    <s v="U00146"/>
    <x v="142"/>
    <s v="Zákon č. 575/2001 Z.z. o organizácii činnosti vlády a organizácii ústrednej štátnej správy, § 15"/>
    <s v=""/>
    <x v="8"/>
  </r>
  <r>
    <x v="1686"/>
    <s v="1.0"/>
    <x v="1682"/>
    <s v="U00146"/>
    <x v="142"/>
    <s v="Zákon č. 575/2001 Z.z. o organizácii činnosti vlády a organizácii ústrednej štátnej správy, § 15"/>
    <s v=""/>
    <x v="8"/>
  </r>
  <r>
    <x v="1687"/>
    <s v="1.0"/>
    <x v="1683"/>
    <s v="U00146"/>
    <x v="142"/>
    <s v="Zákon č. 575/2001 Z.z. o organizácii činnosti vlády a organizácii ústrednej štátnej správy, § 15"/>
    <s v=""/>
    <x v="8"/>
  </r>
  <r>
    <x v="1688"/>
    <s v="1.0"/>
    <x v="1684"/>
    <s v="U00146"/>
    <x v="142"/>
    <s v="Zákon č. 575/2001 Z.z. o organizácii činnosti vlády a organizácii ústrednej štátnej správy, § 15"/>
    <s v=""/>
    <x v="8"/>
  </r>
  <r>
    <x v="1689"/>
    <s v="1.0"/>
    <x v="1685"/>
    <s v="U00146"/>
    <x v="142"/>
    <s v="Zákon č. 575/2001 Z.z. o organizácii činnosti vlády a organizácii ústrednej štátnej správy, § 15"/>
    <s v=""/>
    <x v="8"/>
  </r>
  <r>
    <x v="1690"/>
    <s v="1.0"/>
    <x v="1686"/>
    <s v="U00146"/>
    <x v="142"/>
    <s v="Zákon č. 575/2001 Z.z. o organizácii činnosti vlády a organizácii ústrednej štátnej správy, § 15"/>
    <s v=""/>
    <x v="8"/>
  </r>
  <r>
    <x v="1691"/>
    <s v="1.0"/>
    <x v="1687"/>
    <s v="U00146"/>
    <x v="142"/>
    <s v="Zákon č. 575/2001 Z.z. o organizácii činnosti vlády a organizácii ústrednej štátnej správy, § 15"/>
    <s v=""/>
    <x v="8"/>
  </r>
  <r>
    <x v="1692"/>
    <s v="1.0"/>
    <x v="1688"/>
    <s v="U00146"/>
    <x v="142"/>
    <s v="Zákon č. 575/2001 Z.z. o organizácii činnosti vlády a organizácii ústrednej štátnej správy, § 15"/>
    <s v=""/>
    <x v="8"/>
  </r>
  <r>
    <x v="1693"/>
    <s v="1.0"/>
    <x v="1689"/>
    <s v="U00146"/>
    <x v="142"/>
    <s v="Zákon č. 575/2001 Z.z. o organizácii činnosti vlády a organizácii ústrednej štátnej správy, § 15"/>
    <s v=""/>
    <x v="8"/>
  </r>
  <r>
    <x v="1694"/>
    <s v="1.0"/>
    <x v="1690"/>
    <s v="U00146"/>
    <x v="142"/>
    <s v="Zákon č. 575/2001 Z.z. o organizácii činnosti vlády a organizácii ústrednej štátnej správy, § 15"/>
    <s v=""/>
    <x v="8"/>
  </r>
  <r>
    <x v="1695"/>
    <s v="1.0"/>
    <x v="1691"/>
    <s v="U00146"/>
    <x v="142"/>
    <s v="Zákon č. 575/2001 Z.z. o organizácii činnosti vlády a organizácii ústrednej štátnej správy, § 15"/>
    <s v=""/>
    <x v="8"/>
  </r>
  <r>
    <x v="1696"/>
    <s v="1.0"/>
    <x v="1692"/>
    <s v="U00146"/>
    <x v="142"/>
    <s v="Zákon č. 575/2001 Z.z. o organizácii činnosti vlády a organizácii ústrednej štátnej správy, § 15"/>
    <s v=""/>
    <x v="8"/>
  </r>
  <r>
    <x v="1697"/>
    <s v="1.0"/>
    <x v="1693"/>
    <s v="U00146"/>
    <x v="142"/>
    <s v="Zákon č. 575/2001 Z.z. o organizácii činnosti vlády a organizácii ústrednej štátnej správy, § 15"/>
    <s v=""/>
    <x v="8"/>
  </r>
  <r>
    <x v="1698"/>
    <s v="1.0"/>
    <x v="1694"/>
    <s v="U00146"/>
    <x v="142"/>
    <s v="Zákon č. 575/2001 Z.z. o organizácii činnosti vlády a organizácii ústrednej štátnej správy, § 15"/>
    <s v=""/>
    <x v="8"/>
  </r>
  <r>
    <x v="1699"/>
    <s v="1.0"/>
    <x v="1695"/>
    <s v="U00146"/>
    <x v="142"/>
    <s v="Zákon č. 575/2001 Z.z. o organizácii činnosti vlády a organizácii ústrednej štátnej správy, § 15"/>
    <s v=""/>
    <x v="8"/>
  </r>
  <r>
    <x v="1700"/>
    <s v="1.0"/>
    <x v="1696"/>
    <s v="U00146"/>
    <x v="142"/>
    <s v="Zákon č. 575/2001 Z.z. o organizácii činnosti vlády a organizácii ústrednej štátnej správy, § 15"/>
    <s v=""/>
    <x v="8"/>
  </r>
  <r>
    <x v="1701"/>
    <s v="1.0"/>
    <x v="1697"/>
    <s v="U00146"/>
    <x v="142"/>
    <s v="Zákon č. 575/2001 Z.z. o organizácii činnosti vlády a organizácii ústrednej štátnej správy, § 15"/>
    <s v=""/>
    <x v="8"/>
  </r>
  <r>
    <x v="1702"/>
    <s v="1.0"/>
    <x v="1698"/>
    <s v="U00146"/>
    <x v="142"/>
    <s v="Zákon č. 575/2001 Z.z. o organizácii činnosti vlády a organizácii ústrednej štátnej správy, § 15"/>
    <s v=""/>
    <x v="8"/>
  </r>
  <r>
    <x v="1703"/>
    <s v="1.0"/>
    <x v="1699"/>
    <s v="U00146"/>
    <x v="142"/>
    <s v="Zákon č. 575/2001 Z.z. o organizácii činnosti vlády a organizácii ústrednej štátnej správy, § 15"/>
    <s v=""/>
    <x v="8"/>
  </r>
  <r>
    <x v="1704"/>
    <s v="1.0"/>
    <x v="1700"/>
    <s v="U00146"/>
    <x v="142"/>
    <s v="Zákon č. 575/2001 Z.z. o organizácii činnosti vlády a organizácii ústrednej štátnej správy, § 15"/>
    <s v=""/>
    <x v="8"/>
  </r>
  <r>
    <x v="1705"/>
    <s v="1.0"/>
    <x v="1701"/>
    <s v="U00146"/>
    <x v="142"/>
    <s v="Zákon č. 575/2001 Z.z. o organizácii činnosti vlády a organizácii ústrednej štátnej správy, § 15"/>
    <s v=""/>
    <x v="8"/>
  </r>
  <r>
    <x v="1706"/>
    <s v="1.0"/>
    <x v="1702"/>
    <s v="U00146"/>
    <x v="142"/>
    <s v="Zákon č. 575/2001 Z.z. o organizácii činnosti vlády a organizácii ústrednej štátnej správy, § 15"/>
    <s v=""/>
    <x v="8"/>
  </r>
  <r>
    <x v="1707"/>
    <s v="1.0"/>
    <x v="1703"/>
    <s v="U00146"/>
    <x v="142"/>
    <s v="Zákon č. 575/2001 Z.z. o organizácii činnosti vlády a organizácii ústrednej štátnej správy, § 15"/>
    <s v=""/>
    <x v="8"/>
  </r>
  <r>
    <x v="1708"/>
    <s v="1.0"/>
    <x v="1704"/>
    <s v="U00146"/>
    <x v="142"/>
    <s v="Zákon č. 575/2001 Z.z. o organizácii činnosti vlády a organizácii ústrednej štátnej správy, § 15"/>
    <s v=""/>
    <x v="8"/>
  </r>
  <r>
    <x v="1709"/>
    <s v="1.0"/>
    <x v="1705"/>
    <s v="U00146"/>
    <x v="142"/>
    <s v="Zákon č. 575/2001 Z.z. o organizácii činnosti vlády a organizácii ústrednej štátnej správy, § 15"/>
    <s v=""/>
    <x v="8"/>
  </r>
  <r>
    <x v="1710"/>
    <s v="1.0"/>
    <x v="1706"/>
    <s v="U00146"/>
    <x v="142"/>
    <s v="Zákon č. 575/2001 Z.z. o organizácii činnosti vlády a organizácii ústrednej štátnej správy, § 15"/>
    <s v=""/>
    <x v="8"/>
  </r>
  <r>
    <x v="1711"/>
    <s v="1.0"/>
    <x v="1707"/>
    <s v="U00146"/>
    <x v="142"/>
    <s v="Zákon č. 575/2001 Z.z. o organizácii činnosti vlády a organizácii ústrednej štátnej správy, § 15"/>
    <s v=""/>
    <x v="8"/>
  </r>
  <r>
    <x v="1712"/>
    <s v="1.0"/>
    <x v="1708"/>
    <s v="U00146"/>
    <x v="142"/>
    <s v="Zákon č. 575/2001 Z.z. o organizácii činnosti vlády a organizácii ústrednej štátnej správy, § 15"/>
    <s v=""/>
    <x v="8"/>
  </r>
  <r>
    <x v="1713"/>
    <s v="1.0"/>
    <x v="1709"/>
    <s v="U00146"/>
    <x v="142"/>
    <s v="Zákon č. 575/2001 Z.z. o organizácii činnosti vlády a organizácii ústrednej štátnej správy, § 15"/>
    <s v=""/>
    <x v="8"/>
  </r>
  <r>
    <x v="1714"/>
    <s v="1.0"/>
    <x v="1710"/>
    <s v="U00146"/>
    <x v="142"/>
    <s v="Zákon č. 575/2001 Z.z. o organizácii činnosti vlády a organizácii ústrednej štátnej správy, § 15"/>
    <s v=""/>
    <x v="8"/>
  </r>
  <r>
    <x v="1715"/>
    <s v="1.0"/>
    <x v="1711"/>
    <s v="U00146"/>
    <x v="142"/>
    <s v="Zákon č. 575/2001 Z.z. o organizácii činnosti vlády a organizácii ústrednej štátnej správy, § 15"/>
    <s v=""/>
    <x v="8"/>
  </r>
  <r>
    <x v="1716"/>
    <s v="1.0"/>
    <x v="1712"/>
    <s v="U00146"/>
    <x v="142"/>
    <s v="Zákon č. 575/2001 Z.z. o organizácii činnosti vlády a organizácii ústrednej štátnej správy, § 15"/>
    <s v=""/>
    <x v="8"/>
  </r>
  <r>
    <x v="1717"/>
    <s v="1.0"/>
    <x v="1713"/>
    <s v="U00146"/>
    <x v="142"/>
    <s v="Zákon č. 575/2001 Z.z. o organizácii činnosti vlády a organizácii ústrednej štátnej správy, § 15"/>
    <s v=""/>
    <x v="8"/>
  </r>
  <r>
    <x v="1718"/>
    <s v="1.0"/>
    <x v="1714"/>
    <s v="U00146"/>
    <x v="142"/>
    <s v="Zákon č. 575/2001 Z.z. o organizácii činnosti vlády a organizácii ústrednej štátnej správy, § 15"/>
    <s v=""/>
    <x v="8"/>
  </r>
  <r>
    <x v="1719"/>
    <s v="1.0"/>
    <x v="1715"/>
    <s v="U00146"/>
    <x v="142"/>
    <s v="Zákon č. 575/2001 Z.z. o organizácii činnosti vlády a organizácii ústrednej štátnej správy, § 15"/>
    <s v=""/>
    <x v="8"/>
  </r>
  <r>
    <x v="1720"/>
    <s v="1.0"/>
    <x v="1716"/>
    <s v="U00146"/>
    <x v="142"/>
    <s v="Zákon č. 575/2001 Z.z. o organizácii činnosti vlády a organizácii ústrednej štátnej správy, § 15"/>
    <s v=""/>
    <x v="8"/>
  </r>
  <r>
    <x v="1721"/>
    <s v="1.0"/>
    <x v="1717"/>
    <s v="U00146"/>
    <x v="142"/>
    <s v="Zákon č. 575/2001 Z.z. o organizácii činnosti vlády a organizácii ústrednej štátnej správy, § 15"/>
    <s v=""/>
    <x v="8"/>
  </r>
  <r>
    <x v="1722"/>
    <s v="1.0"/>
    <x v="1718"/>
    <s v="U00146"/>
    <x v="142"/>
    <s v="Zákon č. 575/2001 Z.z. o organizácii činnosti vlády a organizácii ústrednej štátnej správy, § 15"/>
    <s v=""/>
    <x v="8"/>
  </r>
  <r>
    <x v="1723"/>
    <s v="1.0"/>
    <x v="1719"/>
    <s v="U00146"/>
    <x v="142"/>
    <s v="Zákon č. 575/2001 Z.z. o organizácii činnosti vlády a organizácii ústrednej štátnej správy, § 15"/>
    <s v=""/>
    <x v="8"/>
  </r>
  <r>
    <x v="1724"/>
    <s v="1.0"/>
    <x v="1720"/>
    <s v="U00146"/>
    <x v="142"/>
    <s v="Zákon č. 575/2001 Z.z. o organizácii činnosti vlády a organizácii ústrednej štátnej správy, § 15"/>
    <s v=""/>
    <x v="8"/>
  </r>
  <r>
    <x v="1725"/>
    <s v="1.0"/>
    <x v="1721"/>
    <s v="U00146"/>
    <x v="142"/>
    <s v="Zákon č. 575/2001 Z.z. o organizácii činnosti vlády a organizácii ústrednej štátnej správy, § 15"/>
    <s v=""/>
    <x v="8"/>
  </r>
  <r>
    <x v="1726"/>
    <s v="1.0"/>
    <x v="1722"/>
    <s v="U00146"/>
    <x v="142"/>
    <s v="Zákon č. 575/2001 Z.z. o organizácii činnosti vlády a organizácii ústrednej štátnej správy, § 15"/>
    <s v=""/>
    <x v="8"/>
  </r>
  <r>
    <x v="1727"/>
    <s v="1.0"/>
    <x v="1723"/>
    <s v="U00170"/>
    <x v="143"/>
    <s v="Zákon č. 575/2001 Z.z. o organizácii činnosti vlády a organizácii ústrednej štátnej správy, § 18"/>
    <s v=""/>
    <x v="16"/>
  </r>
  <r>
    <x v="1728"/>
    <s v="1.0"/>
    <x v="1724"/>
    <s v="U00170"/>
    <x v="143"/>
    <s v="Zákon č. 575/2001 Z.z. o organizácii činnosti vlády a organizácii ústrednej štátnej správy, § 18"/>
    <s v=""/>
    <x v="16"/>
  </r>
  <r>
    <x v="1729"/>
    <s v="1.0"/>
    <x v="1725"/>
    <s v="U00170"/>
    <x v="143"/>
    <s v="Zákon č. 575/2001 Z.z. o organizácii činnosti vlády a organizácii ústrednej štátnej správy, § 18"/>
    <s v=""/>
    <x v="16"/>
  </r>
  <r>
    <x v="1730"/>
    <s v="1.0"/>
    <x v="1726"/>
    <s v="U00170"/>
    <x v="143"/>
    <s v="Zákon č. 575/2001 Z.z. o organizácii činnosti vlády a organizácii ústrednej štátnej správy, § 18"/>
    <s v=""/>
    <x v="16"/>
  </r>
  <r>
    <x v="1731"/>
    <s v="1.0"/>
    <x v="1727"/>
    <s v="U00170"/>
    <x v="143"/>
    <s v="Zákon č. 575/2001 Z.z. o organizácii činnosti vlády a organizácii ústrednej štátnej správy, § 18"/>
    <s v=""/>
    <x v="16"/>
  </r>
  <r>
    <x v="1732"/>
    <s v="1.0"/>
    <x v="1728"/>
    <s v="U00120"/>
    <x v="144"/>
    <s v="Zákon č. 575/2001 Z.z. o organizácii činnosti vlády a organizácii ústrednej štátnej správy, § 13"/>
    <s v=""/>
    <x v="15"/>
  </r>
  <r>
    <x v="1733"/>
    <s v="1.0"/>
    <x v="1729"/>
    <s v="U00120"/>
    <x v="144"/>
    <s v="Zákon č. 575/2001 Z.z. o organizácii činnosti vlády a organizácii ústrednej štátnej správy, § 13"/>
    <s v=""/>
    <x v="15"/>
  </r>
  <r>
    <x v="1734"/>
    <s v="1.0"/>
    <x v="1730"/>
    <s v="U00120"/>
    <x v="144"/>
    <s v="Zákon č. 575/2001 Z.z. o organizácii činnosti vlády a organizácii ústrednej štátnej správy, § 13"/>
    <s v=""/>
    <x v="15"/>
  </r>
  <r>
    <x v="1735"/>
    <s v="1.0"/>
    <x v="1731"/>
    <s v="U00120"/>
    <x v="144"/>
    <s v="Zákon č. 575/2001 Z.z. o organizácii činnosti vlády a organizácii ústrednej štátnej správy, § 13"/>
    <s v=""/>
    <x v="15"/>
  </r>
  <r>
    <x v="1736"/>
    <s v="1.0"/>
    <x v="1732"/>
    <s v="U00120"/>
    <x v="144"/>
    <s v="Zákon č. 575/2001 Z.z. o organizácii činnosti vlády a organizácii ústrednej štátnej správy, § 13"/>
    <s v=""/>
    <x v="15"/>
  </r>
  <r>
    <x v="1737"/>
    <s v="1.0"/>
    <x v="1733"/>
    <s v="U00120"/>
    <x v="144"/>
    <s v="Zákon č. 575/2001 Z.z. o organizácii činnosti vlády a organizácii ústrednej štátnej správy, § 13"/>
    <s v=""/>
    <x v="15"/>
  </r>
  <r>
    <x v="1738"/>
    <s v="1.0"/>
    <x v="1734"/>
    <s v="U00120"/>
    <x v="144"/>
    <s v="Zákon č. 575/2001 Z.z. o organizácii činnosti vlády a organizácii ústrednej štátnej správy, § 13"/>
    <s v=""/>
    <x v="15"/>
  </r>
  <r>
    <x v="1739"/>
    <s v="1.0"/>
    <x v="1735"/>
    <s v="U00120"/>
    <x v="144"/>
    <s v="Zákon č. 575/2001 Z.z. o organizácii činnosti vlády a organizácii ústrednej štátnej správy, § 13"/>
    <s v=""/>
    <x v="15"/>
  </r>
  <r>
    <x v="1740"/>
    <s v="1.0"/>
    <x v="1736"/>
    <s v="U00120"/>
    <x v="144"/>
    <s v="Zákon č. 575/2001 Z.z. o organizácii činnosti vlády a organizácii ústrednej štátnej správy, § 13"/>
    <s v=""/>
    <x v="15"/>
  </r>
  <r>
    <x v="1741"/>
    <s v="1.0"/>
    <x v="1737"/>
    <s v="U00120"/>
    <x v="144"/>
    <s v="Zákon č. 575/2001 Z.z. o organizácii činnosti vlády a organizácii ústrednej štátnej správy, § 13"/>
    <s v=""/>
    <x v="15"/>
  </r>
  <r>
    <x v="1742"/>
    <s v="1.0"/>
    <x v="1738"/>
    <s v="U00120"/>
    <x v="144"/>
    <s v="Zákon č. 575/2001 Z.z. o organizácii činnosti vlády a organizácii ústrednej štátnej správy, § 13"/>
    <s v=""/>
    <x v="15"/>
  </r>
  <r>
    <x v="1743"/>
    <s v="1.0"/>
    <x v="1739"/>
    <s v="U00136"/>
    <x v="145"/>
    <s v="Zákon č. 575/2001 Z.z. o organizácii činnosti vlády a organizácii ústrednej štátnej správy, § 15"/>
    <s v=""/>
    <x v="8"/>
  </r>
  <r>
    <x v="1744"/>
    <s v="1.0"/>
    <x v="1740"/>
    <s v="U00179"/>
    <x v="146"/>
    <s v="Zákon č. 575/2001 Z.z. o organizácii činnosti vlády a organizácii ústrednej štátnej správy, § 19"/>
    <s v=""/>
    <x v="20"/>
  </r>
  <r>
    <x v="1745"/>
    <s v="1.0"/>
    <x v="1741"/>
    <s v="U00179"/>
    <x v="146"/>
    <s v="Zákon č. 575/2001 Z.z. o organizácii činnosti vlády a organizácii ústrednej štátnej správy, § 19"/>
    <s v=""/>
    <x v="20"/>
  </r>
  <r>
    <x v="1746"/>
    <s v="1.0"/>
    <x v="1742"/>
    <s v="U00179"/>
    <x v="146"/>
    <s v="Zákon č. 575/2001 Z.z. o organizácii činnosti vlády a organizácii ústrednej štátnej správy, § 19"/>
    <s v=""/>
    <x v="20"/>
  </r>
  <r>
    <x v="1747"/>
    <s v="1.0"/>
    <x v="1743"/>
    <s v="U00179"/>
    <x v="146"/>
    <s v="Zákon č. 575/2001 Z.z. o organizácii činnosti vlády a organizácii ústrednej štátnej správy, § 19"/>
    <s v=""/>
    <x v="20"/>
  </r>
  <r>
    <x v="1748"/>
    <s v="1.0"/>
    <x v="1744"/>
    <s v="U00179"/>
    <x v="146"/>
    <s v="Zákon č. 575/2001 Z.z. o organizácii činnosti vlády a organizácii ústrednej štátnej správy, § 19"/>
    <s v=""/>
    <x v="20"/>
  </r>
  <r>
    <x v="1749"/>
    <s v="1.0"/>
    <x v="1745"/>
    <s v="U00179"/>
    <x v="146"/>
    <s v="Zákon č. 575/2001 Z.z. o organizácii činnosti vlády a organizácii ústrednej štátnej správy, § 19"/>
    <s v=""/>
    <x v="20"/>
  </r>
  <r>
    <x v="1750"/>
    <s v="1.0"/>
    <x v="1746"/>
    <s v="U00179"/>
    <x v="146"/>
    <s v="Zákon č. 575/2001 Z.z. o organizácii činnosti vlády a organizácii ústrednej štátnej správy, § 19"/>
    <s v=""/>
    <x v="20"/>
  </r>
  <r>
    <x v="1751"/>
    <s v="1.0"/>
    <x v="1747"/>
    <s v="U00179"/>
    <x v="146"/>
    <s v="Zákon č. 575/2001 Z.z. o organizácii činnosti vlády a organizácii ústrednej štátnej správy, § 19"/>
    <s v=""/>
    <x v="20"/>
  </r>
  <r>
    <x v="1752"/>
    <s v="1.0"/>
    <x v="1748"/>
    <s v="U00179"/>
    <x v="146"/>
    <s v="Zákon č. 575/2001 Z.z. o organizácii činnosti vlády a organizácii ústrednej štátnej správy, § 19"/>
    <s v=""/>
    <x v="20"/>
  </r>
  <r>
    <x v="1753"/>
    <s v="1.0"/>
    <x v="1749"/>
    <s v="U00179"/>
    <x v="146"/>
    <s v="Zákon č. 575/2001 Z.z. o organizácii činnosti vlády a organizácii ústrednej štátnej správy, § 19"/>
    <s v=""/>
    <x v="20"/>
  </r>
  <r>
    <x v="1754"/>
    <s v="1.0"/>
    <x v="1750"/>
    <s v="U00179"/>
    <x v="146"/>
    <s v="Zákon č. 575/2001 Z.z. o organizácii činnosti vlády a organizácii ústrednej štátnej správy, § 19"/>
    <s v=""/>
    <x v="20"/>
  </r>
  <r>
    <x v="1755"/>
    <s v="1.0"/>
    <x v="1751"/>
    <s v="U00179"/>
    <x v="146"/>
    <s v="Zákon č. 575/2001 Z.z. o organizácii činnosti vlády a organizácii ústrednej štátnej správy, § 19"/>
    <s v=""/>
    <x v="20"/>
  </r>
  <r>
    <x v="1756"/>
    <s v="1.0"/>
    <x v="1752"/>
    <s v="U00179"/>
    <x v="146"/>
    <s v="Zákon č. 575/2001 Z.z. o organizácii činnosti vlády a organizácii ústrednej štátnej správy, § 19"/>
    <s v=""/>
    <x v="20"/>
  </r>
  <r>
    <x v="1757"/>
    <s v="1.0"/>
    <x v="1753"/>
    <s v="U00179"/>
    <x v="146"/>
    <s v="Zákon č. 575/2001 Z.z. o organizácii činnosti vlády a organizácii ústrednej štátnej správy, § 19"/>
    <s v=""/>
    <x v="20"/>
  </r>
  <r>
    <x v="1758"/>
    <s v="1.0"/>
    <x v="1754"/>
    <s v="U00179"/>
    <x v="146"/>
    <s v="Zákon č. 575/2001 Z.z. o organizácii činnosti vlády a organizácii ústrednej štátnej správy, § 19"/>
    <s v=""/>
    <x v="20"/>
  </r>
  <r>
    <x v="1759"/>
    <s v="1.0"/>
    <x v="1755"/>
    <s v="U00179"/>
    <x v="146"/>
    <s v="Zákon č. 575/2001 Z.z. o organizácii činnosti vlády a organizácii ústrednej štátnej správy, § 19"/>
    <s v=""/>
    <x v="20"/>
  </r>
  <r>
    <x v="1760"/>
    <s v="1.0"/>
    <x v="1756"/>
    <s v="U00179"/>
    <x v="146"/>
    <s v="Zákon č. 575/2001 Z.z. o organizácii činnosti vlády a organizácii ústrednej štátnej správy, § 19"/>
    <s v=""/>
    <x v="20"/>
  </r>
  <r>
    <x v="1761"/>
    <s v="1.0"/>
    <x v="1757"/>
    <s v="U00179"/>
    <x v="146"/>
    <s v="Zákon č. 575/2001 Z.z. o organizácii činnosti vlády a organizácii ústrednej štátnej správy, § 19"/>
    <s v=""/>
    <x v="20"/>
  </r>
  <r>
    <x v="1762"/>
    <s v="1.0"/>
    <x v="1758"/>
    <s v="U00134"/>
    <x v="147"/>
    <s v="Zákon č. 575/2001 Z.z. o organizácii činnosti vlády a organizácii ústrednej štátnej správy, § 14"/>
    <s v=""/>
    <x v="14"/>
  </r>
  <r>
    <x v="1763"/>
    <s v="1.0"/>
    <x v="1759"/>
    <s v="U00173"/>
    <x v="148"/>
    <s v="Zákon č. 575/2001 Z.z. o organizácii činnosti vlády a organizácii ústrednej štátnej správy, § 18"/>
    <s v=""/>
    <x v="16"/>
  </r>
  <r>
    <x v="1764"/>
    <s v="1.0"/>
    <x v="1760"/>
    <s v="U00173"/>
    <x v="148"/>
    <s v="Zákon č. 575/2001 Z.z. o organizácii činnosti vlády a organizácii ústrednej štátnej správy, § 18"/>
    <s v=""/>
    <x v="16"/>
  </r>
  <r>
    <x v="1765"/>
    <s v="1.0"/>
    <x v="1761"/>
    <s v="U00191"/>
    <x v="149"/>
    <s v="Zákon č. 575/2001 Z.z. o organizácii činnosti vlády a organizácii ústrednej štátnej správy, § 24"/>
    <s v=""/>
    <x v="17"/>
  </r>
  <r>
    <x v="1766"/>
    <s v="1.0"/>
    <x v="1762"/>
    <s v="U00191"/>
    <x v="149"/>
    <s v="Zákon č. 575/2001 Z.z. o organizácii činnosti vlády a organizácii ústrednej štátnej správy, § 24"/>
    <s v=""/>
    <x v="17"/>
  </r>
  <r>
    <x v="1767"/>
    <s v="1.0"/>
    <x v="1763"/>
    <s v="U00174"/>
    <x v="150"/>
    <s v="Zákon č. 575/2001 Z.z. o organizácii činnosti vlády a organizácii ústrednej štátnej správy, § 18"/>
    <s v=""/>
    <x v="16"/>
  </r>
  <r>
    <x v="1768"/>
    <s v="1.0"/>
    <x v="1764"/>
    <s v="U00174"/>
    <x v="150"/>
    <s v="Zákon č. 575/2001 Z.z. o organizácii činnosti vlády a organizácii ústrednej štátnej správy, § 18"/>
    <s v=""/>
    <x v="16"/>
  </r>
  <r>
    <x v="1769"/>
    <s v="1.0"/>
    <x v="1765"/>
    <s v="U00110"/>
    <x v="151"/>
    <s v="Zákon č. 575/2001 Z.z. o organizácii činnosti vlády a organizácii ústrednej štátnej správy, § 12"/>
    <s v=""/>
    <x v="18"/>
  </r>
  <r>
    <x v="1770"/>
    <s v="1.0"/>
    <x v="1766"/>
    <s v="U00110"/>
    <x v="151"/>
    <s v="Zákon č. 575/2001 Z.z. o organizácii činnosti vlády a organizácii ústrednej štátnej správy, § 12"/>
    <s v=""/>
    <x v="18"/>
  </r>
  <r>
    <x v="1771"/>
    <s v="1.0"/>
    <x v="1767"/>
    <s v="U00110"/>
    <x v="151"/>
    <s v="Zákon č. 575/2001 Z.z. o organizácii činnosti vlády a organizácii ústrednej štátnej správy, § 12"/>
    <s v=""/>
    <x v="18"/>
  </r>
  <r>
    <x v="1772"/>
    <s v="1.0"/>
    <x v="1768"/>
    <s v="U00110"/>
    <x v="151"/>
    <s v="Zákon č. 575/2001 Z.z. o organizácii činnosti vlády a organizácii ústrednej štátnej správy, § 12"/>
    <s v=""/>
    <x v="18"/>
  </r>
  <r>
    <x v="1773"/>
    <s v="1.0"/>
    <x v="1769"/>
    <s v="U00110"/>
    <x v="151"/>
    <s v="Zákon č. 575/2001 Z.z. o organizácii činnosti vlády a organizácii ústrednej štátnej správy, § 12"/>
    <s v=""/>
    <x v="18"/>
  </r>
  <r>
    <x v="1774"/>
    <s v="1.0"/>
    <x v="1770"/>
    <s v="U00110"/>
    <x v="151"/>
    <s v="Zákon č. 575/2001 Z.z. o organizácii činnosti vlády a organizácii ústrednej štátnej správy, § 12"/>
    <s v=""/>
    <x v="18"/>
  </r>
  <r>
    <x v="1775"/>
    <s v="1.0"/>
    <x v="1771"/>
    <s v="U00110"/>
    <x v="151"/>
    <s v="Zákon č. 575/2001 Z.z. o organizácii činnosti vlády a organizácii ústrednej štátnej správy, § 12"/>
    <s v=""/>
    <x v="18"/>
  </r>
  <r>
    <x v="1776"/>
    <s v="1.0"/>
    <x v="1772"/>
    <s v="U00110"/>
    <x v="151"/>
    <s v="Zákon č. 575/2001 Z.z. o organizácii činnosti vlády a organizácii ústrednej štátnej správy, § 12"/>
    <s v=""/>
    <x v="18"/>
  </r>
  <r>
    <x v="1777"/>
    <s v="1.0"/>
    <x v="1773"/>
    <s v="U00110"/>
    <x v="151"/>
    <s v="Zákon č. 575/2001 Z.z. o organizácii činnosti vlády a organizácii ústrednej štátnej správy, § 12"/>
    <s v=""/>
    <x v="18"/>
  </r>
  <r>
    <x v="1778"/>
    <s v="1.0"/>
    <x v="1774"/>
    <s v="U00110"/>
    <x v="151"/>
    <s v="Zákon č. 575/2001 Z.z. o organizácii činnosti vlády a organizácii ústrednej štátnej správy, § 12"/>
    <s v=""/>
    <x v="18"/>
  </r>
  <r>
    <x v="1779"/>
    <s v="1.0"/>
    <x v="1775"/>
    <s v="U00110"/>
    <x v="151"/>
    <s v="Zákon č. 575/2001 Z.z. o organizácii činnosti vlády a organizácii ústrednej štátnej správy, § 12"/>
    <s v=""/>
    <x v="18"/>
  </r>
  <r>
    <x v="1780"/>
    <s v="1.0"/>
    <x v="1776"/>
    <s v="U00110"/>
    <x v="151"/>
    <s v="Zákon č. 575/2001 Z.z. o organizácii činnosti vlády a organizácii ústrednej štátnej správy, § 12"/>
    <s v=""/>
    <x v="18"/>
  </r>
  <r>
    <x v="1781"/>
    <s v="1.0"/>
    <x v="1777"/>
    <s v="U00133"/>
    <x v="152"/>
    <s v="Zákon č. 575/2001 Z.z. o organizácii činnosti vlády a organizácii ústrednej štátnej správy, § 14"/>
    <s v=""/>
    <x v="14"/>
  </r>
  <r>
    <x v="1782"/>
    <s v="1.0"/>
    <x v="1778"/>
    <s v="U00199"/>
    <x v="153"/>
    <s v="Zákon č. 575/2001 Z.z. o organizácii činnosti vlády a organizácii ústrednej štátnej správy, § 301"/>
    <s v=""/>
    <x v="10"/>
  </r>
  <r>
    <x v="1783"/>
    <s v="1.0"/>
    <x v="1779"/>
    <s v="U00199"/>
    <x v="153"/>
    <s v="Zákon č. 575/2001 Z.z. o organizácii činnosti vlády a organizácii ústrednej štátnej správy, § 301"/>
    <s v=""/>
    <x v="10"/>
  </r>
  <r>
    <x v="1784"/>
    <s v="1.0"/>
    <x v="1780"/>
    <s v="U00199"/>
    <x v="153"/>
    <s v="Zákon č. 575/2001 Z.z. o organizácii činnosti vlády a organizácii ústrednej štátnej správy, § 301"/>
    <s v=""/>
    <x v="10"/>
  </r>
  <r>
    <x v="1785"/>
    <s v="1.0"/>
    <x v="1781"/>
    <s v="U00199"/>
    <x v="153"/>
    <s v="Zákon č. 575/2001 Z.z. o organizácii činnosti vlády a organizácii ústrednej štátnej správy, § 301"/>
    <s v=""/>
    <x v="10"/>
  </r>
  <r>
    <x v="1786"/>
    <s v="1.0"/>
    <x v="1782"/>
    <s v="U00199"/>
    <x v="153"/>
    <s v="Zákon č. 575/2001 Z.z. o organizácii činnosti vlády a organizácii ústrednej štátnej správy, § 301"/>
    <s v=""/>
    <x v="10"/>
  </r>
  <r>
    <x v="1787"/>
    <s v="1.0"/>
    <x v="1783"/>
    <s v="U00199"/>
    <x v="153"/>
    <s v="Zákon č. 575/2001 Z.z. o organizácii činnosti vlády a organizácii ústrednej štátnej správy, § 301"/>
    <s v=""/>
    <x v="10"/>
  </r>
  <r>
    <x v="1788"/>
    <s v="1.0"/>
    <x v="1784"/>
    <s v="U00199"/>
    <x v="153"/>
    <s v="Zákon č. 575/2001 Z.z. o organizácii činnosti vlády a organizácii ústrednej štátnej správy, § 301"/>
    <s v=""/>
    <x v="10"/>
  </r>
  <r>
    <x v="1789"/>
    <s v="1.0"/>
    <x v="1785"/>
    <s v="U00199"/>
    <x v="153"/>
    <s v="Zákon č. 575/2001 Z.z. o organizácii činnosti vlády a organizácii ústrednej štátnej správy, § 301"/>
    <s v=""/>
    <x v="10"/>
  </r>
  <r>
    <x v="1790"/>
    <s v="1.0"/>
    <x v="1786"/>
    <s v="U00199"/>
    <x v="153"/>
    <s v="Zákon č. 575/2001 Z.z. o organizácii činnosti vlády a organizácii ústrednej štátnej správy, § 301"/>
    <s v=""/>
    <x v="10"/>
  </r>
  <r>
    <x v="1791"/>
    <s v="1.0"/>
    <x v="1787"/>
    <s v="U00199"/>
    <x v="153"/>
    <s v="Zákon č. 575/2001 Z.z. o organizácii činnosti vlády a organizácii ústrednej štátnej správy, § 301"/>
    <s v=""/>
    <x v="10"/>
  </r>
  <r>
    <x v="1792"/>
    <s v="1.0"/>
    <x v="1788"/>
    <s v="U00194"/>
    <x v="154"/>
    <s v="Zákon č. 575/2001 Z.z. o organizácii činnosti vlády a organizácii ústrednej štátnej správy, § 26"/>
    <s v=""/>
    <x v="14"/>
  </r>
  <r>
    <x v="1793"/>
    <s v="1.0"/>
    <x v="1789"/>
    <s v="U00194"/>
    <x v="154"/>
    <s v="Zákon č. 575/2001 Z.z. o organizácii činnosti vlády a organizácii ústrednej štátnej správy, § 26"/>
    <s v=""/>
    <x v="21"/>
  </r>
  <r>
    <x v="1794"/>
    <s v="1.0"/>
    <x v="1790"/>
    <s v="U00194"/>
    <x v="154"/>
    <s v="Zákon č. 575/2001 Z.z. o organizácii činnosti vlády a organizácii ústrednej štátnej správy, § 26"/>
    <s v=""/>
    <x v="21"/>
  </r>
  <r>
    <x v="1795"/>
    <s v="1.0"/>
    <x v="1791"/>
    <s v="U00194"/>
    <x v="154"/>
    <s v="Zákon č. 575/2001 Z.z. o organizácii činnosti vlády a organizácii ústrednej štátnej správy, § 26"/>
    <s v=""/>
    <x v="21"/>
  </r>
  <r>
    <x v="1796"/>
    <s v="1.0"/>
    <x v="1792"/>
    <s v="U00194"/>
    <x v="154"/>
    <s v="Zákon č. 575/2001 Z.z. o organizácii činnosti vlády a organizácii ústrednej štátnej správy, § 26"/>
    <s v=""/>
    <x v="21"/>
  </r>
  <r>
    <x v="1797"/>
    <s v="1.0"/>
    <x v="1793"/>
    <s v="U00194"/>
    <x v="154"/>
    <s v="Zákon č. 575/2001 Z.z. o organizácii činnosti vlády a organizácii ústrednej štátnej správy, § 26"/>
    <s v=""/>
    <x v="15"/>
  </r>
  <r>
    <x v="1798"/>
    <s v="1.0"/>
    <x v="1794"/>
    <s v="U00194"/>
    <x v="154"/>
    <s v="Zákon č. 575/2001 Z.z. o organizácii činnosti vlády a organizácii ústrednej štátnej správy, § 26"/>
    <s v=""/>
    <x v="21"/>
  </r>
  <r>
    <x v="1799"/>
    <s v="1.0"/>
    <x v="1795"/>
    <s v="U00194"/>
    <x v="154"/>
    <s v="Zákon č. 575/2001 Z.z. o organizácii činnosti vlády a organizácii ústrednej štátnej správy, § 26"/>
    <s v=""/>
    <x v="21"/>
  </r>
  <r>
    <x v="1800"/>
    <s v="1.0"/>
    <x v="1796"/>
    <s v="U00194"/>
    <x v="154"/>
    <s v="Zákon č. 575/2001 Z.z. o organizácii činnosti vlády a organizácii ústrednej štátnej správy, § 26"/>
    <s v=""/>
    <x v="21"/>
  </r>
  <r>
    <x v="1801"/>
    <s v="1.0"/>
    <x v="1797"/>
    <s v="U00194"/>
    <x v="154"/>
    <s v="Zákon č. 575/2001 Z.z. o organizácii činnosti vlády a organizácii ústrednej štátnej správy, § 26"/>
    <s v=""/>
    <x v="21"/>
  </r>
  <r>
    <x v="1802"/>
    <s v="1.0"/>
    <x v="1798"/>
    <s v="U00194"/>
    <x v="154"/>
    <s v="Zákon č. 575/2001 Z.z. o organizácii činnosti vlády a organizácii ústrednej štátnej správy, § 26"/>
    <s v=""/>
    <x v="21"/>
  </r>
  <r>
    <x v="1803"/>
    <s v="1.0"/>
    <x v="1799"/>
    <s v="U00194"/>
    <x v="154"/>
    <s v="Zákon č. 575/2001 Z.z. o organizácii činnosti vlády a organizácii ústrednej štátnej správy, § 26"/>
    <s v=""/>
    <x v="3"/>
  </r>
  <r>
    <x v="1804"/>
    <s v="1.0"/>
    <x v="1800"/>
    <s v="U00194"/>
    <x v="154"/>
    <s v="Zákon č. 575/2001 Z.z. o organizácii činnosti vlády a organizácii ústrednej štátnej správy, § 26"/>
    <s v=""/>
    <x v="21"/>
  </r>
  <r>
    <x v="1805"/>
    <s v="1.0"/>
    <x v="1801"/>
    <s v="U00194"/>
    <x v="154"/>
    <s v="Zákon č. 575/2001 Z.z. o organizácii činnosti vlády a organizácii ústrednej štátnej správy, § 26"/>
    <s v=""/>
    <x v="21"/>
  </r>
  <r>
    <x v="1806"/>
    <s v="1.0"/>
    <x v="1802"/>
    <s v="U00194"/>
    <x v="154"/>
    <s v="Zákon č. 575/2001 Z.z. o organizácii činnosti vlády a organizácii ústrednej štátnej správy, § 26"/>
    <s v=""/>
    <x v="21"/>
  </r>
  <r>
    <x v="1807"/>
    <s v="1.0"/>
    <x v="1803"/>
    <s v="U00194"/>
    <x v="154"/>
    <s v="Zákon č. 575/2001 Z.z. o organizácii činnosti vlády a organizácii ústrednej štátnej správy, § 26"/>
    <s v=""/>
    <x v="21"/>
  </r>
  <r>
    <x v="1808"/>
    <s v="1.0"/>
    <x v="1804"/>
    <s v="U00194"/>
    <x v="154"/>
    <s v="Zákon č. 575/2001 Z.z. o organizácii činnosti vlády a organizácii ústrednej štátnej správy, § 26"/>
    <s v=""/>
    <x v="21"/>
  </r>
  <r>
    <x v="1809"/>
    <s v="1.0"/>
    <x v="1805"/>
    <s v="U00194"/>
    <x v="154"/>
    <s v="Zákon č. 575/2001 Z.z. o organizácii činnosti vlády a organizácii ústrednej štátnej správy, § 26"/>
    <s v=""/>
    <x v="21"/>
  </r>
  <r>
    <x v="1810"/>
    <s v="1.0"/>
    <x v="1806"/>
    <s v="U00194"/>
    <x v="154"/>
    <s v="Zákon č. 575/2001 Z.z. o organizácii činnosti vlády a organizácii ústrednej štátnej správy, § 26"/>
    <s v=""/>
    <x v="18"/>
  </r>
  <r>
    <x v="1811"/>
    <s v="1.0"/>
    <x v="1807"/>
    <s v="U00194"/>
    <x v="154"/>
    <s v="Zákon č. 575/2001 Z.z. o organizácii činnosti vlády a organizácii ústrednej štátnej správy, § 26"/>
    <s v=""/>
    <x v="21"/>
  </r>
  <r>
    <x v="1812"/>
    <s v="1.0"/>
    <x v="1808"/>
    <s v="U00194"/>
    <x v="154"/>
    <s v="Zákon č. 575/2001 Z.z. o organizácii činnosti vlády a organizácii ústrednej štátnej správy, § 26"/>
    <s v=""/>
    <x v="13"/>
  </r>
  <r>
    <x v="1813"/>
    <s v="1.0"/>
    <x v="1809"/>
    <s v="U00167"/>
    <x v="155"/>
    <s v="Zákon č. 575/2001 Z.z. o organizácii činnosti vlády a organizácii ústrednej štátnej správy, § 17"/>
    <s v=""/>
    <x v="11"/>
  </r>
  <r>
    <x v="1814"/>
    <s v="1.0"/>
    <x v="1810"/>
    <s v="U00167"/>
    <x v="155"/>
    <s v="Zákon č. 575/2001 Z.z. o organizácii činnosti vlády a organizácii ústrednej štátnej správy, § 17"/>
    <s v=""/>
    <x v="11"/>
  </r>
  <r>
    <x v="1815"/>
    <s v="1.0"/>
    <x v="1811"/>
    <s v="U00167"/>
    <x v="155"/>
    <s v="Zákon č. 575/2001 Z.z. o organizácii činnosti vlády a organizácii ústrednej štátnej správy, § 17"/>
    <s v=""/>
    <x v="11"/>
  </r>
  <r>
    <x v="1816"/>
    <s v="1.0"/>
    <x v="1812"/>
    <s v="U00167"/>
    <x v="155"/>
    <s v="Zákon č. 575/2001 Z.z. o organizácii činnosti vlády a organizácii ústrednej štátnej správy, § 17"/>
    <s v=""/>
    <x v="11"/>
  </r>
  <r>
    <x v="1817"/>
    <s v="1.0"/>
    <x v="1813"/>
    <s v="U00121"/>
    <x v="156"/>
    <s v="Zákon č. 575/2001 Z.z. o organizácii činnosti vlády a organizácii ústrednej štátnej správy, § 13"/>
    <s v=""/>
    <x v="15"/>
  </r>
  <r>
    <x v="1818"/>
    <s v="1.0"/>
    <x v="1814"/>
    <s v="U00121"/>
    <x v="156"/>
    <s v="Zákon č. 575/2001 Z.z. o organizácii činnosti vlády a organizácii ústrednej štátnej správy, § 13"/>
    <s v=""/>
    <x v="15"/>
  </r>
  <r>
    <x v="1819"/>
    <s v="1.0"/>
    <x v="1815"/>
    <s v="U00201"/>
    <x v="157"/>
    <s v="Zákon č. 575/2001 Z.z. o organizácii činnosti vlády a organizácii ústrednej štátnej správy, § 30"/>
    <s v=""/>
    <x v="10"/>
  </r>
  <r>
    <x v="1820"/>
    <s v="1.0"/>
    <x v="1816"/>
    <s v="U00201"/>
    <x v="157"/>
    <s v="Zákon č. 575/2001 Z.z. o organizácii činnosti vlády a organizácii ústrednej štátnej správy, § 30"/>
    <s v=""/>
    <x v="10"/>
  </r>
  <r>
    <x v="1821"/>
    <s v="1.0"/>
    <x v="1817"/>
    <s v="U00201"/>
    <x v="157"/>
    <s v="Zákon č. 575/2001 Z.z. o organizácii činnosti vlády a organizácii ústrednej štátnej správy, § 30"/>
    <s v=""/>
    <x v="10"/>
  </r>
  <r>
    <x v="1822"/>
    <s v="1.0"/>
    <x v="1818"/>
    <s v="U00201"/>
    <x v="157"/>
    <s v="Zákon č. 575/2001 Z.z. o organizácii činnosti vlády a organizácii ústrednej štátnej správy, § 30"/>
    <s v=""/>
    <x v="10"/>
  </r>
  <r>
    <x v="1823"/>
    <s v="1.0"/>
    <x v="1819"/>
    <s v="U00201"/>
    <x v="157"/>
    <s v="Zákon č. 575/2001 Z.z. o organizácii činnosti vlády a organizácii ústrednej štátnej správy, § 30"/>
    <s v=""/>
    <x v="10"/>
  </r>
  <r>
    <x v="1824"/>
    <s v="1.0"/>
    <x v="1820"/>
    <s v="U00201"/>
    <x v="157"/>
    <s v="Zákon č. 575/2001 Z.z. o organizácii činnosti vlády a organizácii ústrednej štátnej správy, § 30"/>
    <s v=""/>
    <x v="10"/>
  </r>
  <r>
    <x v="1825"/>
    <s v="1.0"/>
    <x v="1821"/>
    <s v="U00201"/>
    <x v="157"/>
    <s v="Zákon č. 575/2001 Z.z. o organizácii činnosti vlády a organizácii ústrednej štátnej správy, § 30"/>
    <s v=""/>
    <x v="10"/>
  </r>
  <r>
    <x v="1826"/>
    <s v="1.0"/>
    <x v="1822"/>
    <s v="U00201"/>
    <x v="157"/>
    <s v="Zákon č. 575/2001 Z.z. o organizácii činnosti vlády a organizácii ústrednej štátnej správy, § 30"/>
    <s v=""/>
    <x v="10"/>
  </r>
  <r>
    <x v="1827"/>
    <s v="1.0"/>
    <x v="1823"/>
    <s v="U00182"/>
    <x v="158"/>
    <s v="Zákon č. 575/2001 Z.z. o organizácii činnosti vlády a organizácii ústrednej štátnej správy, § 19"/>
    <s v=""/>
    <x v="20"/>
  </r>
  <r>
    <x v="1828"/>
    <s v="1.0"/>
    <x v="1824"/>
    <s v="U00182"/>
    <x v="158"/>
    <s v="Zákon č. 575/2001 Z.z. o organizácii činnosti vlády a organizácii ústrednej štátnej správy, § 19"/>
    <s v=""/>
    <x v="20"/>
  </r>
  <r>
    <x v="1829"/>
    <s v="1.0"/>
    <x v="1825"/>
    <s v="U00116"/>
    <x v="159"/>
    <s v="Zákon č. 575/2001 Z.z. o organizácii činnosti vlády a organizácii ústrednej štátnej správy, § 12"/>
    <s v=""/>
    <x v="18"/>
  </r>
  <r>
    <x v="1830"/>
    <s v="1.0"/>
    <x v="1826"/>
    <s v="U00116"/>
    <x v="159"/>
    <s v="Zákon č. 575/2001 Z.z. o organizácii činnosti vlády a organizácii ústrednej štátnej správy, § 12"/>
    <s v=""/>
    <x v="18"/>
  </r>
  <r>
    <x v="1831"/>
    <s v="1.0"/>
    <x v="1827"/>
    <s v="U00116"/>
    <x v="159"/>
    <s v="Zákon č. 575/2001 Z.z. o organizácii činnosti vlády a organizácii ústrednej štátnej správy, § 12"/>
    <s v=""/>
    <x v="22"/>
  </r>
  <r>
    <x v="1832"/>
    <s v="1.0"/>
    <x v="1828"/>
    <s v="U00116"/>
    <x v="159"/>
    <s v="Zákon č. 575/2001 Z.z. o organizácii činnosti vlády a organizácii ústrednej štátnej správy, § 12"/>
    <s v=""/>
    <x v="18"/>
  </r>
  <r>
    <x v="1833"/>
    <s v="1.0"/>
    <x v="1829"/>
    <s v="U00116"/>
    <x v="159"/>
    <s v="Zákon č. 575/2001 Z.z. o organizácii činnosti vlády a organizácii ústrednej štátnej správy, § 12"/>
    <s v=""/>
    <x v="18"/>
  </r>
  <r>
    <x v="1834"/>
    <s v="1.0"/>
    <x v="1830"/>
    <s v="U00116"/>
    <x v="159"/>
    <s v="Zákon č. 575/2001 Z.z. o organizácii činnosti vlády a organizácii ústrednej štátnej správy, § 12"/>
    <s v=""/>
    <x v="18"/>
  </r>
  <r>
    <x v="1835"/>
    <s v="1.0"/>
    <x v="1831"/>
    <s v="U00153"/>
    <x v="160"/>
    <s v="Zákon č. 575/2001 Z.z. o organizácii činnosti vlády a organizácii ústrednej štátnej správy, § 16"/>
    <s v=""/>
    <x v="7"/>
  </r>
  <r>
    <x v="1836"/>
    <s v="1.0"/>
    <x v="1832"/>
    <s v="U00132"/>
    <x v="161"/>
    <s v="Zákon č. 575/2001 Z.z. o organizácii činnosti vlády a organizácii ústrednej štátnej správy, § 14"/>
    <s v=""/>
    <x v="14"/>
  </r>
  <r>
    <x v="1837"/>
    <s v="1.0"/>
    <x v="1833"/>
    <s v="U00195"/>
    <x v="162"/>
    <s v="Zákon č. 575/2001 Z.z. o organizácii činnosti vlády a organizácii ústrednej štátnej správy, § 28"/>
    <s v=""/>
    <x v="13"/>
  </r>
  <r>
    <x v="1838"/>
    <s v="1.0"/>
    <x v="1834"/>
    <s v="U00195"/>
    <x v="162"/>
    <s v="Zákon č. 575/2001 Z.z. o organizácii činnosti vlády a organizácii ústrednej štátnej správy, § 28"/>
    <s v=""/>
    <x v="13"/>
  </r>
  <r>
    <x v="1839"/>
    <s v="1.0"/>
    <x v="1835"/>
    <s v="U00195"/>
    <x v="162"/>
    <s v="Zákon č. 575/2001 Z.z. o organizácii činnosti vlády a organizácii ústrednej štátnej správy, § 28"/>
    <s v=""/>
    <x v="13"/>
  </r>
  <r>
    <x v="1840"/>
    <s v="1.0"/>
    <x v="1836"/>
    <s v="U00195"/>
    <x v="162"/>
    <s v="Zákon č. 575/2001 Z.z. o organizácii činnosti vlády a organizácii ústrednej štátnej správy, § 28"/>
    <s v=""/>
    <x v="13"/>
  </r>
  <r>
    <x v="1841"/>
    <s v="1.0"/>
    <x v="1837"/>
    <s v="U00195"/>
    <x v="162"/>
    <s v="Zákon č. 575/2001 Z.z. o organizácii činnosti vlády a organizácii ústrednej štátnej správy, § 28"/>
    <s v=""/>
    <x v="13"/>
  </r>
  <r>
    <x v="1842"/>
    <s v="1.0"/>
    <x v="1838"/>
    <s v="U00195"/>
    <x v="162"/>
    <s v="Zákon č. 575/2001 Z.z. o organizácii činnosti vlády a organizácii ústrednej štátnej správy, § 28"/>
    <s v=""/>
    <x v="13"/>
  </r>
  <r>
    <x v="1843"/>
    <s v="1.0"/>
    <x v="1839"/>
    <s v="U00195"/>
    <x v="162"/>
    <s v="Zákon č. 575/2001 Z.z. o organizácii činnosti vlády a organizácii ústrednej štátnej správy, § 28"/>
    <s v=""/>
    <x v="13"/>
  </r>
  <r>
    <x v="1844"/>
    <s v="1.0"/>
    <x v="1840"/>
    <s v="U00195"/>
    <x v="162"/>
    <s v="Zákon č. 575/2001 Z.z. o organizácii činnosti vlády a organizácii ústrednej štátnej správy, § 28"/>
    <s v=""/>
    <x v="13"/>
  </r>
  <r>
    <x v="1845"/>
    <s v="1.0"/>
    <x v="1841"/>
    <s v="U00195"/>
    <x v="162"/>
    <s v="Zákon č. 575/2001 Z.z. o organizácii činnosti vlády a organizácii ústrednej štátnej správy, § 28"/>
    <s v=""/>
    <x v="13"/>
  </r>
  <r>
    <x v="1846"/>
    <s v="1.0"/>
    <x v="1842"/>
    <s v="U00195"/>
    <x v="162"/>
    <s v="Zákon č. 575/2001 Z.z. o organizácii činnosti vlády a organizácii ústrednej štátnej správy, § 28"/>
    <s v=""/>
    <x v="13"/>
  </r>
  <r>
    <x v="1847"/>
    <s v="1.0"/>
    <x v="1843"/>
    <s v="U00195"/>
    <x v="162"/>
    <s v="Zákon č. 575/2001 Z.z. o organizácii činnosti vlády a organizácii ústrednej štátnej správy, § 28"/>
    <s v=""/>
    <x v="13"/>
  </r>
  <r>
    <x v="1848"/>
    <s v="1.0"/>
    <x v="1844"/>
    <s v="U00195"/>
    <x v="162"/>
    <s v="Zákon č. 575/2001 Z.z. o organizácii činnosti vlády a organizácii ústrednej štátnej správy, § 28"/>
    <s v=""/>
    <x v="13"/>
  </r>
  <r>
    <x v="1849"/>
    <s v="1.0"/>
    <x v="1845"/>
    <s v="U00195"/>
    <x v="162"/>
    <s v="Zákon č. 575/2001 Z.z. o organizácii činnosti vlády a organizácii ústrednej štátnej správy, § 28"/>
    <s v=""/>
    <x v="13"/>
  </r>
  <r>
    <x v="1850"/>
    <s v="1.0"/>
    <x v="1846"/>
    <s v="U00195"/>
    <x v="162"/>
    <s v="Zákon č. 575/2001 Z.z. o organizácii činnosti vlády a organizácii ústrednej štátnej správy, § 28"/>
    <s v=""/>
    <x v="13"/>
  </r>
  <r>
    <x v="1851"/>
    <s v="1.0"/>
    <x v="1847"/>
    <s v="U00195"/>
    <x v="162"/>
    <s v="Zákon č. 575/2001 Z.z. o organizácii činnosti vlády a organizácii ústrednej štátnej správy, § 28"/>
    <s v=""/>
    <x v="16"/>
  </r>
  <r>
    <x v="1852"/>
    <s v="1.0"/>
    <x v="1848"/>
    <s v="U00195"/>
    <x v="162"/>
    <s v="Zákon č. 575/2001 Z.z. o organizácii činnosti vlády a organizácii ústrednej štátnej správy, § 28"/>
    <s v=""/>
    <x v="13"/>
  </r>
  <r>
    <x v="1853"/>
    <s v="1.0"/>
    <x v="1849"/>
    <s v="U00195"/>
    <x v="162"/>
    <s v="Zákon č. 575/2001 Z.z. o organizácii činnosti vlády a organizácii ústrednej štátnej správy, § 28"/>
    <s v=""/>
    <x v="13"/>
  </r>
  <r>
    <x v="1854"/>
    <s v="1.0"/>
    <x v="1850"/>
    <s v="U00195"/>
    <x v="162"/>
    <s v="Zákon č. 575/2001 Z.z. o organizácii činnosti vlády a organizácii ústrednej štátnej správy, § 28"/>
    <s v=""/>
    <x v="13"/>
  </r>
  <r>
    <x v="1855"/>
    <s v="1.0"/>
    <x v="1851"/>
    <s v="U00195"/>
    <x v="162"/>
    <s v="Zákon č. 575/2001 Z.z. o organizácii činnosti vlády a organizácii ústrednej štátnej správy, § 28"/>
    <s v=""/>
    <x v="16"/>
  </r>
  <r>
    <x v="1856"/>
    <s v="1.0"/>
    <x v="1852"/>
    <s v="U00195"/>
    <x v="162"/>
    <s v="Zákon č. 575/2001 Z.z. o organizácii činnosti vlády a organizácii ústrednej štátnej správy, § 28"/>
    <s v=""/>
    <x v="7"/>
  </r>
  <r>
    <x v="1857"/>
    <s v="1.0"/>
    <x v="1853"/>
    <s v="U00195"/>
    <x v="162"/>
    <s v="Zákon č. 575/2001 Z.z. o organizácii činnosti vlády a organizácii ústrednej štátnej správy, § 28"/>
    <s v=""/>
    <x v="13"/>
  </r>
  <r>
    <x v="1858"/>
    <s v="1.0"/>
    <x v="1854"/>
    <s v="U00195"/>
    <x v="162"/>
    <s v="Zákon č. 575/2001 Z.z. o organizácii činnosti vlády a organizácii ústrednej štátnej správy, § 28"/>
    <s v=""/>
    <x v="13"/>
  </r>
  <r>
    <x v="1859"/>
    <s v="1.0"/>
    <x v="1855"/>
    <s v="U00195"/>
    <x v="162"/>
    <s v="Zákon č. 575/2001 Z.z. o organizácii činnosti vlády a organizácii ústrednej štátnej správy, § 28"/>
    <s v=""/>
    <x v="13"/>
  </r>
  <r>
    <x v="1860"/>
    <s v="1.0"/>
    <x v="1856"/>
    <s v="U00195"/>
    <x v="162"/>
    <s v="Zákon č. 575/2001 Z.z. o organizácii činnosti vlády a organizácii ústrednej štátnej správy, § 28"/>
    <s v=""/>
    <x v="13"/>
  </r>
  <r>
    <x v="1861"/>
    <s v="1.0"/>
    <x v="1857"/>
    <s v="U00195"/>
    <x v="162"/>
    <s v="Zákon č. 575/2001 Z.z. o organizácii činnosti vlády a organizácii ústrednej štátnej správy, § 28"/>
    <s v=""/>
    <x v="13"/>
  </r>
  <r>
    <x v="1862"/>
    <s v="1.0"/>
    <x v="1858"/>
    <s v="U00114"/>
    <x v="163"/>
    <s v="Zákon č. 575/2001 Z.z. o organizácii činnosti vlády a organizácii ústrednej štátnej správy, § 12"/>
    <s v=""/>
    <x v="18"/>
  </r>
  <r>
    <x v="1863"/>
    <s v="1.0"/>
    <x v="1859"/>
    <s v="U00124"/>
    <x v="164"/>
    <s v="Zákon č. 575/2001 Z.z. o organizácii činnosti vlády a organizácii ústrednej štátnej správy, § 13"/>
    <s v=""/>
    <x v="15"/>
  </r>
  <r>
    <x v="1864"/>
    <s v="1.0"/>
    <x v="1860"/>
    <s v="U00124"/>
    <x v="164"/>
    <s v="Zákon č. 575/2001 Z.z. o organizácii činnosti vlády a organizácii ústrednej štátnej správy, § 13"/>
    <s v=""/>
    <x v="15"/>
  </r>
  <r>
    <x v="1865"/>
    <s v="1.0"/>
    <x v="1861"/>
    <s v="U00124"/>
    <x v="164"/>
    <s v="Zákon č. 575/2001 Z.z. o organizácii činnosti vlády a organizácii ústrednej štátnej správy, § 13"/>
    <s v=""/>
    <x v="15"/>
  </r>
  <r>
    <x v="1866"/>
    <s v="1.0"/>
    <x v="1862"/>
    <s v="U00145"/>
    <x v="165"/>
    <s v="Zákon č. 575/2001 Z.z. o organizácii činnosti vlády a organizácii ústrednej štátnej správy, § 15"/>
    <s v=""/>
    <x v="8"/>
  </r>
  <r>
    <x v="1867"/>
    <s v="1.0"/>
    <x v="1863"/>
    <s v="U00145"/>
    <x v="165"/>
    <s v="Zákon č. 575/2001 Z.z. o organizácii činnosti vlády a organizácii ústrednej štátnej správy, § 15"/>
    <s v=""/>
    <x v="8"/>
  </r>
  <r>
    <x v="1868"/>
    <s v="1.0"/>
    <x v="1864"/>
    <s v="U00145"/>
    <x v="165"/>
    <s v="Zákon č. 575/2001 Z.z. o organizácii činnosti vlády a organizácii ústrednej štátnej správy, § 15"/>
    <s v=""/>
    <x v="8"/>
  </r>
  <r>
    <x v="1869"/>
    <s v="1.0"/>
    <x v="1865"/>
    <s v="U00145"/>
    <x v="165"/>
    <s v="Zákon č. 575/2001 Z.z. o organizácii činnosti vlády a organizácii ústrednej štátnej správy, § 15"/>
    <s v=""/>
    <x v="8"/>
  </r>
  <r>
    <x v="1870"/>
    <s v="1.0"/>
    <x v="1866"/>
    <s v="U00145"/>
    <x v="165"/>
    <s v="Zákon č. 575/2001 Z.z. o organizácii činnosti vlády a organizácii ústrednej štátnej správy, § 15"/>
    <s v=""/>
    <x v="8"/>
  </r>
  <r>
    <x v="1871"/>
    <s v="1.0"/>
    <x v="1867"/>
    <s v="U00145"/>
    <x v="165"/>
    <s v="Zákon č. 575/2001 Z.z. o organizácii činnosti vlády a organizácii ústrednej štátnej správy, § 15"/>
    <s v=""/>
    <x v="8"/>
  </r>
  <r>
    <x v="1872"/>
    <s v="1.0"/>
    <x v="1868"/>
    <s v="U00145"/>
    <x v="165"/>
    <s v="Zákon č. 575/2001 Z.z. o organizácii činnosti vlády a organizácii ústrednej štátnej správy, § 15"/>
    <s v=""/>
    <x v="8"/>
  </r>
  <r>
    <x v="1873"/>
    <s v="1.0"/>
    <x v="1869"/>
    <s v="U00145"/>
    <x v="165"/>
    <s v="Zákon č. 575/2001 Z.z. o organizácii činnosti vlády a organizácii ústrednej štátnej správy, § 15"/>
    <s v=""/>
    <x v="8"/>
  </r>
  <r>
    <x v="1874"/>
    <s v="1.0"/>
    <x v="1870"/>
    <s v="U00145"/>
    <x v="165"/>
    <s v="Zákon č. 575/2001 Z.z. o organizácii činnosti vlády a organizácii ústrednej štátnej správy, § 15"/>
    <s v=""/>
    <x v="8"/>
  </r>
  <r>
    <x v="1875"/>
    <s v="1.0"/>
    <x v="1871"/>
    <s v="U00145"/>
    <x v="165"/>
    <s v="Zákon č. 575/2001 Z.z. o organizácii činnosti vlády a organizácii ústrednej štátnej správy, § 15"/>
    <s v=""/>
    <x v="8"/>
  </r>
  <r>
    <x v="1876"/>
    <s v="1.0"/>
    <x v="1872"/>
    <s v="U00145"/>
    <x v="165"/>
    <s v="Zákon č. 575/2001 Z.z. o organizácii činnosti vlády a organizácii ústrednej štátnej správy, § 15"/>
    <s v=""/>
    <x v="8"/>
  </r>
  <r>
    <x v="1877"/>
    <s v="1.0"/>
    <x v="1873"/>
    <s v="U00145"/>
    <x v="165"/>
    <s v="Zákon č. 575/2001 Z.z. o organizácii činnosti vlády a organizácii ústrednej štátnej správy, § 15"/>
    <s v=""/>
    <x v="8"/>
  </r>
  <r>
    <x v="1878"/>
    <s v="1.0"/>
    <x v="1874"/>
    <s v="U00145"/>
    <x v="165"/>
    <s v="Zákon č. 575/2001 Z.z. o organizácii činnosti vlády a organizácii ústrednej štátnej správy, § 15"/>
    <s v=""/>
    <x v="8"/>
  </r>
  <r>
    <x v="1879"/>
    <s v="1.0"/>
    <x v="1875"/>
    <s v="U00145"/>
    <x v="165"/>
    <s v="Zákon č. 575/2001 Z.z. o organizácii činnosti vlády a organizácii ústrednej štátnej správy, § 15"/>
    <s v=""/>
    <x v="8"/>
  </r>
  <r>
    <x v="1880"/>
    <s v="1.0"/>
    <x v="1876"/>
    <s v="U00145"/>
    <x v="165"/>
    <s v="Zákon č. 575/2001 Z.z. o organizácii činnosti vlády a organizácii ústrednej štátnej správy, § 15"/>
    <s v=""/>
    <x v="8"/>
  </r>
  <r>
    <x v="1881"/>
    <s v="1.0"/>
    <x v="1877"/>
    <s v="U00145"/>
    <x v="165"/>
    <s v="Zákon č. 575/2001 Z.z. o organizácii činnosti vlády a organizácii ústrednej štátnej správy, § 15"/>
    <s v=""/>
    <x v="8"/>
  </r>
  <r>
    <x v="1882"/>
    <s v="1.0"/>
    <x v="1878"/>
    <s v="U00145"/>
    <x v="165"/>
    <s v="Zákon č. 575/2001 Z.z. o organizácii činnosti vlády a organizácii ústrednej štátnej správy, § 15"/>
    <s v=""/>
    <x v="8"/>
  </r>
  <r>
    <x v="1883"/>
    <s v="1.0"/>
    <x v="1879"/>
    <s v="U00145"/>
    <x v="165"/>
    <s v="Zákon č. 575/2001 Z.z. o organizácii činnosti vlády a organizácii ústrednej štátnej správy, § 15"/>
    <s v=""/>
    <x v="8"/>
  </r>
  <r>
    <x v="1884"/>
    <s v="1.0"/>
    <x v="1880"/>
    <s v="U00145"/>
    <x v="165"/>
    <s v="Zákon č. 575/2001 Z.z. o organizácii činnosti vlády a organizácii ústrednej štátnej správy, § 15"/>
    <s v=""/>
    <x v="8"/>
  </r>
  <r>
    <x v="1885"/>
    <s v="1.0"/>
    <x v="1881"/>
    <s v="U00145"/>
    <x v="165"/>
    <s v="Zákon č. 575/2001 Z.z. o organizácii činnosti vlády a organizácii ústrednej štátnej správy, § 15"/>
    <s v=""/>
    <x v="8"/>
  </r>
  <r>
    <x v="1886"/>
    <s v="1.0"/>
    <x v="1882"/>
    <s v="U00145"/>
    <x v="165"/>
    <s v="Zákon č. 575/2001 Z.z. o organizácii činnosti vlády a organizácii ústrednej štátnej správy, § 15"/>
    <s v=""/>
    <x v="8"/>
  </r>
  <r>
    <x v="1887"/>
    <s v="1.0"/>
    <x v="1883"/>
    <s v="U00145"/>
    <x v="165"/>
    <s v="Zákon č. 575/2001 Z.z. o organizácii činnosti vlády a organizácii ústrednej štátnej správy, § 15"/>
    <s v=""/>
    <x v="8"/>
  </r>
  <r>
    <x v="1888"/>
    <s v="1.0"/>
    <x v="1884"/>
    <s v="U00145"/>
    <x v="165"/>
    <s v="Zákon č. 575/2001 Z.z. o organizácii činnosti vlády a organizácii ústrednej štátnej správy, § 15"/>
    <s v=""/>
    <x v="8"/>
  </r>
  <r>
    <x v="1889"/>
    <s v="1.0"/>
    <x v="1885"/>
    <s v="U00183"/>
    <x v="166"/>
    <s v="Zákon č. 575/2001 Z.z. o organizácii činnosti vlády a organizácii ústrednej štátnej správy, § 19"/>
    <s v=""/>
    <x v="20"/>
  </r>
  <r>
    <x v="1890"/>
    <s v="1.0"/>
    <x v="1886"/>
    <s v="U00183"/>
    <x v="166"/>
    <s v="Zákon č. 575/2001 Z.z. o organizácii činnosti vlády a organizácii ústrednej štátnej správy, § 19"/>
    <s v=""/>
    <x v="20"/>
  </r>
  <r>
    <x v="1891"/>
    <s v="1.0"/>
    <x v="1887"/>
    <s v="U00183"/>
    <x v="166"/>
    <s v="Zákon č. 575/2001 Z.z. o organizácii činnosti vlády a organizácii ústrednej štátnej správy, § 19"/>
    <s v=""/>
    <x v="20"/>
  </r>
  <r>
    <x v="1892"/>
    <s v="1.0"/>
    <x v="1888"/>
    <s v="U00183"/>
    <x v="166"/>
    <s v="Zákon č. 575/2001 Z.z. o organizácii činnosti vlády a organizácii ústrednej štátnej správy, § 19"/>
    <s v=""/>
    <x v="20"/>
  </r>
  <r>
    <x v="1893"/>
    <s v="1.0"/>
    <x v="1889"/>
    <s v="U00183"/>
    <x v="166"/>
    <s v="Zákon č. 575/2001 Z.z. o organizácii činnosti vlády a organizácii ústrednej štátnej správy, § 19"/>
    <s v=""/>
    <x v="20"/>
  </r>
  <r>
    <x v="1894"/>
    <s v="1.0"/>
    <x v="1890"/>
    <s v="U00183"/>
    <x v="166"/>
    <s v="Zákon č. 575/2001 Z.z. o organizácii činnosti vlády a organizácii ústrednej štátnej správy, § 19"/>
    <s v=""/>
    <x v="20"/>
  </r>
  <r>
    <x v="1895"/>
    <s v="1.0"/>
    <x v="1891"/>
    <s v="U00183"/>
    <x v="166"/>
    <s v="Zákon č. 575/2001 Z.z. o organizácii činnosti vlády a organizácii ústrednej štátnej správy, § 19"/>
    <s v=""/>
    <x v="20"/>
  </r>
  <r>
    <x v="1896"/>
    <s v="1.0"/>
    <x v="1892"/>
    <s v="U00183"/>
    <x v="166"/>
    <s v="Zákon č. 575/2001 Z.z. o organizácii činnosti vlády a organizácii ústrednej štátnej správy, § 19"/>
    <s v=""/>
    <x v="20"/>
  </r>
  <r>
    <x v="1897"/>
    <s v="1.0"/>
    <x v="1893"/>
    <s v="U00183"/>
    <x v="166"/>
    <s v="Zákon č. 575/2001 Z.z. o organizácii činnosti vlády a organizácii ústrednej štátnej správy, § 19"/>
    <s v=""/>
    <x v="20"/>
  </r>
  <r>
    <x v="1898"/>
    <s v="1.0"/>
    <x v="1894"/>
    <s v="U00123"/>
    <x v="167"/>
    <s v="Zákon č. 575/2001 Z.z. o organizácii činnosti vlády a organizácii ústrednej štátnej správy, § 13"/>
    <s v=""/>
    <x v="15"/>
  </r>
  <r>
    <x v="1899"/>
    <s v="1.0"/>
    <x v="1895"/>
    <s v="U00123"/>
    <x v="167"/>
    <s v="Zákon č. 575/2001 Z.z. o organizácii činnosti vlády a organizácii ústrednej štátnej správy, § 13"/>
    <s v=""/>
    <x v="15"/>
  </r>
  <r>
    <x v="1900"/>
    <s v="1.0"/>
    <x v="1896"/>
    <s v="U00123"/>
    <x v="167"/>
    <s v="Zákon č. 575/2001 Z.z. o organizácii činnosti vlády a organizácii ústrednej štátnej správy, § 13"/>
    <s v=""/>
    <x v="15"/>
  </r>
  <r>
    <x v="1901"/>
    <s v="1.0"/>
    <x v="1897"/>
    <s v="U00123"/>
    <x v="167"/>
    <s v="Zákon č. 575/2001 Z.z. o organizácii činnosti vlády a organizácii ústrednej štátnej správy, § 13"/>
    <s v=""/>
    <x v="15"/>
  </r>
  <r>
    <x v="1902"/>
    <s v="1.0"/>
    <x v="1898"/>
    <s v="U00165"/>
    <x v="168"/>
    <s v="Zákon č. 575/2001 Z.z. o organizácii činnosti vlády a organizácii ústrednej štátnej správy, § 17"/>
    <s v=""/>
    <x v="11"/>
  </r>
  <r>
    <x v="1903"/>
    <s v="1.0"/>
    <x v="1899"/>
    <s v="U00165"/>
    <x v="168"/>
    <s v="Zákon č. 575/2001 Z.z. o organizácii činnosti vlády a organizácii ústrednej štátnej správy, § 17"/>
    <s v=""/>
    <x v="11"/>
  </r>
  <r>
    <x v="1904"/>
    <s v="1.0"/>
    <x v="1900"/>
    <s v="U00165"/>
    <x v="168"/>
    <s v="Zákon č. 575/2001 Z.z. o organizácii činnosti vlády a organizácii ústrednej štátnej správy, § 17"/>
    <s v=""/>
    <x v="11"/>
  </r>
  <r>
    <x v="1905"/>
    <s v="1.0"/>
    <x v="1901"/>
    <s v="U00165"/>
    <x v="168"/>
    <s v="Zákon č. 575/2001 Z.z. o organizácii činnosti vlády a organizácii ústrednej štátnej správy, § 17"/>
    <s v=""/>
    <x v="11"/>
  </r>
  <r>
    <x v="1906"/>
    <s v="1.0"/>
    <x v="1902"/>
    <s v="U00165"/>
    <x v="168"/>
    <s v="Zákon č. 575/2001 Z.z. o organizácii činnosti vlády a organizácii ústrednej štátnej správy, § 17"/>
    <s v=""/>
    <x v="11"/>
  </r>
  <r>
    <x v="1907"/>
    <s v="1.0"/>
    <x v="1903"/>
    <s v="U00165"/>
    <x v="168"/>
    <s v="Zákon č. 575/2001 Z.z. o organizácii činnosti vlády a organizácii ústrednej štátnej správy, § 17"/>
    <s v=""/>
    <x v="11"/>
  </r>
  <r>
    <x v="1908"/>
    <s v="1.0"/>
    <x v="1904"/>
    <s v="U00165"/>
    <x v="168"/>
    <s v="Zákon č. 575/2001 Z.z. o organizácii činnosti vlády a organizácii ústrednej štátnej správy, § 17"/>
    <s v=""/>
    <x v="11"/>
  </r>
  <r>
    <x v="1909"/>
    <s v="1.0"/>
    <x v="1905"/>
    <s v="U00165"/>
    <x v="168"/>
    <s v="Zákon č. 575/2001 Z.z. o organizácii činnosti vlády a organizácii ústrednej štátnej správy, § 17"/>
    <s v=""/>
    <x v="11"/>
  </r>
  <r>
    <x v="1910"/>
    <s v="1.0"/>
    <x v="1906"/>
    <s v="U00165"/>
    <x v="168"/>
    <s v="Zákon č. 575/2001 Z.z. o organizácii činnosti vlády a organizácii ústrednej štátnej správy, § 17"/>
    <s v=""/>
    <x v="11"/>
  </r>
  <r>
    <x v="1911"/>
    <s v="1.0"/>
    <x v="1907"/>
    <s v="U00165"/>
    <x v="168"/>
    <s v="Zákon č. 575/2001 Z.z. o organizácii činnosti vlády a organizácii ústrednej štátnej správy, § 17"/>
    <s v=""/>
    <x v="11"/>
  </r>
  <r>
    <x v="1912"/>
    <s v="1.0"/>
    <x v="1908"/>
    <s v="U00165"/>
    <x v="168"/>
    <s v="Zákon č. 575/2001 Z.z. o organizácii činnosti vlády a organizácii ústrednej štátnej správy, § 17"/>
    <s v=""/>
    <x v="11"/>
  </r>
  <r>
    <x v="1913"/>
    <s v="1.0"/>
    <x v="1909"/>
    <s v="U00165"/>
    <x v="168"/>
    <s v="Zákon č. 575/2001 Z.z. o organizácii činnosti vlády a organizácii ústrednej štátnej správy, § 17"/>
    <s v=""/>
    <x v="11"/>
  </r>
  <r>
    <x v="1914"/>
    <s v="1.0"/>
    <x v="1910"/>
    <s v="U00165"/>
    <x v="168"/>
    <s v="Zákon č. 575/2001 Z.z. o organizácii činnosti vlády a organizácii ústrednej štátnej správy, § 17"/>
    <s v=""/>
    <x v="11"/>
  </r>
  <r>
    <x v="1915"/>
    <s v="1.0"/>
    <x v="1911"/>
    <s v="U00165"/>
    <x v="168"/>
    <s v="Zákon č. 575/2001 Z.z. o organizácii činnosti vlády a organizácii ústrednej štátnej správy, § 17"/>
    <s v=""/>
    <x v="11"/>
  </r>
  <r>
    <x v="1916"/>
    <s v="1.0"/>
    <x v="1912"/>
    <s v="U00130"/>
    <x v="169"/>
    <s v="Zákon č. 575/2001 Z.z. o organizácii činnosti vlády a organizácii ústrednej štátnej správy, § 14"/>
    <s v=""/>
    <x v="14"/>
  </r>
  <r>
    <x v="1917"/>
    <s v="1.0"/>
    <x v="1913"/>
    <s v="U00171"/>
    <x v="170"/>
    <s v="Zákon č. 575/2001 Z.z. o organizácii činnosti vlády a organizácii ústrednej štátnej správy, § 18"/>
    <s v=""/>
    <x v="16"/>
  </r>
  <r>
    <x v="1918"/>
    <s v="1.0"/>
    <x v="1914"/>
    <s v="U00171"/>
    <x v="170"/>
    <s v="Zákon č. 575/2001 Z.z. o organizácii činnosti vlády a organizácii ústrednej štátnej správy, § 18"/>
    <s v=""/>
    <x v="16"/>
  </r>
  <r>
    <x v="1919"/>
    <s v="1.0"/>
    <x v="1915"/>
    <s v="U00171"/>
    <x v="170"/>
    <s v="Zákon č. 575/2001 Z.z. o organizácii činnosti vlády a organizácii ústrednej štátnej správy, § 18"/>
    <s v=""/>
    <x v="16"/>
  </r>
  <r>
    <x v="1920"/>
    <s v="1.0"/>
    <x v="1916"/>
    <s v="U00171"/>
    <x v="170"/>
    <s v="Zákon č. 575/2001 Z.z. o organizácii činnosti vlády a organizácii ústrednej štátnej správy, § 18"/>
    <s v=""/>
    <x v="16"/>
  </r>
  <r>
    <x v="1921"/>
    <s v="1.0"/>
    <x v="1917"/>
    <s v="U00171"/>
    <x v="170"/>
    <s v="Zákon č. 575/2001 Z.z. o organizácii činnosti vlády a organizácii ústrednej štátnej správy, § 18"/>
    <s v=""/>
    <x v="16"/>
  </r>
  <r>
    <x v="1922"/>
    <s v="1.0"/>
    <x v="1918"/>
    <s v="U00171"/>
    <x v="170"/>
    <s v="Zákon č. 575/2001 Z.z. o organizácii činnosti vlády a organizácii ústrednej štátnej správy, § 18"/>
    <s v=""/>
    <x v="16"/>
  </r>
  <r>
    <x v="1923"/>
    <s v="1.0"/>
    <x v="1919"/>
    <s v="U00171"/>
    <x v="170"/>
    <s v="Zákon č. 575/2001 Z.z. o organizácii činnosti vlády a organizácii ústrednej štátnej správy, § 18"/>
    <s v=""/>
    <x v="16"/>
  </r>
  <r>
    <x v="1924"/>
    <s v="1.0"/>
    <x v="1920"/>
    <s v="U00171"/>
    <x v="170"/>
    <s v="Zákon č. 575/2001 Z.z. o organizácii činnosti vlády a organizácii ústrednej štátnej správy, § 18"/>
    <s v=""/>
    <x v="16"/>
  </r>
  <r>
    <x v="1925"/>
    <s v="1.0"/>
    <x v="1921"/>
    <s v="U00171"/>
    <x v="170"/>
    <s v="Zákon č. 575/2001 Z.z. o organizácii činnosti vlády a organizácii ústrednej štátnej správy, § 18"/>
    <s v=""/>
    <x v="16"/>
  </r>
  <r>
    <x v="1926"/>
    <s v="1.0"/>
    <x v="1922"/>
    <s v="U00171"/>
    <x v="170"/>
    <s v="Zákon č. 575/2001 Z.z. o organizácii činnosti vlády a organizácii ústrednej štátnej správy, § 18"/>
    <s v=""/>
    <x v="16"/>
  </r>
  <r>
    <x v="1927"/>
    <s v="1.0"/>
    <x v="1923"/>
    <s v="U00171"/>
    <x v="170"/>
    <s v="Zákon č. 575/2001 Z.z. o organizácii činnosti vlády a organizácii ústrednej štátnej správy, § 18"/>
    <s v=""/>
    <x v="16"/>
  </r>
  <r>
    <x v="1928"/>
    <s v="1.0"/>
    <x v="1924"/>
    <s v="U00171"/>
    <x v="170"/>
    <s v="Zákon č. 575/2001 Z.z. o organizácii činnosti vlády a organizácii ústrednej štátnej správy, § 18"/>
    <s v=""/>
    <x v="16"/>
  </r>
  <r>
    <x v="1929"/>
    <s v="1.0"/>
    <x v="1925"/>
    <s v="U00171"/>
    <x v="170"/>
    <s v="Zákon č. 575/2001 Z.z. o organizácii činnosti vlády a organizácii ústrednej štátnej správy, § 18"/>
    <s v=""/>
    <x v="16"/>
  </r>
  <r>
    <x v="1930"/>
    <s v="1.0"/>
    <x v="1926"/>
    <s v="U00171"/>
    <x v="170"/>
    <s v="Zákon č. 575/2001 Z.z. o organizácii činnosti vlády a organizácii ústrednej štátnej správy, § 18"/>
    <s v=""/>
    <x v="16"/>
  </r>
  <r>
    <x v="1931"/>
    <s v="1.0"/>
    <x v="1927"/>
    <s v="U00171"/>
    <x v="170"/>
    <s v="Zákon č. 575/2001 Z.z. o organizácii činnosti vlády a organizácii ústrednej štátnej správy, § 18"/>
    <s v=""/>
    <x v="16"/>
  </r>
  <r>
    <x v="1932"/>
    <s v="1.0"/>
    <x v="1928"/>
    <s v="U00171"/>
    <x v="170"/>
    <s v="Zákon č. 575/2001 Z.z. o organizácii činnosti vlády a organizácii ústrednej štátnej správy, § 18"/>
    <s v=""/>
    <x v="16"/>
  </r>
  <r>
    <x v="1933"/>
    <s v="1.0"/>
    <x v="1929"/>
    <s v="U00171"/>
    <x v="170"/>
    <s v="Zákon č. 575/2001 Z.z. o organizácii činnosti vlády a organizácii ústrednej štátnej správy, § 18"/>
    <s v=""/>
    <x v="16"/>
  </r>
  <r>
    <x v="1934"/>
    <s v="1.0"/>
    <x v="1930"/>
    <s v="U00171"/>
    <x v="170"/>
    <s v="Zákon č. 575/2001 Z.z. o organizácii činnosti vlády a organizácii ústrednej štátnej správy, § 18"/>
    <s v=""/>
    <x v="16"/>
  </r>
  <r>
    <x v="1935"/>
    <s v="1.0"/>
    <x v="1931"/>
    <s v="U00171"/>
    <x v="170"/>
    <s v="Zákon č. 575/2001 Z.z. o organizácii činnosti vlády a organizácii ústrednej štátnej správy, § 18"/>
    <s v=""/>
    <x v="16"/>
  </r>
  <r>
    <x v="1936"/>
    <s v="1.0"/>
    <x v="1932"/>
    <s v="U00171"/>
    <x v="170"/>
    <s v="Zákon č. 575/2001 Z.z. o organizácii činnosti vlády a organizácii ústrednej štátnej správy, § 18"/>
    <s v=""/>
    <x v="16"/>
  </r>
  <r>
    <x v="1937"/>
    <s v="1.0"/>
    <x v="1933"/>
    <s v="U00171"/>
    <x v="170"/>
    <s v="Zákon č. 575/2001 Z.z. o organizácii činnosti vlády a organizácii ústrednej štátnej správy, § 18"/>
    <s v=""/>
    <x v="16"/>
  </r>
  <r>
    <x v="1938"/>
    <s v="1.0"/>
    <x v="1934"/>
    <s v="U00171"/>
    <x v="170"/>
    <s v="Zákon č. 575/2001 Z.z. o organizácii činnosti vlády a organizácii ústrednej štátnej správy, § 18"/>
    <s v=""/>
    <x v="16"/>
  </r>
  <r>
    <x v="1939"/>
    <s v="1.0"/>
    <x v="1935"/>
    <s v="U00171"/>
    <x v="170"/>
    <s v="Zákon č. 575/2001 Z.z. o organizácii činnosti vlády a organizácii ústrednej štátnej správy, § 18"/>
    <s v=""/>
    <x v="16"/>
  </r>
  <r>
    <x v="1940"/>
    <s v="1.0"/>
    <x v="1936"/>
    <s v="U00171"/>
    <x v="170"/>
    <s v="Zákon č. 575/2001 Z.z. o organizácii činnosti vlády a organizácii ústrednej štátnej správy, § 18"/>
    <s v=""/>
    <x v="16"/>
  </r>
  <r>
    <x v="1941"/>
    <s v="1.0"/>
    <x v="1937"/>
    <s v="U00171"/>
    <x v="170"/>
    <s v="Zákon č. 575/2001 Z.z. o organizácii činnosti vlády a organizácii ústrednej štátnej správy, § 18"/>
    <s v=""/>
    <x v="16"/>
  </r>
  <r>
    <x v="1942"/>
    <s v="1.0"/>
    <x v="1938"/>
    <s v="U00171"/>
    <x v="170"/>
    <s v="Zákon č. 575/2001 Z.z. o organizácii činnosti vlády a organizácii ústrednej štátnej správy, § 18"/>
    <s v=""/>
    <x v="16"/>
  </r>
  <r>
    <x v="1943"/>
    <s v="1.0"/>
    <x v="1939"/>
    <s v="U00171"/>
    <x v="170"/>
    <s v="Zákon č. 575/2001 Z.z. o organizácii činnosti vlády a organizácii ústrednej štátnej správy, § 18"/>
    <s v=""/>
    <x v="16"/>
  </r>
  <r>
    <x v="1944"/>
    <s v="1.0"/>
    <x v="1940"/>
    <s v="U00171"/>
    <x v="170"/>
    <s v="Zákon č. 575/2001 Z.z. o organizácii činnosti vlády a organizácii ústrednej štátnej správy, § 18"/>
    <s v=""/>
    <x v="16"/>
  </r>
  <r>
    <x v="1945"/>
    <s v="1.0"/>
    <x v="1941"/>
    <s v="U00171"/>
    <x v="170"/>
    <s v="Zákon č. 575/2001 Z.z. o organizácii činnosti vlády a organizácii ústrednej štátnej správy, § 18"/>
    <s v=""/>
    <x v="16"/>
  </r>
  <r>
    <x v="1946"/>
    <s v="1.0"/>
    <x v="1942"/>
    <s v="U00171"/>
    <x v="170"/>
    <s v="Zákon č. 575/2001 Z.z. o organizácii činnosti vlády a organizácii ústrednej štátnej správy, § 18"/>
    <s v=""/>
    <x v="16"/>
  </r>
  <r>
    <x v="1947"/>
    <s v="1.0"/>
    <x v="1943"/>
    <s v="U00171"/>
    <x v="170"/>
    <s v="Zákon č. 575/2001 Z.z. o organizácii činnosti vlády a organizácii ústrednej štátnej správy, § 18"/>
    <s v=""/>
    <x v="16"/>
  </r>
  <r>
    <x v="1948"/>
    <s v="1.0"/>
    <x v="1944"/>
    <s v="U00171"/>
    <x v="170"/>
    <s v="Zákon č. 575/2001 Z.z. o organizácii činnosti vlády a organizácii ústrednej štátnej správy, § 18"/>
    <s v=""/>
    <x v="16"/>
  </r>
  <r>
    <x v="1949"/>
    <s v="1.0"/>
    <x v="1945"/>
    <s v="U00171"/>
    <x v="170"/>
    <s v="Zákon č. 575/2001 Z.z. o organizácii činnosti vlády a organizácii ústrednej štátnej správy, § 18"/>
    <s v=""/>
    <x v="16"/>
  </r>
  <r>
    <x v="1950"/>
    <s v="1.0"/>
    <x v="1946"/>
    <s v="U00171"/>
    <x v="170"/>
    <s v="Zákon č. 575/2001 Z.z. o organizácii činnosti vlády a organizácii ústrednej štátnej správy, § 18"/>
    <s v=""/>
    <x v="16"/>
  </r>
  <r>
    <x v="1951"/>
    <s v="1.0"/>
    <x v="1947"/>
    <s v="U00171"/>
    <x v="170"/>
    <s v="Zákon č. 575/2001 Z.z. o organizácii činnosti vlády a organizácii ústrednej štátnej správy, § 18"/>
    <s v=""/>
    <x v="16"/>
  </r>
  <r>
    <x v="1952"/>
    <s v="1.0"/>
    <x v="1948"/>
    <s v="U00171"/>
    <x v="170"/>
    <s v="Zákon č. 575/2001 Z.z. o organizácii činnosti vlády a organizácii ústrednej štátnej správy, § 18"/>
    <s v=""/>
    <x v="16"/>
  </r>
  <r>
    <x v="1953"/>
    <s v="1.0"/>
    <x v="1949"/>
    <s v="U00171"/>
    <x v="170"/>
    <s v="Zákon č. 575/2001 Z.z. o organizácii činnosti vlády a organizácii ústrednej štátnej správy, § 18"/>
    <s v=""/>
    <x v="16"/>
  </r>
  <r>
    <x v="1954"/>
    <s v="1.0"/>
    <x v="1950"/>
    <s v="U00171"/>
    <x v="170"/>
    <s v="Zákon č. 575/2001 Z.z. o organizácii činnosti vlády a organizácii ústrednej štátnej správy, § 18"/>
    <s v=""/>
    <x v="16"/>
  </r>
  <r>
    <x v="1955"/>
    <s v="1.0"/>
    <x v="1951"/>
    <s v="U00171"/>
    <x v="170"/>
    <s v="Zákon č. 575/2001 Z.z. o organizácii činnosti vlády a organizácii ústrednej štátnej správy, § 18"/>
    <s v=""/>
    <x v="16"/>
  </r>
  <r>
    <x v="1956"/>
    <s v="1.0"/>
    <x v="1952"/>
    <s v="U00171"/>
    <x v="170"/>
    <s v="Zákon č. 575/2001 Z.z. o organizácii činnosti vlády a organizácii ústrednej štátnej správy, § 18"/>
    <s v=""/>
    <x v="16"/>
  </r>
  <r>
    <x v="1957"/>
    <s v="1.0"/>
    <x v="1953"/>
    <s v="U00171"/>
    <x v="170"/>
    <s v="Zákon č. 575/2001 Z.z. o organizácii činnosti vlády a organizácii ústrednej štátnej správy, § 18"/>
    <s v=""/>
    <x v="16"/>
  </r>
  <r>
    <x v="1958"/>
    <s v="1.0"/>
    <x v="1954"/>
    <s v="U00171"/>
    <x v="170"/>
    <s v="Zákon č. 575/2001 Z.z. o organizácii činnosti vlády a organizácii ústrednej štátnej správy, § 18"/>
    <s v=""/>
    <x v="16"/>
  </r>
  <r>
    <x v="1959"/>
    <s v="1.0"/>
    <x v="1955"/>
    <s v="U00171"/>
    <x v="170"/>
    <s v="Zákon č. 575/2001 Z.z. o organizácii činnosti vlády a organizácii ústrednej štátnej správy, § 18"/>
    <s v=""/>
    <x v="16"/>
  </r>
  <r>
    <x v="1960"/>
    <s v="1.0"/>
    <x v="1956"/>
    <s v="U00171"/>
    <x v="170"/>
    <s v="Zákon č. 575/2001 Z.z. o organizácii činnosti vlády a organizácii ústrednej štátnej správy, § 18"/>
    <s v=""/>
    <x v="16"/>
  </r>
  <r>
    <x v="1961"/>
    <s v="1.0"/>
    <x v="1957"/>
    <s v="U00171"/>
    <x v="170"/>
    <s v="Zákon č. 575/2001 Z.z. o organizácii činnosti vlády a organizácii ústrednej štátnej správy, § 18"/>
    <s v=""/>
    <x v="16"/>
  </r>
  <r>
    <x v="1962"/>
    <s v="1.0"/>
    <x v="1958"/>
    <s v="U00171"/>
    <x v="170"/>
    <s v="Zákon č. 575/2001 Z.z. o organizácii činnosti vlády a organizácii ústrednej štátnej správy, § 18"/>
    <s v=""/>
    <x v="16"/>
  </r>
  <r>
    <x v="1963"/>
    <s v="1.0"/>
    <x v="1959"/>
    <s v="U00171"/>
    <x v="170"/>
    <s v="Zákon č. 575/2001 Z.z. o organizácii činnosti vlády a organizácii ústrednej štátnej správy, § 18"/>
    <s v=""/>
    <x v="16"/>
  </r>
  <r>
    <x v="1964"/>
    <s v="1.0"/>
    <x v="1960"/>
    <s v="U00171"/>
    <x v="170"/>
    <s v="Zákon č. 575/2001 Z.z. o organizácii činnosti vlády a organizácii ústrednej štátnej správy, § 18"/>
    <s v=""/>
    <x v="16"/>
  </r>
  <r>
    <x v="1965"/>
    <s v="1.0"/>
    <x v="1961"/>
    <s v="U00171"/>
    <x v="170"/>
    <s v="Zákon č. 575/2001 Z.z. o organizácii činnosti vlády a organizácii ústrednej štátnej správy, § 18"/>
    <s v=""/>
    <x v="16"/>
  </r>
  <r>
    <x v="1966"/>
    <s v="1.0"/>
    <x v="1962"/>
    <s v="U00171"/>
    <x v="170"/>
    <s v="Zákon č. 575/2001 Z.z. o organizácii činnosti vlády a organizácii ústrednej štátnej správy, § 18"/>
    <s v=""/>
    <x v="16"/>
  </r>
  <r>
    <x v="1967"/>
    <s v="1.0"/>
    <x v="1963"/>
    <s v="U00171"/>
    <x v="170"/>
    <s v="Zákon č. 575/2001 Z.z. o organizácii činnosti vlády a organizácii ústrednej štátnej správy, § 18"/>
    <s v=""/>
    <x v="16"/>
  </r>
  <r>
    <x v="1968"/>
    <s v="1.0"/>
    <x v="1964"/>
    <s v="U00171"/>
    <x v="170"/>
    <s v="Zákon č. 575/2001 Z.z. o organizácii činnosti vlády a organizácii ústrednej štátnej správy, § 18"/>
    <s v=""/>
    <x v="16"/>
  </r>
  <r>
    <x v="1969"/>
    <s v="1.0"/>
    <x v="1965"/>
    <s v="U00171"/>
    <x v="170"/>
    <s v="Zákon č. 575/2001 Z.z. o organizácii činnosti vlády a organizácii ústrednej štátnej správy, § 18"/>
    <s v=""/>
    <x v="16"/>
  </r>
  <r>
    <x v="1970"/>
    <s v="1.0"/>
    <x v="1966"/>
    <s v="U00171"/>
    <x v="170"/>
    <s v="Zákon č. 575/2001 Z.z. o organizácii činnosti vlády a organizácii ústrednej štátnej správy, § 18"/>
    <s v=""/>
    <x v="16"/>
  </r>
  <r>
    <x v="1971"/>
    <s v="1.0"/>
    <x v="1967"/>
    <s v="U00171"/>
    <x v="170"/>
    <s v="Zákon č. 575/2001 Z.z. o organizácii činnosti vlády a organizácii ústrednej štátnej správy, § 18"/>
    <s v=""/>
    <x v="16"/>
  </r>
  <r>
    <x v="1972"/>
    <s v="1.0"/>
    <x v="1968"/>
    <s v="U00171"/>
    <x v="170"/>
    <s v="Zákon č. 575/2001 Z.z. o organizácii činnosti vlády a organizácii ústrednej štátnej správy, § 18"/>
    <s v=""/>
    <x v="16"/>
  </r>
  <r>
    <x v="1973"/>
    <s v="1.0"/>
    <x v="1969"/>
    <s v="U00171"/>
    <x v="170"/>
    <s v="Zákon č. 575/2001 Z.z. o organizácii činnosti vlády a organizácii ústrednej štátnej správy, § 18"/>
    <s v=""/>
    <x v="16"/>
  </r>
  <r>
    <x v="1974"/>
    <s v="1.0"/>
    <x v="1970"/>
    <s v="U00171"/>
    <x v="170"/>
    <s v="Zákon č. 575/2001 Z.z. o organizácii činnosti vlády a organizácii ústrednej štátnej správy, § 18"/>
    <s v=""/>
    <x v="16"/>
  </r>
  <r>
    <x v="1975"/>
    <s v="1.0"/>
    <x v="1971"/>
    <s v="U00171"/>
    <x v="170"/>
    <s v="Zákon č. 575/2001 Z.z. o organizácii činnosti vlády a organizácii ústrednej štátnej správy, § 18"/>
    <s v=""/>
    <x v="16"/>
  </r>
  <r>
    <x v="1976"/>
    <s v="1.0"/>
    <x v="1972"/>
    <s v="U00141"/>
    <x v="171"/>
    <s v="Zákon č. 575/2001 Z.z. o organizácii činnosti vlády a organizácii ústrednej štátnej správy, § 15"/>
    <s v=""/>
    <x v="8"/>
  </r>
  <r>
    <x v="1977"/>
    <s v="1.0"/>
    <x v="1973"/>
    <s v="U00106"/>
    <x v="172"/>
    <s v="Zákon č. 575/2001 Z.z. o organizácii činnosti vlády a organizácii ústrednej štátnej správy, § 11"/>
    <s v=""/>
    <x v="2"/>
  </r>
  <r>
    <x v="1978"/>
    <s v="1.0"/>
    <x v="1974"/>
    <s v="U00106"/>
    <x v="172"/>
    <s v="Zákon č. 575/2001 Z.z. o organizácii činnosti vlády a organizácii ústrednej štátnej správy, § 11"/>
    <s v=""/>
    <x v="2"/>
  </r>
  <r>
    <x v="1979"/>
    <s v="1.0"/>
    <x v="1975"/>
    <s v="U00106"/>
    <x v="172"/>
    <s v="Zákon č. 575/2001 Z.z. o organizácii činnosti vlády a organizácii ústrednej štátnej správy, § 11"/>
    <s v=""/>
    <x v="2"/>
  </r>
  <r>
    <x v="1980"/>
    <s v="1.0"/>
    <x v="1976"/>
    <s v="U00106"/>
    <x v="172"/>
    <s v="Zákon č. 575/2001 Z.z. o organizácii činnosti vlády a organizácii ústrednej štátnej správy, § 11"/>
    <s v=""/>
    <x v="2"/>
  </r>
  <r>
    <x v="1981"/>
    <s v="1.0"/>
    <x v="1977"/>
    <s v="U00106"/>
    <x v="172"/>
    <s v="Zákon č. 575/2001 Z.z. o organizácii činnosti vlády a organizácii ústrednej štátnej správy, § 11"/>
    <s v=""/>
    <x v="2"/>
  </r>
  <r>
    <x v="1982"/>
    <s v="1.0"/>
    <x v="1978"/>
    <s v="U00106"/>
    <x v="172"/>
    <s v="Zákon č. 575/2001 Z.z. o organizácii činnosti vlády a organizácii ústrednej štátnej správy, § 11"/>
    <s v=""/>
    <x v="2"/>
  </r>
  <r>
    <x v="1983"/>
    <s v="1.0"/>
    <x v="1979"/>
    <s v="U00106"/>
    <x v="172"/>
    <s v="Zákon č. 575/2001 Z.z. o organizácii činnosti vlády a organizácii ústrednej štátnej správy, § 11"/>
    <s v=""/>
    <x v="2"/>
  </r>
  <r>
    <x v="1984"/>
    <s v="1.0"/>
    <x v="1980"/>
    <s v="U00106"/>
    <x v="172"/>
    <s v="Zákon č. 575/2001 Z.z. o organizácii činnosti vlády a organizácii ústrednej štátnej správy, § 11"/>
    <s v=""/>
    <x v="2"/>
  </r>
  <r>
    <x v="1985"/>
    <s v="1.0"/>
    <x v="1981"/>
    <s v="U00106"/>
    <x v="172"/>
    <s v="Zákon č. 575/2001 Z.z. o organizácii činnosti vlády a organizácii ústrednej štátnej správy, § 11"/>
    <s v=""/>
    <x v="2"/>
  </r>
  <r>
    <x v="1986"/>
    <s v="1.0"/>
    <x v="1982"/>
    <s v="U00106"/>
    <x v="172"/>
    <s v="Zákon č. 575/2001 Z.z. o organizácii činnosti vlády a organizácii ústrednej štátnej správy, § 11"/>
    <s v=""/>
    <x v="2"/>
  </r>
  <r>
    <x v="1987"/>
    <s v="1.0"/>
    <x v="1983"/>
    <s v="U00106"/>
    <x v="172"/>
    <s v="Zákon č. 575/2001 Z.z. o organizácii činnosti vlády a organizácii ústrednej štátnej správy, § 11"/>
    <s v=""/>
    <x v="2"/>
  </r>
  <r>
    <x v="1988"/>
    <s v="1.0"/>
    <x v="1984"/>
    <s v="U00106"/>
    <x v="172"/>
    <s v="Zákon č. 575/2001 Z.z. o organizácii činnosti vlády a organizácii ústrednej štátnej správy, § 11"/>
    <s v=""/>
    <x v="2"/>
  </r>
  <r>
    <x v="1989"/>
    <s v="1.0"/>
    <x v="1985"/>
    <s v="U00106"/>
    <x v="172"/>
    <s v="Zákon č. 575/2001 Z.z. o organizácii činnosti vlády a organizácii ústrednej štátnej správy, § 11"/>
    <s v=""/>
    <x v="2"/>
  </r>
  <r>
    <x v="1990"/>
    <s v="1.0"/>
    <x v="1986"/>
    <s v="U00148"/>
    <x v="173"/>
    <s v="Zákon č. 575/2001 Z.z. o organizácii činnosti vlády a organizácii ústrednej štátnej správy, § 15"/>
    <s v=""/>
    <x v="8"/>
  </r>
  <r>
    <x v="1991"/>
    <s v="1.0"/>
    <x v="1987"/>
    <s v="U00148"/>
    <x v="173"/>
    <s v="Zákon č. 575/2001 Z.z. o organizácii činnosti vlády a organizácii ústrednej štátnej správy, § 15"/>
    <s v=""/>
    <x v="8"/>
  </r>
  <r>
    <x v="1992"/>
    <s v="1.0"/>
    <x v="1988"/>
    <s v="U00148"/>
    <x v="173"/>
    <s v="Zákon č. 575/2001 Z.z. o organizácii činnosti vlády a organizácii ústrednej štátnej správy, § 15"/>
    <s v=""/>
    <x v="8"/>
  </r>
  <r>
    <x v="1993"/>
    <s v="1.0"/>
    <x v="1989"/>
    <s v="U00187"/>
    <x v="174"/>
    <s v="Zákon č. 575/2001 Z.z. o organizácii činnosti vlády a organizácii ústrednej štátnej správy, § 1b"/>
    <s v=""/>
    <x v="17"/>
  </r>
  <r>
    <x v="1994"/>
    <s v="1.0"/>
    <x v="1990"/>
    <s v="U00115"/>
    <x v="175"/>
    <s v="Zákon č. 575/2001 Z.z. o organizácii činnosti vlády a organizácii ústrednej štátnej správy, § 12"/>
    <s v=""/>
    <x v="18"/>
  </r>
  <r>
    <x v="1995"/>
    <s v="1.0"/>
    <x v="1991"/>
    <s v="U00115"/>
    <x v="175"/>
    <s v="Zákon č. 575/2001 Z.z. o organizácii činnosti vlády a organizácii ústrednej štátnej správy, § 12"/>
    <s v=""/>
    <x v="18"/>
  </r>
  <r>
    <x v="1996"/>
    <s v="1.0"/>
    <x v="1992"/>
    <s v="U00115"/>
    <x v="175"/>
    <s v="Zákon č. 575/2001 Z.z. o organizácii činnosti vlády a organizácii ústrednej štátnej správy, § 12"/>
    <s v=""/>
    <x v="18"/>
  </r>
  <r>
    <x v="1997"/>
    <s v="1.0"/>
    <x v="1993"/>
    <s v="U00115"/>
    <x v="175"/>
    <s v="Zákon č. 575/2001 Z.z. o organizácii činnosti vlády a organizácii ústrednej štátnej správy, § 12"/>
    <s v=""/>
    <x v="18"/>
  </r>
  <r>
    <x v="1998"/>
    <s v="1.0"/>
    <x v="1994"/>
    <s v="U00115"/>
    <x v="175"/>
    <s v="Zákon č. 575/2001 Z.z. o organizácii činnosti vlády a organizácii ústrednej štátnej správy, § 12"/>
    <s v=""/>
    <x v="18"/>
  </r>
  <r>
    <x v="1999"/>
    <s v="1.0"/>
    <x v="1995"/>
    <s v="U00115"/>
    <x v="175"/>
    <s v="Zákon č. 575/2001 Z.z. o organizácii činnosti vlády a organizácii ústrednej štátnej správy, § 12"/>
    <s v=""/>
    <x v="18"/>
  </r>
  <r>
    <x v="2000"/>
    <s v="1.0"/>
    <x v="1996"/>
    <s v="U00115"/>
    <x v="175"/>
    <s v="Zákon č. 575/2001 Z.z. o organizácii činnosti vlády a organizácii ústrednej štátnej správy, § 12"/>
    <s v=""/>
    <x v="18"/>
  </r>
  <r>
    <x v="2001"/>
    <s v="1.0"/>
    <x v="1997"/>
    <s v="U00115"/>
    <x v="175"/>
    <s v="Zákon č. 575/2001 Z.z. o organizácii činnosti vlády a organizácii ústrednej štátnej správy, § 12"/>
    <s v=""/>
    <x v="18"/>
  </r>
  <r>
    <x v="2002"/>
    <s v="1.0"/>
    <x v="1998"/>
    <s v="U00115"/>
    <x v="175"/>
    <s v="Zákon č. 575/2001 Z.z. o organizácii činnosti vlády a organizácii ústrednej štátnej správy, § 12"/>
    <s v=""/>
    <x v="18"/>
  </r>
  <r>
    <x v="2003"/>
    <s v="1.0"/>
    <x v="1999"/>
    <s v="U00115"/>
    <x v="175"/>
    <s v="Zákon č. 575/2001 Z.z. o organizácii činnosti vlády a organizácii ústrednej štátnej správy, § 12"/>
    <s v=""/>
    <x v="18"/>
  </r>
  <r>
    <x v="2004"/>
    <s v="1.0"/>
    <x v="2000"/>
    <s v="U00115"/>
    <x v="175"/>
    <s v="Zákon č. 575/2001 Z.z. o organizácii činnosti vlády a organizácii ústrednej štátnej správy, § 12"/>
    <s v=""/>
    <x v="18"/>
  </r>
  <r>
    <x v="2005"/>
    <s v="1.0"/>
    <x v="2001"/>
    <s v="U00115"/>
    <x v="175"/>
    <s v="Zákon č. 575/2001 Z.z. o organizácii činnosti vlády a organizácii ústrednej štátnej správy, § 12"/>
    <s v=""/>
    <x v="18"/>
  </r>
  <r>
    <x v="2006"/>
    <s v="1.0"/>
    <x v="2002"/>
    <s v="U00115"/>
    <x v="175"/>
    <s v="Zákon č. 575/2001 Z.z. o organizácii činnosti vlády a organizácii ústrednej štátnej správy, § 12"/>
    <s v=""/>
    <x v="18"/>
  </r>
  <r>
    <x v="2007"/>
    <s v="1.0"/>
    <x v="2003"/>
    <s v="U00115"/>
    <x v="175"/>
    <s v="Zákon č. 575/2001 Z.z. o organizácii činnosti vlády a organizácii ústrednej štátnej správy, § 12"/>
    <s v=""/>
    <x v="18"/>
  </r>
  <r>
    <x v="2008"/>
    <s v="1.0"/>
    <x v="2004"/>
    <s v="U00115"/>
    <x v="175"/>
    <s v="Zákon č. 575/2001 Z.z. o organizácii činnosti vlády a organizácii ústrednej štátnej správy, § 12"/>
    <s v=""/>
    <x v="18"/>
  </r>
  <r>
    <x v="2009"/>
    <s v="1.0"/>
    <x v="2005"/>
    <s v="U00115"/>
    <x v="175"/>
    <s v="Zákon č. 575/2001 Z.z. o organizácii činnosti vlády a organizácii ústrednej štátnej správy, § 12"/>
    <s v=""/>
    <x v="18"/>
  </r>
  <r>
    <x v="2010"/>
    <s v="1.0"/>
    <x v="2006"/>
    <s v="U00115"/>
    <x v="175"/>
    <s v="Zákon č. 575/2001 Z.z. o organizácii činnosti vlády a organizácii ústrednej štátnej správy, § 12"/>
    <s v=""/>
    <x v="18"/>
  </r>
  <r>
    <x v="2011"/>
    <s v="1.0"/>
    <x v="2007"/>
    <s v="U00115"/>
    <x v="175"/>
    <s v="Zákon č. 575/2001 Z.z. o organizácii činnosti vlády a organizácii ústrednej štátnej správy, § 12"/>
    <s v=""/>
    <x v="18"/>
  </r>
  <r>
    <x v="2012"/>
    <s v="1.0"/>
    <x v="2008"/>
    <s v="U00115"/>
    <x v="175"/>
    <s v="Zákon č. 575/2001 Z.z. o organizácii činnosti vlády a organizácii ústrednej štátnej správy, § 12"/>
    <s v=""/>
    <x v="18"/>
  </r>
  <r>
    <x v="2013"/>
    <s v="1.0"/>
    <x v="2009"/>
    <s v="U00115"/>
    <x v="175"/>
    <s v="Zákon č. 575/2001 Z.z. o organizácii činnosti vlády a organizácii ústrednej štátnej správy, § 12"/>
    <s v=""/>
    <x v="18"/>
  </r>
  <r>
    <x v="2014"/>
    <s v="1.0"/>
    <x v="2010"/>
    <s v="U00115"/>
    <x v="175"/>
    <s v="Zákon č. 575/2001 Z.z. o organizácii činnosti vlády a organizácii ústrednej štátnej správy, § 12"/>
    <s v=""/>
    <x v="18"/>
  </r>
  <r>
    <x v="2015"/>
    <s v="1.0"/>
    <x v="2011"/>
    <s v="U00115"/>
    <x v="175"/>
    <s v="Zákon č. 575/2001 Z.z. o organizácii činnosti vlády a organizácii ústrednej štátnej správy, § 12"/>
    <s v=""/>
    <x v="18"/>
  </r>
  <r>
    <x v="2016"/>
    <s v="1.0"/>
    <x v="2012"/>
    <s v="U00204"/>
    <x v="176"/>
    <s v="Zákon č. 575/2001 Z.z. o organizácii činnosti vlády a organizácii ústrednej štátnej správy, § 32"/>
    <s v=""/>
    <x v="23"/>
  </r>
  <r>
    <x v="2017"/>
    <s v="1.0"/>
    <x v="2013"/>
    <s v="U00204"/>
    <x v="176"/>
    <s v="Zákon č. 575/2001 Z.z. o organizácii činnosti vlády a organizácii ústrednej štátnej správy, § 32"/>
    <s v=""/>
    <x v="23"/>
  </r>
  <r>
    <x v="2018"/>
    <s v="1.0"/>
    <x v="2014"/>
    <s v="U00204"/>
    <x v="176"/>
    <s v="Zákon č. 575/2001 Z.z. o organizácii činnosti vlády a organizácii ústrednej štátnej správy, § 32"/>
    <s v=""/>
    <x v="23"/>
  </r>
  <r>
    <x v="2019"/>
    <s v="1.0"/>
    <x v="2015"/>
    <s v="U00204"/>
    <x v="176"/>
    <s v="Zákon č. 575/2001 Z.z. o organizácii činnosti vlády a organizácii ústrednej štátnej správy, § 32"/>
    <s v=""/>
    <x v="23"/>
  </r>
  <r>
    <x v="2020"/>
    <s v="1.0"/>
    <x v="2016"/>
    <s v="U00204"/>
    <x v="176"/>
    <s v="Zákon č. 575/2001 Z.z. o organizácii činnosti vlády a organizácii ústrednej štátnej správy, § 32"/>
    <s v=""/>
    <x v="23"/>
  </r>
  <r>
    <x v="2021"/>
    <s v="1.0"/>
    <x v="2017"/>
    <s v="U00204"/>
    <x v="176"/>
    <s v="Zákon č. 575/2001 Z.z. o organizácii činnosti vlády a organizácii ústrednej štátnej správy, § 32"/>
    <s v=""/>
    <x v="23"/>
  </r>
  <r>
    <x v="2022"/>
    <s v="1.0"/>
    <x v="2018"/>
    <s v="U00204"/>
    <x v="176"/>
    <s v="Zákon č. 575/2001 Z.z. o organizácii činnosti vlády a organizácii ústrednej štátnej správy, § 32"/>
    <s v=""/>
    <x v="23"/>
  </r>
  <r>
    <x v="2023"/>
    <s v="1.0"/>
    <x v="2019"/>
    <s v="U00204"/>
    <x v="176"/>
    <s v="Zákon č. 575/2001 Z.z. o organizácii činnosti vlády a organizácii ústrednej štátnej správy, § 32"/>
    <s v=""/>
    <x v="23"/>
  </r>
  <r>
    <x v="2024"/>
    <s v="1.0"/>
    <x v="2020"/>
    <s v="U00204"/>
    <x v="176"/>
    <s v="Zákon č. 575/2001 Z.z. o organizácii činnosti vlády a organizácii ústrednej štátnej správy, § 32"/>
    <s v=""/>
    <x v="23"/>
  </r>
  <r>
    <x v="2025"/>
    <s v="1.0"/>
    <x v="2021"/>
    <s v="U00204"/>
    <x v="176"/>
    <s v="Zákon č. 575/2001 Z.z. o organizácii činnosti vlády a organizácii ústrednej štátnej správy, § 32"/>
    <s v=""/>
    <x v="23"/>
  </r>
  <r>
    <x v="2026"/>
    <s v="1.0"/>
    <x v="2022"/>
    <s v="U00204"/>
    <x v="176"/>
    <s v="Zákon č. 575/2001 Z.z. o organizácii činnosti vlády a organizácii ústrednej štátnej správy, § 32"/>
    <s v=""/>
    <x v="23"/>
  </r>
  <r>
    <x v="2027"/>
    <s v="1.0"/>
    <x v="2023"/>
    <s v="U00204"/>
    <x v="176"/>
    <s v="Zákon č. 575/2001 Z.z. o organizácii činnosti vlády a organizácii ústrednej štátnej správy, § 32"/>
    <s v=""/>
    <x v="23"/>
  </r>
  <r>
    <x v="2028"/>
    <s v="1.0"/>
    <x v="2024"/>
    <s v="U00204"/>
    <x v="176"/>
    <s v="Zákon č. 575/2001 Z.z. o organizácii činnosti vlády a organizácii ústrednej štátnej správy, § 32"/>
    <s v=""/>
    <x v="23"/>
  </r>
  <r>
    <x v="2029"/>
    <s v="1.0"/>
    <x v="2025"/>
    <s v="U00204"/>
    <x v="176"/>
    <s v="Zákon č. 575/2001 Z.z. o organizácii činnosti vlády a organizácii ústrednej štátnej správy, § 32"/>
    <s v=""/>
    <x v="23"/>
  </r>
  <r>
    <x v="2030"/>
    <s v="1.0"/>
    <x v="2026"/>
    <s v="U00204"/>
    <x v="176"/>
    <s v="Zákon č. 575/2001 Z.z. o organizácii činnosti vlády a organizácii ústrednej štátnej správy, § 32"/>
    <s v=""/>
    <x v="23"/>
  </r>
  <r>
    <x v="2031"/>
    <s v="1.0"/>
    <x v="2027"/>
    <s v="U00108"/>
    <x v="177"/>
    <s v="Zákon č. 575/2001 Z.z. o organizácii činnosti vlády a organizácii ústrednej štátnej správy, § 11"/>
    <s v=""/>
    <x v="2"/>
  </r>
  <r>
    <x v="2032"/>
    <s v="1.0"/>
    <x v="2028"/>
    <s v="U00108"/>
    <x v="177"/>
    <s v="Zákon č. 575/2001 Z.z. o organizácii činnosti vlády a organizácii ústrednej štátnej správy, § 11"/>
    <s v=""/>
    <x v="2"/>
  </r>
  <r>
    <x v="2033"/>
    <s v="1.0"/>
    <x v="2029"/>
    <s v="U00108"/>
    <x v="177"/>
    <s v="Zákon č. 575/2001 Z.z. o organizácii činnosti vlády a organizácii ústrednej štátnej správy, § 11"/>
    <s v=""/>
    <x v="2"/>
  </r>
  <r>
    <x v="2034"/>
    <s v="1.0"/>
    <x v="2030"/>
    <s v="U00108"/>
    <x v="177"/>
    <s v="Zákon č. 575/2001 Z.z. o organizácii činnosti vlády a organizácii ústrednej štátnej správy, § 11"/>
    <s v=""/>
    <x v="2"/>
  </r>
  <r>
    <x v="2035"/>
    <s v="1.0"/>
    <x v="2031"/>
    <s v="U00108"/>
    <x v="177"/>
    <s v="Zákon č. 575/2001 Z.z. o organizácii činnosti vlády a organizácii ústrednej štátnej správy, § 11"/>
    <s v=""/>
    <x v="2"/>
  </r>
  <r>
    <x v="2036"/>
    <s v="1.0"/>
    <x v="2032"/>
    <s v="U00108"/>
    <x v="177"/>
    <s v="Zákon č. 575/2001 Z.z. o organizácii činnosti vlády a organizácii ústrednej štátnej správy, § 11"/>
    <s v=""/>
    <x v="2"/>
  </r>
  <r>
    <x v="2037"/>
    <s v="1.0"/>
    <x v="2033"/>
    <s v="U00169"/>
    <x v="178"/>
    <s v="Zákon č. 575/2001 Z.z. o organizácii činnosti vlády a organizácii ústrednej štátnej správy, § 17"/>
    <s v=""/>
    <x v="11"/>
  </r>
  <r>
    <x v="2038"/>
    <s v="1.0"/>
    <x v="2034"/>
    <s v="U00169"/>
    <x v="178"/>
    <s v="Zákon č. 575/2001 Z.z. o organizácii činnosti vlády a organizácii ústrednej štátnej správy, § 17"/>
    <s v=""/>
    <x v="11"/>
  </r>
  <r>
    <x v="2039"/>
    <s v="1.0"/>
    <x v="2035"/>
    <s v="U00169"/>
    <x v="178"/>
    <s v="Zákon č. 575/2001 Z.z. o organizácii činnosti vlády a organizácii ústrednej štátnej správy, § 17"/>
    <s v=""/>
    <x v="11"/>
  </r>
  <r>
    <x v="2040"/>
    <s v="1.0"/>
    <x v="2036"/>
    <s v="U00169"/>
    <x v="178"/>
    <s v="Zákon č. 575/2001 Z.z. o organizácii činnosti vlády a organizácii ústrednej štátnej správy, § 17"/>
    <s v=""/>
    <x v="11"/>
  </r>
  <r>
    <x v="2041"/>
    <s v="1.0"/>
    <x v="2037"/>
    <s v="U00169"/>
    <x v="178"/>
    <s v="Zákon č. 575/2001 Z.z. o organizácii činnosti vlády a organizácii ústrednej štátnej správy, § 17"/>
    <s v=""/>
    <x v="11"/>
  </r>
  <r>
    <x v="2042"/>
    <s v="1.0"/>
    <x v="2038"/>
    <s v="U00169"/>
    <x v="178"/>
    <s v="Zákon č. 575/2001 Z.z. o organizácii činnosti vlády a organizácii ústrednej štátnej správy, § 17"/>
    <s v=""/>
    <x v="11"/>
  </r>
  <r>
    <x v="2043"/>
    <s v="1.0"/>
    <x v="2039"/>
    <s v="U00169"/>
    <x v="178"/>
    <s v="Zákon č. 575/2001 Z.z. o organizácii činnosti vlády a organizácii ústrednej štátnej správy, § 17"/>
    <s v=""/>
    <x v="11"/>
  </r>
  <r>
    <x v="2044"/>
    <s v="1.0"/>
    <x v="2040"/>
    <s v="U00169"/>
    <x v="178"/>
    <s v="Zákon č. 575/2001 Z.z. o organizácii činnosti vlády a organizácii ústrednej štátnej správy, § 17"/>
    <s v=""/>
    <x v="11"/>
  </r>
  <r>
    <x v="2045"/>
    <s v="1.0"/>
    <x v="2041"/>
    <s v="U00169"/>
    <x v="178"/>
    <s v="Zákon č. 575/2001 Z.z. o organizácii činnosti vlády a organizácii ústrednej štátnej správy, § 17"/>
    <s v=""/>
    <x v="11"/>
  </r>
  <r>
    <x v="2046"/>
    <s v="1.0"/>
    <x v="2042"/>
    <s v="U00169"/>
    <x v="178"/>
    <s v="Zákon č. 575/2001 Z.z. o organizácii činnosti vlády a organizácii ústrednej štátnej správy, § 17"/>
    <s v=""/>
    <x v="11"/>
  </r>
  <r>
    <x v="2047"/>
    <s v="1.0"/>
    <x v="2043"/>
    <s v="U00169"/>
    <x v="178"/>
    <s v="Zákon č. 575/2001 Z.z. o organizácii činnosti vlády a organizácii ústrednej štátnej správy, § 17"/>
    <s v=""/>
    <x v="11"/>
  </r>
  <r>
    <x v="2048"/>
    <s v="1.0"/>
    <x v="2044"/>
    <s v="U00169"/>
    <x v="178"/>
    <s v="Zákon č. 575/2001 Z.z. o organizácii činnosti vlády a organizácii ústrednej štátnej správy, § 17"/>
    <s v=""/>
    <x v="11"/>
  </r>
  <r>
    <x v="2049"/>
    <s v="1.0"/>
    <x v="2045"/>
    <s v="U00169"/>
    <x v="178"/>
    <s v="Zákon č. 575/2001 Z.z. o organizácii činnosti vlády a organizácii ústrednej štátnej správy, § 17"/>
    <s v=""/>
    <x v="11"/>
  </r>
  <r>
    <x v="2050"/>
    <s v="1.0"/>
    <x v="2046"/>
    <s v="U00169"/>
    <x v="178"/>
    <s v="Zákon č. 575/2001 Z.z. o organizácii činnosti vlády a organizácii ústrednej štátnej správy, § 17"/>
    <s v=""/>
    <x v="11"/>
  </r>
  <r>
    <x v="2051"/>
    <s v="1.0"/>
    <x v="2047"/>
    <s v="U00169"/>
    <x v="178"/>
    <s v="Zákon č. 575/2001 Z.z. o organizácii činnosti vlády a organizácii ústrednej štátnej správy, § 17"/>
    <s v=""/>
    <x v="11"/>
  </r>
  <r>
    <x v="2052"/>
    <s v="1.0"/>
    <x v="2048"/>
    <s v="U00169"/>
    <x v="178"/>
    <s v="Zákon č. 575/2001 Z.z. o organizácii činnosti vlády a organizácii ústrednej štátnej správy, § 17"/>
    <s v=""/>
    <x v="11"/>
  </r>
  <r>
    <x v="2053"/>
    <s v="1.0"/>
    <x v="2049"/>
    <s v="U00169"/>
    <x v="178"/>
    <s v="Zákon č. 575/2001 Z.z. o organizácii činnosti vlády a organizácii ústrednej štátnej správy, § 17"/>
    <s v=""/>
    <x v="11"/>
  </r>
  <r>
    <x v="2054"/>
    <s v="1.0"/>
    <x v="2050"/>
    <s v="U00169"/>
    <x v="178"/>
    <s v="Zákon č. 575/2001 Z.z. o organizácii činnosti vlády a organizácii ústrednej štátnej správy, § 17"/>
    <s v=""/>
    <x v="11"/>
  </r>
  <r>
    <x v="2055"/>
    <s v="1.0"/>
    <x v="2051"/>
    <s v="U00169"/>
    <x v="178"/>
    <s v="Zákon č. 575/2001 Z.z. o organizácii činnosti vlády a organizácii ústrednej štátnej správy, § 17"/>
    <s v=""/>
    <x v="11"/>
  </r>
  <r>
    <x v="2056"/>
    <s v="1.0"/>
    <x v="2052"/>
    <s v="U00169"/>
    <x v="178"/>
    <s v="Zákon č. 575/2001 Z.z. o organizácii činnosti vlády a organizácii ústrednej štátnej správy, § 17"/>
    <s v=""/>
    <x v="11"/>
  </r>
  <r>
    <x v="2057"/>
    <s v="1.0"/>
    <x v="2053"/>
    <s v="U00169"/>
    <x v="178"/>
    <s v="Zákon č. 575/2001 Z.z. o organizácii činnosti vlády a organizácii ústrednej štátnej správy, § 17"/>
    <s v=""/>
    <x v="11"/>
  </r>
  <r>
    <x v="2058"/>
    <s v="1.0"/>
    <x v="2054"/>
    <s v="U00169"/>
    <x v="178"/>
    <s v="Zákon č. 575/2001 Z.z. o organizácii činnosti vlády a organizácii ústrednej štátnej správy, § 17"/>
    <s v=""/>
    <x v="11"/>
  </r>
  <r>
    <x v="2059"/>
    <s v="1.0"/>
    <x v="2055"/>
    <s v="U00169"/>
    <x v="178"/>
    <s v="Zákon č. 575/2001 Z.z. o organizácii činnosti vlády a organizácii ústrednej štátnej správy, § 17"/>
    <s v=""/>
    <x v="11"/>
  </r>
  <r>
    <x v="2060"/>
    <s v="1.0"/>
    <x v="2056"/>
    <s v="U00169"/>
    <x v="178"/>
    <s v="Zákon č. 575/2001 Z.z. o organizácii činnosti vlády a organizácii ústrednej štátnej správy, § 17"/>
    <s v=""/>
    <x v="11"/>
  </r>
  <r>
    <x v="2061"/>
    <s v="1.0"/>
    <x v="2057"/>
    <s v="U00111"/>
    <x v="179"/>
    <s v="Zákon č. 575/2001 Z.z. o organizácii činnosti vlády a organizácii ústrednej štátnej správy, § 12"/>
    <s v=""/>
    <x v="18"/>
  </r>
  <r>
    <x v="2062"/>
    <s v="1.0"/>
    <x v="2058"/>
    <s v="U00192"/>
    <x v="180"/>
    <s v="Zákon č. 575/2001 Z.z. o organizácii činnosti vlády a organizácii ústrednej štátnej správy, § 8 a 9"/>
    <s v=""/>
    <x v="17"/>
  </r>
  <r>
    <x v="2063"/>
    <s v="1.0"/>
    <x v="2059"/>
    <s v="U00122"/>
    <x v="181"/>
    <s v="Zákon č. 575/2001 Z.z. o organizácii činnosti vlády a organizácii ústrednej štátnej správy, § 13"/>
    <s v=""/>
    <x v="15"/>
  </r>
  <r>
    <x v="2064"/>
    <s v="1.0"/>
    <x v="2060"/>
    <s v="U00122"/>
    <x v="181"/>
    <s v="Zákon č. 575/2001 Z.z. o organizácii činnosti vlády a organizácii ústrednej štátnej správy, § 13"/>
    <s v=""/>
    <x v="15"/>
  </r>
  <r>
    <x v="2065"/>
    <s v="1.0"/>
    <x v="2061"/>
    <s v="U00205"/>
    <x v="182"/>
    <s v="Zákon č. 575/2001 Z.z. o organizácii činnosti vlády a organizácii ústrednej štátnej správy, § 32"/>
    <s v=""/>
    <x v="23"/>
  </r>
  <r>
    <x v="2066"/>
    <s v="1.0"/>
    <x v="2062"/>
    <s v="U00205"/>
    <x v="182"/>
    <s v="Zákon č. 575/2001 Z.z. o organizácii činnosti vlády a organizácii ústrednej štátnej správy, § 32"/>
    <s v=""/>
    <x v="23"/>
  </r>
  <r>
    <x v="2067"/>
    <s v="1.0"/>
    <x v="2063"/>
    <s v="U00127"/>
    <x v="183"/>
    <s v="Zákon č. 575/2001 Z.z. o organizácii činnosti vlády a organizácii ústrednej štátnej správy, § 14"/>
    <s v=""/>
    <x v="14"/>
  </r>
  <r>
    <x v="2068"/>
    <s v="1.0"/>
    <x v="2064"/>
    <s v="U00131"/>
    <x v="184"/>
    <s v="Zákon č. 575/2001 Z.z. o organizácii činnosti vlády a organizácii ústrednej štátnej správy, § 14"/>
    <s v=""/>
    <x v="14"/>
  </r>
  <r>
    <x v="2069"/>
    <s v="1.0"/>
    <x v="2065"/>
    <s v="U00155"/>
    <x v="185"/>
    <s v="Zákon č. 572/2004 Z.z. o obchodovaní s emisnými kvótami"/>
    <s v=""/>
    <x v="7"/>
  </r>
  <r>
    <x v="2070"/>
    <s v="1.0"/>
    <x v="2066"/>
    <s v="U00155"/>
    <x v="185"/>
    <s v="Zákon č. 572/2004 Z.z. o obchodovaní s emisnými kvótami"/>
    <s v=""/>
    <x v="7"/>
  </r>
  <r>
    <x v="2071"/>
    <s v="1.0"/>
    <x v="2067"/>
    <s v="U00155"/>
    <x v="185"/>
    <s v="Zákon č. 572/2004 Z.z. o obchodovaní s emisnými kvótami"/>
    <s v=""/>
    <x v="7"/>
  </r>
  <r>
    <x v="2072"/>
    <s v="1.0"/>
    <x v="2068"/>
    <s v="U00155"/>
    <x v="185"/>
    <s v="Zákon č. 572/2004 Z.z. o obchodovaní s emisnými kvótami"/>
    <s v=""/>
    <x v="7"/>
  </r>
  <r>
    <x v="2073"/>
    <s v="1.0"/>
    <x v="2069"/>
    <s v="U00155"/>
    <x v="185"/>
    <s v="Zákon č. 572/2004 Z.z. o obchodovaní s emisnými kvótami"/>
    <s v=""/>
    <x v="7"/>
  </r>
  <r>
    <x v="2074"/>
    <s v="1.0"/>
    <x v="2070"/>
    <s v="U00155"/>
    <x v="185"/>
    <s v="Zákon č. 572/2004 Z.z. o obchodovaní s emisnými kvótami"/>
    <s v=""/>
    <x v="7"/>
  </r>
  <r>
    <x v="2075"/>
    <s v="1.0"/>
    <x v="2071"/>
    <s v="U00155"/>
    <x v="185"/>
    <s v="Zákon č. 572/2004 Z.z. o obchodovaní s emisnými kvótami"/>
    <s v=""/>
    <x v="7"/>
  </r>
  <r>
    <x v="2076"/>
    <s v="1.0"/>
    <x v="2072"/>
    <s v="U00155"/>
    <x v="185"/>
    <s v="Zákon č. 572/2004 Z.z. o obchodovaní s emisnými kvótami"/>
    <s v=""/>
    <x v="7"/>
  </r>
  <r>
    <x v="2077"/>
    <s v="1.0"/>
    <x v="2073"/>
    <s v="U00155"/>
    <x v="185"/>
    <s v="Zákon č. 572/2004 Z.z. o obchodovaní s emisnými kvótami"/>
    <s v=""/>
    <x v="7"/>
  </r>
  <r>
    <x v="2078"/>
    <s v="1.0"/>
    <x v="2074"/>
    <s v="U00103"/>
    <x v="186"/>
    <s v="Zákon č. 575/2001 Z.z. o organizácii činnosti vlády a organizácii ústrednej štátnej správy, § 11"/>
    <s v=""/>
    <x v="2"/>
  </r>
  <r>
    <x v="2079"/>
    <s v="1.0"/>
    <x v="2075"/>
    <s v="U00103"/>
    <x v="186"/>
    <s v="Zákon č. 575/2001 Z.z. o organizácii činnosti vlády a organizácii ústrednej štátnej správy, § 11"/>
    <s v=""/>
    <x v="2"/>
  </r>
  <r>
    <x v="2080"/>
    <s v="1.0"/>
    <x v="2076"/>
    <s v="U00103"/>
    <x v="186"/>
    <s v="Zákon č. 575/2001 Z.z. o organizácii činnosti vlády a organizácii ústrednej štátnej správy, § 11"/>
    <s v=""/>
    <x v="2"/>
  </r>
  <r>
    <x v="2081"/>
    <s v="1.0"/>
    <x v="2077"/>
    <s v="U00103"/>
    <x v="186"/>
    <s v="Zákon č. 575/2001 Z.z. o organizácii činnosti vlády a organizácii ústrednej štátnej správy, § 11"/>
    <s v=""/>
    <x v="2"/>
  </r>
  <r>
    <x v="2082"/>
    <s v="1.0"/>
    <x v="2078"/>
    <s v="U00103"/>
    <x v="186"/>
    <s v="Zákon č. 575/2001 Z.z. o organizácii činnosti vlády a organizácii ústrednej štátnej správy, § 11"/>
    <s v=""/>
    <x v="2"/>
  </r>
  <r>
    <x v="2083"/>
    <s v="1.0"/>
    <x v="2079"/>
    <s v="U00103"/>
    <x v="186"/>
    <s v="Zákon č. 575/2001 Z.z. o organizácii činnosti vlády a organizácii ústrednej štátnej správy, § 11"/>
    <s v=""/>
    <x v="2"/>
  </r>
  <r>
    <x v="2084"/>
    <s v="1.0"/>
    <x v="2080"/>
    <s v="U00103"/>
    <x v="186"/>
    <s v="Zákon č. 575/2001 Z.z. o organizácii činnosti vlády a organizácii ústrednej štátnej správy, § 11"/>
    <s v=""/>
    <x v="2"/>
  </r>
  <r>
    <x v="2085"/>
    <s v="1.0"/>
    <x v="2081"/>
    <s v="U00103"/>
    <x v="186"/>
    <s v="Zákon č. 575/2001 Z.z. o organizácii činnosti vlády a organizácii ústrednej štátnej správy, § 11"/>
    <s v=""/>
    <x v="2"/>
  </r>
  <r>
    <x v="2086"/>
    <s v="1.0"/>
    <x v="2082"/>
    <s v="U00103"/>
    <x v="186"/>
    <s v="Zákon č. 575/2001 Z.z. o organizácii činnosti vlády a organizácii ústrednej štátnej správy, § 11"/>
    <s v=""/>
    <x v="2"/>
  </r>
  <r>
    <x v="2087"/>
    <s v="1.0"/>
    <x v="2083"/>
    <s v="U00103"/>
    <x v="186"/>
    <s v="Zákon č. 575/2001 Z.z. o organizácii činnosti vlády a organizácii ústrednej štátnej správy, § 11"/>
    <s v=""/>
    <x v="2"/>
  </r>
  <r>
    <x v="2088"/>
    <s v="1.0"/>
    <x v="2084"/>
    <s v="U00157"/>
    <x v="187"/>
    <s v="Zákon č. 575/2001 Z.z. o organizácii činnosti vlády a organizácii ústrednej štátnej správy, § 16"/>
    <s v=""/>
    <x v="7"/>
  </r>
  <r>
    <x v="2089"/>
    <s v="1.0"/>
    <x v="2085"/>
    <s v="U00157"/>
    <x v="187"/>
    <s v="Zákon č. 575/2001 Z.z. o organizácii činnosti vlády a organizácii ústrednej štátnej správy, § 16"/>
    <s v=""/>
    <x v="7"/>
  </r>
  <r>
    <x v="2090"/>
    <s v="1.0"/>
    <x v="2086"/>
    <s v="U00157"/>
    <x v="187"/>
    <s v="Zákon č. 575/2001 Z.z. o organizácii činnosti vlády a organizácii ústrednej štátnej správy, § 16"/>
    <s v=""/>
    <x v="7"/>
  </r>
  <r>
    <x v="2091"/>
    <s v="1.0"/>
    <x v="2087"/>
    <s v="U00157"/>
    <x v="187"/>
    <s v="Zákon č. 575/2001 Z.z. o organizácii činnosti vlády a organizácii ústrednej štátnej správy, § 16"/>
    <s v=""/>
    <x v="7"/>
  </r>
  <r>
    <x v="2092"/>
    <s v="1.0"/>
    <x v="2088"/>
    <s v="U00157"/>
    <x v="187"/>
    <s v="Zákon č. 575/2001 Z.z. o organizácii činnosti vlády a organizácii ústrednej štátnej správy, § 16"/>
    <s v=""/>
    <x v="7"/>
  </r>
  <r>
    <x v="2093"/>
    <s v="1.0"/>
    <x v="2089"/>
    <s v="U00157"/>
    <x v="187"/>
    <s v="Zákon č. 575/2001 Z.z. o organizácii činnosti vlády a organizácii ústrednej štátnej správy, § 16"/>
    <s v=""/>
    <x v="7"/>
  </r>
  <r>
    <x v="2094"/>
    <s v="1.0"/>
    <x v="2090"/>
    <s v="U00157"/>
    <x v="187"/>
    <s v="Zákon č. 575/2001 Z.z. o organizácii činnosti vlády a organizácii ústrednej štátnej správy, § 16"/>
    <s v=""/>
    <x v="7"/>
  </r>
  <r>
    <x v="2095"/>
    <s v="1.0"/>
    <x v="2091"/>
    <s v="U00157"/>
    <x v="187"/>
    <s v="Zákon č. 575/2001 Z.z. o organizácii činnosti vlády a organizácii ústrednej štátnej správy, § 16"/>
    <s v=""/>
    <x v="7"/>
  </r>
  <r>
    <x v="2096"/>
    <s v="1.0"/>
    <x v="2092"/>
    <s v="U00157"/>
    <x v="187"/>
    <s v="Zákon č. 575/2001 Z.z. o organizácii činnosti vlády a organizácii ústrednej štátnej správy, § 16"/>
    <s v=""/>
    <x v="7"/>
  </r>
  <r>
    <x v="2097"/>
    <s v="1.0"/>
    <x v="2093"/>
    <s v="U00157"/>
    <x v="187"/>
    <s v="Zákon č. 575/2001 Z.z. o organizácii činnosti vlády a organizácii ústrednej štátnej správy, § 16"/>
    <s v=""/>
    <x v="7"/>
  </r>
  <r>
    <x v="2098"/>
    <s v="1.0"/>
    <x v="2094"/>
    <s v="U00157"/>
    <x v="187"/>
    <s v="Zákon č. 575/2001 Z.z. o organizácii činnosti vlády a organizácii ústrednej štátnej správy, § 16"/>
    <s v=""/>
    <x v="7"/>
  </r>
  <r>
    <x v="2099"/>
    <s v="1.0"/>
    <x v="2095"/>
    <s v="U00157"/>
    <x v="187"/>
    <s v="Zákon č. 575/2001 Z.z. o organizácii činnosti vlády a organizácii ústrednej štátnej správy, § 16"/>
    <s v=""/>
    <x v="7"/>
  </r>
  <r>
    <x v="2100"/>
    <s v="1.0"/>
    <x v="2096"/>
    <s v="U00157"/>
    <x v="187"/>
    <s v="Zákon č. 575/2001 Z.z. o organizácii činnosti vlády a organizácii ústrednej štátnej správy, § 16"/>
    <s v=""/>
    <x v="7"/>
  </r>
  <r>
    <x v="2101"/>
    <s v="1.0"/>
    <x v="2097"/>
    <s v="U00157"/>
    <x v="187"/>
    <s v="Zákon č. 575/2001 Z.z. o organizácii činnosti vlády a organizácii ústrednej štátnej správy, § 16"/>
    <s v=""/>
    <x v="7"/>
  </r>
  <r>
    <x v="2102"/>
    <s v="1.0"/>
    <x v="2098"/>
    <s v="U00157"/>
    <x v="187"/>
    <s v="Zákon č. 575/2001 Z.z. o organizácii činnosti vlády a organizácii ústrednej štátnej správy, § 16"/>
    <s v=""/>
    <x v="7"/>
  </r>
  <r>
    <x v="2103"/>
    <s v="1.0"/>
    <x v="2099"/>
    <s v="U00157"/>
    <x v="187"/>
    <s v="Zákon č. 575/2001 Z.z. o organizácii činnosti vlády a organizácii ústrednej štátnej správy, § 16"/>
    <s v=""/>
    <x v="7"/>
  </r>
  <r>
    <x v="2104"/>
    <s v="1.0"/>
    <x v="2100"/>
    <s v="U00157"/>
    <x v="187"/>
    <s v="Zákon č. 575/2001 Z.z. o organizácii činnosti vlády a organizácii ústrednej štátnej správy, § 16"/>
    <s v=""/>
    <x v="7"/>
  </r>
  <r>
    <x v="2105"/>
    <s v="1.0"/>
    <x v="2101"/>
    <s v="U00157"/>
    <x v="187"/>
    <s v="Zákon č. 575/2001 Z.z. o organizácii činnosti vlády a organizácii ústrednej štátnej správy, § 16"/>
    <s v=""/>
    <x v="7"/>
  </r>
  <r>
    <x v="2106"/>
    <s v="1.0"/>
    <x v="2102"/>
    <s v="U00157"/>
    <x v="187"/>
    <s v="Zákon č. 575/2001 Z.z. o organizácii činnosti vlády a organizácii ústrednej štátnej správy, § 16"/>
    <s v=""/>
    <x v="7"/>
  </r>
  <r>
    <x v="2107"/>
    <s v="1.0"/>
    <x v="2103"/>
    <s v="U00190"/>
    <x v="188"/>
    <s v="Zákon č. 575/2001 Z.z. o organizácii činnosti vlády a organizácii ústrednej štátnej správy, § 24"/>
    <s v=""/>
    <x v="17"/>
  </r>
  <r>
    <x v="2108"/>
    <s v="1.0"/>
    <x v="2104"/>
    <s v="U00125"/>
    <x v="189"/>
    <s v="Zákon č. 575/2001 Z.z. o organizácii činnosti vlády a organizácii ústrednej štátnej správy, § 13"/>
    <s v=""/>
    <x v="15"/>
  </r>
  <r>
    <x v="2109"/>
    <s v="1.0"/>
    <x v="2105"/>
    <s v="U00135"/>
    <x v="190"/>
    <s v="Zákon č. 575/2001 Z.z. o organizácii činnosti vlády a organizácii ústrednej štátnej správy, § 15"/>
    <s v=""/>
    <x v="8"/>
  </r>
  <r>
    <x v="2110"/>
    <s v="1.0"/>
    <x v="2106"/>
    <s v="U00135"/>
    <x v="190"/>
    <s v="Zákon č. 575/2001 Z.z. o organizácii činnosti vlády a organizácii ústrednej štátnej správy, § 15"/>
    <s v=""/>
    <x v="8"/>
  </r>
  <r>
    <x v="2111"/>
    <s v="1.0"/>
    <x v="2107"/>
    <s v="U00135"/>
    <x v="190"/>
    <s v="Zákon č. 575/2001 Z.z. o organizácii činnosti vlády a organizácii ústrednej štátnej správy, § 15"/>
    <s v=""/>
    <x v="8"/>
  </r>
  <r>
    <x v="2112"/>
    <s v="1.0"/>
    <x v="2108"/>
    <s v="U00135"/>
    <x v="190"/>
    <s v="Zákon č. 575/2001 Z.z. o organizácii činnosti vlády a organizácii ústrednej štátnej správy, § 15"/>
    <s v=""/>
    <x v="8"/>
  </r>
  <r>
    <x v="2113"/>
    <s v="1.0"/>
    <x v="2109"/>
    <s v="U00135"/>
    <x v="190"/>
    <s v="Zákon č. 575/2001 Z.z. o organizácii činnosti vlády a organizácii ústrednej štátnej správy, § 15"/>
    <s v=""/>
    <x v="8"/>
  </r>
  <r>
    <x v="2114"/>
    <s v="1.0"/>
    <x v="2110"/>
    <s v="U00135"/>
    <x v="190"/>
    <s v="Zákon č. 575/2001 Z.z. o organizácii činnosti vlády a organizácii ústrednej štátnej správy, § 15"/>
    <s v=""/>
    <x v="8"/>
  </r>
  <r>
    <x v="2115"/>
    <s v="1.0"/>
    <x v="2111"/>
    <s v="U00135"/>
    <x v="190"/>
    <s v="Zákon č. 575/2001 Z.z. o organizácii činnosti vlády a organizácii ústrednej štátnej správy, § 15"/>
    <s v=""/>
    <x v="8"/>
  </r>
  <r>
    <x v="2116"/>
    <s v="1.0"/>
    <x v="2112"/>
    <s v="U00176"/>
    <x v="191"/>
    <s v="Zákon č. 575/2001 Z.z. o organizácii činnosti vlády a organizácii ústrednej štátnej správy, § 18"/>
    <s v=""/>
    <x v="16"/>
  </r>
  <r>
    <x v="2117"/>
    <s v="1.0"/>
    <x v="2113"/>
    <s v="U00176"/>
    <x v="191"/>
    <s v="Zákon č. 575/2001 Z.z. o organizácii činnosti vlády a organizácii ústrednej štátnej správy, § 18"/>
    <s v=""/>
    <x v="16"/>
  </r>
  <r>
    <x v="2118"/>
    <s v="1.0"/>
    <x v="2114"/>
    <s v="U00176"/>
    <x v="191"/>
    <s v="Zákon č. 575/2001 Z.z. o organizácii činnosti vlády a organizácii ústrednej štátnej správy, § 18"/>
    <s v=""/>
    <x v="16"/>
  </r>
  <r>
    <x v="2119"/>
    <s v="1.0"/>
    <x v="2115"/>
    <s v="U00176"/>
    <x v="191"/>
    <s v="Zákon č. 575/2001 Z.z. o organizácii činnosti vlády a organizácii ústrednej štátnej správy, § 18"/>
    <s v=""/>
    <x v="16"/>
  </r>
  <r>
    <x v="2120"/>
    <s v="1.0"/>
    <x v="2116"/>
    <s v="U00176"/>
    <x v="191"/>
    <s v="Zákon č. 575/2001 Z.z. o organizácii činnosti vlády a organizácii ústrednej štátnej správy, § 18"/>
    <s v=""/>
    <x v="16"/>
  </r>
  <r>
    <x v="2121"/>
    <s v="1.0"/>
    <x v="2117"/>
    <s v="U00176"/>
    <x v="191"/>
    <s v="Zákon č. 575/2001 Z.z. o organizácii činnosti vlády a organizácii ústrednej štátnej správy, § 18"/>
    <s v=""/>
    <x v="16"/>
  </r>
  <r>
    <x v="2122"/>
    <s v="1.0"/>
    <x v="2118"/>
    <s v="U00176"/>
    <x v="191"/>
    <s v="Zákon č. 575/2001 Z.z. o organizácii činnosti vlády a organizácii ústrednej štátnej správy, § 18"/>
    <s v=""/>
    <x v="16"/>
  </r>
  <r>
    <x v="2123"/>
    <s v="1.0"/>
    <x v="2119"/>
    <s v="U00176"/>
    <x v="191"/>
    <s v="Zákon č. 575/2001 Z.z. o organizácii činnosti vlády a organizácii ústrednej štátnej správy, § 18"/>
    <s v=""/>
    <x v="16"/>
  </r>
  <r>
    <x v="2124"/>
    <s v="1.0"/>
    <x v="2120"/>
    <s v="U00176"/>
    <x v="191"/>
    <s v="Zákon č. 575/2001 Z.z. o organizácii činnosti vlády a organizácii ústrednej štátnej správy, § 18"/>
    <s v=""/>
    <x v="16"/>
  </r>
  <r>
    <x v="2125"/>
    <s v="1.0"/>
    <x v="2121"/>
    <s v="U00117"/>
    <x v="192"/>
    <s v="Zákon č. 575/2001 Z.z. o organizácii činnosti vlády a organizácii ústrednej štátnej správy, § 12"/>
    <s v=""/>
    <x v="18"/>
  </r>
  <r>
    <x v="2126"/>
    <s v="1.0"/>
    <x v="2122"/>
    <s v="U00117"/>
    <x v="192"/>
    <s v="Zákon č. 575/2001 Z.z. o organizácii činnosti vlády a organizácii ústrednej štátnej správy, § 12"/>
    <s v=""/>
    <x v="18"/>
  </r>
  <r>
    <x v="2127"/>
    <s v="1.0"/>
    <x v="2123"/>
    <s v="U00197"/>
    <x v="193"/>
    <s v="Zákon č. 575/2001 Z.z. o organizácii činnosti vlády a organizácii ústrednej štátnej správy, § 29"/>
    <s v=""/>
    <x v="24"/>
  </r>
  <r>
    <x v="2128"/>
    <s v="1.0"/>
    <x v="2124"/>
    <s v="U00197"/>
    <x v="193"/>
    <s v="Zákon č. 575/2001 Z.z. o organizácii činnosti vlády a organizácii ústrednej štátnej správy, § 29"/>
    <s v=""/>
    <x v="24"/>
  </r>
  <r>
    <x v="2129"/>
    <s v="1.0"/>
    <x v="2125"/>
    <s v="U00197"/>
    <x v="193"/>
    <s v="Zákon č. 575/2001 Z.z. o organizácii činnosti vlády a organizácii ústrednej štátnej správy, § 29"/>
    <s v=""/>
    <x v="24"/>
  </r>
  <r>
    <x v="2130"/>
    <s v="1.0"/>
    <x v="2126"/>
    <s v="U00197"/>
    <x v="193"/>
    <s v="Zákon č. 575/2001 Z.z. o organizácii činnosti vlády a organizácii ústrednej štátnej správy, § 29"/>
    <s v=""/>
    <x v="24"/>
  </r>
  <r>
    <x v="2131"/>
    <s v="1.0"/>
    <x v="2127"/>
    <s v="U00197"/>
    <x v="193"/>
    <s v="Zákon č. 575/2001 Z.z. o organizácii činnosti vlády a organizácii ústrednej štátnej správy, § 29"/>
    <s v=""/>
    <x v="24"/>
  </r>
  <r>
    <x v="2132"/>
    <s v="1.0"/>
    <x v="2128"/>
    <s v="U00197"/>
    <x v="193"/>
    <s v="Zákon č. 575/2001 Z.z. o organizácii činnosti vlády a organizácii ústrednej štátnej správy, § 29"/>
    <s v=""/>
    <x v="24"/>
  </r>
  <r>
    <x v="2133"/>
    <s v="1.0"/>
    <x v="2129"/>
    <s v="U00197"/>
    <x v="193"/>
    <s v="Zákon č. 575/2001 Z.z. o organizácii činnosti vlády a organizácii ústrednej štátnej správy, § 29"/>
    <s v=""/>
    <x v="24"/>
  </r>
  <r>
    <x v="2134"/>
    <s v="1.0"/>
    <x v="2130"/>
    <s v="U00197"/>
    <x v="193"/>
    <s v="Zákon č. 575/2001 Z.z. o organizácii činnosti vlády a organizácii ústrednej štátnej správy, § 29"/>
    <s v=""/>
    <x v="24"/>
  </r>
  <r>
    <x v="2135"/>
    <s v="1.0"/>
    <x v="2131"/>
    <s v="U00197"/>
    <x v="193"/>
    <s v="Zákon č. 575/2001 Z.z. o organizácii činnosti vlády a organizácii ústrednej štátnej správy, § 29"/>
    <s v=""/>
    <x v="24"/>
  </r>
  <r>
    <x v="2136"/>
    <s v="1.0"/>
    <x v="2132"/>
    <s v="U00197"/>
    <x v="193"/>
    <s v="Zákon č. 575/2001 Z.z. o organizácii činnosti vlády a organizácii ústrednej štátnej správy, § 29"/>
    <s v=""/>
    <x v="24"/>
  </r>
  <r>
    <x v="2137"/>
    <s v="1.0"/>
    <x v="2133"/>
    <s v="U00197"/>
    <x v="193"/>
    <s v="Zákon č. 575/2001 Z.z. o organizácii činnosti vlády a organizácii ústrednej štátnej správy, § 29"/>
    <s v=""/>
    <x v="24"/>
  </r>
  <r>
    <x v="2138"/>
    <s v="1.0"/>
    <x v="2134"/>
    <s v="U00197"/>
    <x v="193"/>
    <s v="Zákon č. 575/2001 Z.z. o organizácii činnosti vlády a organizácii ústrednej štátnej správy, § 29"/>
    <s v=""/>
    <x v="24"/>
  </r>
  <r>
    <x v="2139"/>
    <s v="1.0"/>
    <x v="2135"/>
    <s v="U00197"/>
    <x v="193"/>
    <s v="Zákon č. 575/2001 Z.z. o organizácii činnosti vlády a organizácii ústrednej štátnej správy, § 29"/>
    <s v=""/>
    <x v="24"/>
  </r>
  <r>
    <x v="2140"/>
    <s v="1.0"/>
    <x v="2136"/>
    <s v="U00197"/>
    <x v="193"/>
    <s v="Zákon č. 575/2001 Z.z. o organizácii činnosti vlády a organizácii ústrednej štátnej správy, § 29"/>
    <s v=""/>
    <x v="24"/>
  </r>
  <r>
    <x v="2141"/>
    <s v="1.0"/>
    <x v="2137"/>
    <s v="U00197"/>
    <x v="193"/>
    <s v="Zákon č. 575/2001 Z.z. o organizácii činnosti vlády a organizácii ústrednej štátnej správy, § 29"/>
    <s v=""/>
    <x v="24"/>
  </r>
  <r>
    <x v="2142"/>
    <s v="1.0"/>
    <x v="2138"/>
    <s v="U00197"/>
    <x v="193"/>
    <s v="Zákon č. 575/2001 Z.z. o organizácii činnosti vlády a organizácii ústrednej štátnej správy, § 29"/>
    <s v=""/>
    <x v="24"/>
  </r>
  <r>
    <x v="2143"/>
    <s v="1.0"/>
    <x v="2139"/>
    <s v="U00197"/>
    <x v="193"/>
    <s v="Zákon č. 575/2001 Z.z. o organizácii činnosti vlády a organizácii ústrednej štátnej správy, § 29"/>
    <s v=""/>
    <x v="24"/>
  </r>
  <r>
    <x v="2144"/>
    <s v="1.0"/>
    <x v="2140"/>
    <s v="U00197"/>
    <x v="193"/>
    <s v="Zákon č. 575/2001 Z.z. o organizácii činnosti vlády a organizácii ústrednej štátnej správy, § 29"/>
    <s v=""/>
    <x v="24"/>
  </r>
  <r>
    <x v="2145"/>
    <s v="1.0"/>
    <x v="2141"/>
    <s v="U00197"/>
    <x v="193"/>
    <s v="Zákon č. 575/2001 Z.z. o organizácii činnosti vlády a organizácii ústrednej štátnej správy, § 29"/>
    <s v=""/>
    <x v="24"/>
  </r>
  <r>
    <x v="2146"/>
    <s v="1.0"/>
    <x v="2142"/>
    <s v="U00138"/>
    <x v="194"/>
    <s v="Zákon č. 575/2001 Z.z. o organizácii činnosti vlády a organizácii ústrednej štátnej správy, § 15"/>
    <s v=""/>
    <x v="8"/>
  </r>
  <r>
    <x v="2147"/>
    <s v="1.0"/>
    <x v="2143"/>
    <s v="U00138"/>
    <x v="194"/>
    <s v="Zákon č. 575/2001 Z.z. o organizácii činnosti vlády a organizácii ústrednej štátnej správy, § 15"/>
    <s v=""/>
    <x v="8"/>
  </r>
  <r>
    <x v="2148"/>
    <s v="1.0"/>
    <x v="2144"/>
    <s v="U00138"/>
    <x v="194"/>
    <s v="Zákon č. 575/2001 Z.z. o organizácii činnosti vlády a organizácii ústrednej štátnej správy, § 15"/>
    <s v=""/>
    <x v="8"/>
  </r>
  <r>
    <x v="2149"/>
    <s v="1.0"/>
    <x v="2145"/>
    <s v="U00138"/>
    <x v="194"/>
    <s v="Zákon č. 575/2001 Z.z. o organizácii činnosti vlády a organizácii ústrednej štátnej správy, § 15"/>
    <s v=""/>
    <x v="8"/>
  </r>
  <r>
    <x v="2150"/>
    <s v="1.0"/>
    <x v="2146"/>
    <s v="U00138"/>
    <x v="194"/>
    <s v="Zákon č. 575/2001 Z.z. o organizácii činnosti vlády a organizácii ústrednej štátnej správy, § 15"/>
    <s v=""/>
    <x v="8"/>
  </r>
  <r>
    <x v="2151"/>
    <s v="1.0"/>
    <x v="2147"/>
    <s v="U00138"/>
    <x v="194"/>
    <s v="Zákon č. 575/2001 Z.z. o organizácii činnosti vlády a organizácii ústrednej štátnej správy, § 15"/>
    <s v=""/>
    <x v="8"/>
  </r>
  <r>
    <x v="2152"/>
    <s v="1.0"/>
    <x v="2148"/>
    <s v="U00138"/>
    <x v="194"/>
    <s v="Zákon č. 575/2001 Z.z. o organizácii činnosti vlády a organizácii ústrednej štátnej správy, § 15"/>
    <s v=""/>
    <x v="8"/>
  </r>
  <r>
    <x v="2153"/>
    <s v="1.0"/>
    <x v="2149"/>
    <s v="U00138"/>
    <x v="194"/>
    <s v="Zákon č. 575/2001 Z.z. o organizácii činnosti vlády a organizácii ústrednej štátnej správy, § 15"/>
    <s v=""/>
    <x v="8"/>
  </r>
  <r>
    <x v="2154"/>
    <s v="1.0"/>
    <x v="2150"/>
    <s v="U00138"/>
    <x v="194"/>
    <s v="Zákon č. 575/2001 Z.z. o organizácii činnosti vlády a organizácii ústrednej štátnej správy, § 15"/>
    <s v=""/>
    <x v="8"/>
  </r>
  <r>
    <x v="2155"/>
    <s v="1.0"/>
    <x v="2151"/>
    <s v="U00138"/>
    <x v="194"/>
    <s v="Zákon č. 575/2001 Z.z. o organizácii činnosti vlády a organizácii ústrednej štátnej správy, § 15"/>
    <s v=""/>
    <x v="8"/>
  </r>
  <r>
    <x v="2156"/>
    <s v="1.0"/>
    <x v="2152"/>
    <s v="U00138"/>
    <x v="194"/>
    <s v="Zákon č. 575/2001 Z.z. o organizácii činnosti vlády a organizácii ústrednej štátnej správy, § 15"/>
    <s v=""/>
    <x v="8"/>
  </r>
  <r>
    <x v="2157"/>
    <s v="1.0"/>
    <x v="2153"/>
    <s v="U00138"/>
    <x v="194"/>
    <s v="Zákon č. 575/2001 Z.z. o organizácii činnosti vlády a organizácii ústrednej štátnej správy, § 15"/>
    <s v=""/>
    <x v="8"/>
  </r>
  <r>
    <x v="2158"/>
    <s v="1.0"/>
    <x v="2154"/>
    <s v="U00138"/>
    <x v="194"/>
    <s v="Zákon č. 575/2001 Z.z. o organizácii činnosti vlády a organizácii ústrednej štátnej správy, § 15"/>
    <s v=""/>
    <x v="8"/>
  </r>
  <r>
    <x v="2159"/>
    <s v="1.0"/>
    <x v="2155"/>
    <s v="U00138"/>
    <x v="194"/>
    <s v="Zákon č. 575/2001 Z.z. o organizácii činnosti vlády a organizácii ústrednej štátnej správy, § 15"/>
    <s v=""/>
    <x v="8"/>
  </r>
  <r>
    <x v="2160"/>
    <s v="1.0"/>
    <x v="2156"/>
    <s v="U00138"/>
    <x v="194"/>
    <s v="Zákon č. 575/2001 Z.z. o organizácii činnosti vlády a organizácii ústrednej štátnej správy, § 15"/>
    <s v=""/>
    <x v="8"/>
  </r>
  <r>
    <x v="2161"/>
    <s v="1.0"/>
    <x v="2157"/>
    <s v="U00138"/>
    <x v="194"/>
    <s v="Zákon č. 575/2001 Z.z. o organizácii činnosti vlády a organizácii ústrednej štátnej správy, § 15"/>
    <s v=""/>
    <x v="8"/>
  </r>
  <r>
    <x v="2162"/>
    <s v="1.0"/>
    <x v="2158"/>
    <s v="U00138"/>
    <x v="194"/>
    <s v="Zákon č. 575/2001 Z.z. o organizácii činnosti vlády a organizácii ústrednej štátnej správy, § 15"/>
    <s v=""/>
    <x v="8"/>
  </r>
  <r>
    <x v="2163"/>
    <s v="1.0"/>
    <x v="2159"/>
    <s v="U00138"/>
    <x v="194"/>
    <s v="Zákon č. 575/2001 Z.z. o organizácii činnosti vlády a organizácii ústrednej štátnej správy, § 15"/>
    <s v=""/>
    <x v="8"/>
  </r>
  <r>
    <x v="2164"/>
    <s v="1.0"/>
    <x v="2160"/>
    <s v="U00138"/>
    <x v="194"/>
    <s v="Zákon č. 575/2001 Z.z. o organizácii činnosti vlády a organizácii ústrednej štátnej správy, § 15"/>
    <s v=""/>
    <x v="8"/>
  </r>
  <r>
    <x v="2165"/>
    <s v="1.0"/>
    <x v="2161"/>
    <s v="U00138"/>
    <x v="194"/>
    <s v="Zákon č. 575/2001 Z.z. o organizácii činnosti vlády a organizácii ústrednej štátnej správy, § 15"/>
    <s v=""/>
    <x v="8"/>
  </r>
  <r>
    <x v="2166"/>
    <s v="1.0"/>
    <x v="2162"/>
    <s v="U00138"/>
    <x v="194"/>
    <s v="Zákon č. 575/2001 Z.z. o organizácii činnosti vlády a organizácii ústrednej štátnej správy, § 15"/>
    <s v=""/>
    <x v="8"/>
  </r>
  <r>
    <x v="2167"/>
    <s v="1.0"/>
    <x v="2163"/>
    <s v="U00138"/>
    <x v="194"/>
    <s v="Zákon č. 575/2001 Z.z. o organizácii činnosti vlády a organizácii ústrednej štátnej správy, § 15"/>
    <s v=""/>
    <x v="8"/>
  </r>
  <r>
    <x v="2168"/>
    <s v="1.0"/>
    <x v="2164"/>
    <s v="U00138"/>
    <x v="194"/>
    <s v="Zákon č. 575/2001 Z.z. o organizácii činnosti vlády a organizácii ústrednej štátnej správy, § 15"/>
    <s v=""/>
    <x v="8"/>
  </r>
  <r>
    <x v="2169"/>
    <s v="1.0"/>
    <x v="2165"/>
    <s v="U00138"/>
    <x v="194"/>
    <s v="Zákon č. 575/2001 Z.z. o organizácii činnosti vlády a organizácii ústrednej štátnej správy, § 15"/>
    <s v=""/>
    <x v="8"/>
  </r>
  <r>
    <x v="2170"/>
    <s v="1.0"/>
    <x v="2166"/>
    <s v="U00138"/>
    <x v="194"/>
    <s v="Zákon č. 575/2001 Z.z. o organizácii činnosti vlády a organizácii ústrednej štátnej správy, § 15"/>
    <s v=""/>
    <x v="8"/>
  </r>
  <r>
    <x v="2171"/>
    <s v="1.0"/>
    <x v="2167"/>
    <s v="U00138"/>
    <x v="194"/>
    <s v="Zákon č. 575/2001 Z.z. o organizácii činnosti vlády a organizácii ústrednej štátnej správy, § 15"/>
    <s v=""/>
    <x v="8"/>
  </r>
  <r>
    <x v="2172"/>
    <s v="1.0"/>
    <x v="2168"/>
    <s v="U00138"/>
    <x v="194"/>
    <s v="Zákon č. 575/2001 Z.z. o organizácii činnosti vlády a organizácii ústrednej štátnej správy, § 15"/>
    <s v=""/>
    <x v="8"/>
  </r>
  <r>
    <x v="2173"/>
    <s v="1.0"/>
    <x v="2169"/>
    <s v="U00138"/>
    <x v="194"/>
    <s v="Zákon č. 575/2001 Z.z. o organizácii činnosti vlády a organizácii ústrednej štátnej správy, § 15"/>
    <s v=""/>
    <x v="8"/>
  </r>
  <r>
    <x v="2174"/>
    <s v="1.0"/>
    <x v="2170"/>
    <s v="U00138"/>
    <x v="194"/>
    <s v="Zákon č. 575/2001 Z.z. o organizácii činnosti vlády a organizácii ústrednej štátnej správy, § 15"/>
    <s v=""/>
    <x v="8"/>
  </r>
  <r>
    <x v="2175"/>
    <s v="1.0"/>
    <x v="2171"/>
    <s v="U00138"/>
    <x v="194"/>
    <s v="Zákon č. 575/2001 Z.z. o organizácii činnosti vlády a organizácii ústrednej štátnej správy, § 15"/>
    <s v=""/>
    <x v="8"/>
  </r>
  <r>
    <x v="2176"/>
    <s v="1.0"/>
    <x v="2172"/>
    <s v="U00138"/>
    <x v="194"/>
    <s v="Zákon č. 575/2001 Z.z. o organizácii činnosti vlády a organizácii ústrednej štátnej správy, § 15"/>
    <s v=""/>
    <x v="8"/>
  </r>
  <r>
    <x v="2177"/>
    <s v="1.0"/>
    <x v="2173"/>
    <s v="U00138"/>
    <x v="194"/>
    <s v="Zákon č. 575/2001 Z.z. o organizácii činnosti vlády a organizácii ústrednej štátnej správy, § 15"/>
    <s v=""/>
    <x v="8"/>
  </r>
  <r>
    <x v="2178"/>
    <s v="1.0"/>
    <x v="2174"/>
    <s v="U00138"/>
    <x v="194"/>
    <s v="Zákon č. 575/2001 Z.z. o organizácii činnosti vlády a organizácii ústrednej štátnej správy, § 15"/>
    <s v=""/>
    <x v="8"/>
  </r>
  <r>
    <x v="2179"/>
    <s v="1.0"/>
    <x v="2175"/>
    <s v="U00138"/>
    <x v="194"/>
    <s v="Zákon č. 575/2001 Z.z. o organizácii činnosti vlády a organizácii ústrednej štátnej správy, § 15"/>
    <s v=""/>
    <x v="8"/>
  </r>
  <r>
    <x v="2180"/>
    <s v="1.0"/>
    <x v="2176"/>
    <s v="U00138"/>
    <x v="194"/>
    <s v="Zákon č. 575/2001 Z.z. o organizácii činnosti vlády a organizácii ústrednej štátnej správy, § 15"/>
    <s v=""/>
    <x v="8"/>
  </r>
  <r>
    <x v="2181"/>
    <s v="1.0"/>
    <x v="2177"/>
    <s v="U00138"/>
    <x v="194"/>
    <s v="Zákon č. 575/2001 Z.z. o organizácii činnosti vlády a organizácii ústrednej štátnej správy, § 15"/>
    <s v=""/>
    <x v="8"/>
  </r>
  <r>
    <x v="2182"/>
    <s v="1.0"/>
    <x v="2178"/>
    <s v="U00138"/>
    <x v="194"/>
    <s v="Zákon č. 575/2001 Z.z. o organizácii činnosti vlády a organizácii ústrednej štátnej správy, § 15"/>
    <s v=""/>
    <x v="8"/>
  </r>
  <r>
    <x v="2183"/>
    <s v="1.0"/>
    <x v="2179"/>
    <s v="U00138"/>
    <x v="194"/>
    <s v="Zákon č. 575/2001 Z.z. o organizácii činnosti vlády a organizácii ústrednej štátnej správy, § 15"/>
    <s v=""/>
    <x v="8"/>
  </r>
  <r>
    <x v="2184"/>
    <s v="1.0"/>
    <x v="2180"/>
    <s v="U00138"/>
    <x v="194"/>
    <s v="Zákon č. 575/2001 Z.z. o organizácii činnosti vlády a organizácii ústrednej štátnej správy, § 15"/>
    <s v=""/>
    <x v="8"/>
  </r>
  <r>
    <x v="2185"/>
    <s v="1.0"/>
    <x v="2181"/>
    <s v="U00138"/>
    <x v="194"/>
    <s v="Zákon č. 575/2001 Z.z. o organizácii činnosti vlády a organizácii ústrednej štátnej správy, § 15"/>
    <s v=""/>
    <x v="8"/>
  </r>
  <r>
    <x v="2186"/>
    <s v="1.0"/>
    <x v="2182"/>
    <s v="U00138"/>
    <x v="194"/>
    <s v="Zákon č. 575/2001 Z.z. o organizácii činnosti vlády a organizácii ústrednej štátnej správy, § 15"/>
    <s v=""/>
    <x v="8"/>
  </r>
  <r>
    <x v="2187"/>
    <s v="1.0"/>
    <x v="2183"/>
    <s v="U00138"/>
    <x v="194"/>
    <s v="Zákon č. 575/2001 Z.z. o organizácii činnosti vlády a organizácii ústrednej štátnej správy, § 15"/>
    <s v=""/>
    <x v="8"/>
  </r>
  <r>
    <x v="2188"/>
    <s v="1.0"/>
    <x v="2184"/>
    <s v="U00138"/>
    <x v="194"/>
    <s v="Zákon č. 575/2001 Z.z. o organizácii činnosti vlády a organizácii ústrednej štátnej správy, § 15"/>
    <s v=""/>
    <x v="8"/>
  </r>
  <r>
    <x v="2189"/>
    <s v="1.0"/>
    <x v="2185"/>
    <s v="U00138"/>
    <x v="194"/>
    <s v="Zákon č. 575/2001 Z.z. o organizácii činnosti vlády a organizácii ústrednej štátnej správy, § 15"/>
    <s v=""/>
    <x v="8"/>
  </r>
  <r>
    <x v="2190"/>
    <s v="1.0"/>
    <x v="2186"/>
    <s v="U00138"/>
    <x v="194"/>
    <s v="Zákon č. 575/2001 Z.z. o organizácii činnosti vlády a organizácii ústrednej štátnej správy, § 15"/>
    <s v=""/>
    <x v="8"/>
  </r>
  <r>
    <x v="2191"/>
    <s v="1.0"/>
    <x v="2187"/>
    <s v="U00138"/>
    <x v="194"/>
    <s v="Zákon č. 575/2001 Z.z. o organizácii činnosti vlády a organizácii ústrednej štátnej správy, § 15"/>
    <s v=""/>
    <x v="8"/>
  </r>
  <r>
    <x v="2192"/>
    <s v="1.0"/>
    <x v="2188"/>
    <s v="U00138"/>
    <x v="194"/>
    <s v="Zákon č. 575/2001 Z.z. o organizácii činnosti vlády a organizácii ústrednej štátnej správy, § 15"/>
    <s v=""/>
    <x v="8"/>
  </r>
  <r>
    <x v="2193"/>
    <s v="1.0"/>
    <x v="2189"/>
    <s v="U00138"/>
    <x v="194"/>
    <s v="Zákon č. 575/2001 Z.z. o organizácii činnosti vlády a organizácii ústrednej štátnej správy, § 15"/>
    <s v=""/>
    <x v="8"/>
  </r>
  <r>
    <x v="2194"/>
    <s v="1.0"/>
    <x v="2190"/>
    <s v="U00138"/>
    <x v="194"/>
    <s v="Zákon č. 575/2001 Z.z. o organizácii činnosti vlády a organizácii ústrednej štátnej správy, § 15"/>
    <s v=""/>
    <x v="8"/>
  </r>
  <r>
    <x v="2195"/>
    <s v="1.0"/>
    <x v="2191"/>
    <s v="U00138"/>
    <x v="194"/>
    <s v="Zákon č. 575/2001 Z.z. o organizácii činnosti vlády a organizácii ústrednej štátnej správy, § 15"/>
    <s v=""/>
    <x v="8"/>
  </r>
  <r>
    <x v="2196"/>
    <s v="1.0"/>
    <x v="2192"/>
    <s v="U00138"/>
    <x v="194"/>
    <s v="Zákon č. 575/2001 Z.z. o organizácii činnosti vlády a organizácii ústrednej štátnej správy, § 15"/>
    <s v=""/>
    <x v="8"/>
  </r>
  <r>
    <x v="2197"/>
    <s v="1.0"/>
    <x v="2193"/>
    <s v="U00138"/>
    <x v="194"/>
    <s v="Zákon č. 575/2001 Z.z. o organizácii činnosti vlády a organizácii ústrednej štátnej správy, § 15"/>
    <s v=""/>
    <x v="8"/>
  </r>
  <r>
    <x v="2198"/>
    <s v="1.0"/>
    <x v="2194"/>
    <s v="U00138"/>
    <x v="194"/>
    <s v="Zákon č. 575/2001 Z.z. o organizácii činnosti vlády a organizácii ústrednej štátnej správy, § 15"/>
    <s v=""/>
    <x v="8"/>
  </r>
  <r>
    <x v="2199"/>
    <s v="1.0"/>
    <x v="2195"/>
    <s v="U00138"/>
    <x v="194"/>
    <s v="Zákon č. 575/2001 Z.z. o organizácii činnosti vlády a organizácii ústrednej štátnej správy, § 15"/>
    <s v=""/>
    <x v="8"/>
  </r>
  <r>
    <x v="2200"/>
    <s v="1.0"/>
    <x v="2196"/>
    <s v="U00138"/>
    <x v="194"/>
    <s v="Zákon č. 575/2001 Z.z. o organizácii činnosti vlády a organizácii ústrednej štátnej správy, § 15"/>
    <s v=""/>
    <x v="8"/>
  </r>
  <r>
    <x v="2201"/>
    <s v="1.0"/>
    <x v="2197"/>
    <s v="U00138"/>
    <x v="194"/>
    <s v="Zákon č. 575/2001 Z.z. o organizácii činnosti vlády a organizácii ústrednej štátnej správy, § 15"/>
    <s v=""/>
    <x v="8"/>
  </r>
  <r>
    <x v="2202"/>
    <s v="1.0"/>
    <x v="2198"/>
    <s v="U00138"/>
    <x v="194"/>
    <s v="Zákon č. 575/2001 Z.z. o organizácii činnosti vlády a organizácii ústrednej štátnej správy, § 15"/>
    <s v=""/>
    <x v="8"/>
  </r>
  <r>
    <x v="2203"/>
    <s v="1.0"/>
    <x v="2199"/>
    <s v="U00138"/>
    <x v="194"/>
    <s v="Zákon č. 575/2001 Z.z. o organizácii činnosti vlády a organizácii ústrednej štátnej správy, § 15"/>
    <s v=""/>
    <x v="8"/>
  </r>
  <r>
    <x v="2204"/>
    <s v="1.0"/>
    <x v="2200"/>
    <s v="U00138"/>
    <x v="194"/>
    <s v="Zákon č. 575/2001 Z.z. o organizácii činnosti vlády a organizácii ústrednej štátnej správy, § 15"/>
    <s v=""/>
    <x v="8"/>
  </r>
  <r>
    <x v="2205"/>
    <s v="1.0"/>
    <x v="2201"/>
    <s v="U00138"/>
    <x v="194"/>
    <s v="Zákon č. 575/2001 Z.z. o organizácii činnosti vlády a organizácii ústrednej štátnej správy, § 15"/>
    <s v=""/>
    <x v="8"/>
  </r>
  <r>
    <x v="2206"/>
    <s v="1.0"/>
    <x v="2202"/>
    <s v="U00138"/>
    <x v="194"/>
    <s v="Zákon č. 575/2001 Z.z. o organizácii činnosti vlády a organizácii ústrednej štátnej správy, § 15"/>
    <s v=""/>
    <x v="8"/>
  </r>
  <r>
    <x v="2207"/>
    <s v="1.0"/>
    <x v="2203"/>
    <s v="U00138"/>
    <x v="194"/>
    <s v="Zákon č. 575/2001 Z.z. o organizácii činnosti vlády a organizácii ústrednej štátnej správy, § 15"/>
    <s v=""/>
    <x v="8"/>
  </r>
  <r>
    <x v="2208"/>
    <s v="1.0"/>
    <x v="2204"/>
    <s v="U00138"/>
    <x v="194"/>
    <s v="Zákon č. 575/2001 Z.z. o organizácii činnosti vlády a organizácii ústrednej štátnej správy, § 15"/>
    <s v=""/>
    <x v="8"/>
  </r>
  <r>
    <x v="2209"/>
    <s v="1.0"/>
    <x v="2205"/>
    <s v="U00138"/>
    <x v="194"/>
    <s v="Zákon č. 575/2001 Z.z. o organizácii činnosti vlády a organizácii ústrednej štátnej správy, § 15"/>
    <s v=""/>
    <x v="8"/>
  </r>
  <r>
    <x v="2210"/>
    <s v="1.0"/>
    <x v="2206"/>
    <s v="U00138"/>
    <x v="194"/>
    <s v="Zákon č. 575/2001 Z.z. o organizácii činnosti vlády a organizácii ústrednej štátnej správy, § 15"/>
    <s v=""/>
    <x v="8"/>
  </r>
  <r>
    <x v="2211"/>
    <s v="1.0"/>
    <x v="2207"/>
    <s v="U00138"/>
    <x v="194"/>
    <s v="Zákon č. 575/2001 Z.z. o organizácii činnosti vlády a organizácii ústrednej štátnej správy, § 15"/>
    <s v=""/>
    <x v="8"/>
  </r>
  <r>
    <x v="2212"/>
    <s v="1.0"/>
    <x v="2208"/>
    <s v="U00138"/>
    <x v="194"/>
    <s v="Zákon č. 575/2001 Z.z. o organizácii činnosti vlády a organizácii ústrednej štátnej správy, § 15"/>
    <s v=""/>
    <x v="8"/>
  </r>
  <r>
    <x v="2213"/>
    <s v="1.0"/>
    <x v="2209"/>
    <s v="U00138"/>
    <x v="194"/>
    <s v="Zákon č. 575/2001 Z.z. o organizácii činnosti vlády a organizácii ústrednej štátnej správy, § 15"/>
    <s v=""/>
    <x v="8"/>
  </r>
  <r>
    <x v="2214"/>
    <s v="1.0"/>
    <x v="2210"/>
    <s v="U00138"/>
    <x v="194"/>
    <s v="Zákon č. 575/2001 Z.z. o organizácii činnosti vlády a organizácii ústrednej štátnej správy, § 15"/>
    <s v=""/>
    <x v="8"/>
  </r>
  <r>
    <x v="2215"/>
    <s v="1.0"/>
    <x v="2211"/>
    <s v="U00138"/>
    <x v="194"/>
    <s v="Zákon č. 575/2001 Z.z. o organizácii činnosti vlády a organizácii ústrednej štátnej správy, § 15"/>
    <s v=""/>
    <x v="8"/>
  </r>
  <r>
    <x v="2216"/>
    <s v="1.0"/>
    <x v="2212"/>
    <s v="U00162"/>
    <x v="195"/>
    <s v="Zákon č. 575/2001 Z.z. o organizácii činnosti vlády a organizácii ústrednej štátnej správy, § 16"/>
    <s v=""/>
    <x v="7"/>
  </r>
  <r>
    <x v="2217"/>
    <s v="1.0"/>
    <x v="2213"/>
    <s v="U00162"/>
    <x v="195"/>
    <s v="Zákon č. 575/2001 Z.z. o organizácii činnosti vlády a organizácii ústrednej štátnej správy, § 16"/>
    <s v=""/>
    <x v="7"/>
  </r>
  <r>
    <x v="2218"/>
    <s v="1.0"/>
    <x v="2214"/>
    <s v="U00162"/>
    <x v="195"/>
    <s v="Zákon č. 575/2001 Z.z. o organizácii činnosti vlády a organizácii ústrednej štátnej správy, § 16"/>
    <s v=""/>
    <x v="7"/>
  </r>
  <r>
    <x v="2219"/>
    <s v="1.0"/>
    <x v="2215"/>
    <s v="U00162"/>
    <x v="195"/>
    <s v="Zákon č. 575/2001 Z.z. o organizácii činnosti vlády a organizácii ústrednej štátnej správy, § 16"/>
    <s v=""/>
    <x v="7"/>
  </r>
  <r>
    <x v="2220"/>
    <s v="1.0"/>
    <x v="2216"/>
    <s v="U00162"/>
    <x v="195"/>
    <s v="Zákon č. 575/2001 Z.z. o organizácii činnosti vlády a organizácii ústrednej štátnej správy, § 16"/>
    <s v=""/>
    <x v="7"/>
  </r>
  <r>
    <x v="2221"/>
    <s v="1.0"/>
    <x v="2217"/>
    <s v="U00162"/>
    <x v="195"/>
    <s v="Zákon č. 575/2001 Z.z. o organizácii činnosti vlády a organizácii ústrednej štátnej správy, § 16"/>
    <s v=""/>
    <x v="7"/>
  </r>
  <r>
    <x v="2222"/>
    <s v="1.0"/>
    <x v="2218"/>
    <s v="U00162"/>
    <x v="195"/>
    <s v="Zákon č. 575/2001 Z.z. o organizácii činnosti vlády a organizácii ústrednej štátnej správy, § 16"/>
    <s v=""/>
    <x v="7"/>
  </r>
  <r>
    <x v="2223"/>
    <s v="1.0"/>
    <x v="2219"/>
    <s v="U00162"/>
    <x v="195"/>
    <s v="Zákon č. 575/2001 Z.z. o organizácii činnosti vlády a organizácii ústrednej štátnej správy, § 16"/>
    <s v=""/>
    <x v="7"/>
  </r>
  <r>
    <x v="2224"/>
    <s v="1.0"/>
    <x v="2220"/>
    <s v="U00162"/>
    <x v="195"/>
    <s v="Zákon č. 575/2001 Z.z. o organizácii činnosti vlády a organizácii ústrednej štátnej správy, § 16"/>
    <s v=""/>
    <x v="7"/>
  </r>
  <r>
    <x v="2225"/>
    <s v="1.0"/>
    <x v="2221"/>
    <s v="U00162"/>
    <x v="195"/>
    <s v="Zákon č. 575/2001 Z.z. o organizácii činnosti vlády a organizácii ústrednej štátnej správy, § 16"/>
    <s v=""/>
    <x v="7"/>
  </r>
  <r>
    <x v="2226"/>
    <s v="1.0"/>
    <x v="2222"/>
    <s v="U00162"/>
    <x v="195"/>
    <s v="Zákon č. 575/2001 Z.z. o organizácii činnosti vlády a organizácii ústrednej štátnej správy, § 16"/>
    <s v=""/>
    <x v="7"/>
  </r>
  <r>
    <x v="2227"/>
    <s v="1.0"/>
    <x v="2223"/>
    <s v="U00162"/>
    <x v="195"/>
    <s v="Zákon č. 575/2001 Z.z. o organizácii činnosti vlády a organizácii ústrednej štátnej správy, § 16"/>
    <s v=""/>
    <x v="7"/>
  </r>
  <r>
    <x v="2228"/>
    <s v="1.0"/>
    <x v="2224"/>
    <s v="U00162"/>
    <x v="195"/>
    <s v="Zákon č. 575/2001 Z.z. o organizácii činnosti vlády a organizácii ústrednej štátnej správy, § 16"/>
    <s v=""/>
    <x v="7"/>
  </r>
  <r>
    <x v="2229"/>
    <s v="1.0"/>
    <x v="2225"/>
    <s v="U00162"/>
    <x v="195"/>
    <s v="Zákon č. 575/2001 Z.z. o organizácii činnosti vlády a organizácii ústrednej štátnej správy, § 16"/>
    <s v=""/>
    <x v="7"/>
  </r>
  <r>
    <x v="2230"/>
    <s v="1.0"/>
    <x v="2226"/>
    <s v="U00162"/>
    <x v="195"/>
    <s v="Zákon č. 575/2001 Z.z. o organizácii činnosti vlády a organizácii ústrednej štátnej správy, § 16"/>
    <s v=""/>
    <x v="7"/>
  </r>
  <r>
    <x v="2231"/>
    <s v="1.0"/>
    <x v="2227"/>
    <s v="U00162"/>
    <x v="195"/>
    <s v="Zákon č. 575/2001 Z.z. o organizácii činnosti vlády a organizácii ústrednej štátnej správy, § 16"/>
    <s v=""/>
    <x v="7"/>
  </r>
  <r>
    <x v="2232"/>
    <s v="1.0"/>
    <x v="2228"/>
    <s v="U00162"/>
    <x v="195"/>
    <s v="Zákon č. 575/2001 Z.z. o organizácii činnosti vlády a organizácii ústrednej štátnej správy, § 16"/>
    <s v=""/>
    <x v="7"/>
  </r>
  <r>
    <x v="2233"/>
    <s v="1.0"/>
    <x v="2229"/>
    <s v="U00162"/>
    <x v="195"/>
    <s v="Zákon č. 575/2001 Z.z. o organizácii činnosti vlády a organizácii ústrednej štátnej správy, § 16"/>
    <s v=""/>
    <x v="7"/>
  </r>
  <r>
    <x v="2234"/>
    <s v="1.0"/>
    <x v="2230"/>
    <s v="U00162"/>
    <x v="195"/>
    <s v="Zákon č. 575/2001 Z.z. o organizácii činnosti vlády a organizácii ústrednej štátnej správy, § 16"/>
    <s v=""/>
    <x v="7"/>
  </r>
  <r>
    <x v="2235"/>
    <s v="1.0"/>
    <x v="2231"/>
    <s v="U00166"/>
    <x v="196"/>
    <s v="Zákon č. 575/2001 Z.z. o organizácii činnosti vlády a organizácii ústrednej štátnej správy, § 17"/>
    <s v=""/>
    <x v="11"/>
  </r>
  <r>
    <x v="2236"/>
    <s v="1.0"/>
    <x v="2232"/>
    <s v="U00166"/>
    <x v="196"/>
    <s v="Zákon č. 575/2001 Z.z. o organizácii činnosti vlády a organizácii ústrednej štátnej správy, § 17"/>
    <s v=""/>
    <x v="11"/>
  </r>
  <r>
    <x v="2237"/>
    <s v="1.0"/>
    <x v="2233"/>
    <s v="U00166"/>
    <x v="196"/>
    <s v="Zákon č. 575/2001 Z.z. o organizácii činnosti vlády a organizácii ústrednej štátnej správy, § 17"/>
    <s v=""/>
    <x v="11"/>
  </r>
  <r>
    <x v="2238"/>
    <s v="1.0"/>
    <x v="2234"/>
    <s v="U00166"/>
    <x v="196"/>
    <s v="Zákon č. 575/2001 Z.z. o organizácii činnosti vlády a organizácii ústrednej štátnej správy, § 17"/>
    <s v=""/>
    <x v="11"/>
  </r>
  <r>
    <x v="2239"/>
    <s v="1.0"/>
    <x v="2235"/>
    <s v="U00166"/>
    <x v="196"/>
    <s v="Zákon č. 575/2001 Z.z. o organizácii činnosti vlády a organizácii ústrednej štátnej správy, § 17"/>
    <s v=""/>
    <x v="11"/>
  </r>
  <r>
    <x v="2240"/>
    <s v="1.0"/>
    <x v="2236"/>
    <s v="U00166"/>
    <x v="196"/>
    <s v="Zákon č. 575/2001 Z.z. o organizácii činnosti vlády a organizácii ústrednej štátnej správy, § 17"/>
    <s v=""/>
    <x v="11"/>
  </r>
  <r>
    <x v="2241"/>
    <s v="1.0"/>
    <x v="2237"/>
    <s v="U00166"/>
    <x v="196"/>
    <s v="Zákon č. 575/2001 Z.z. o organizácii činnosti vlády a organizácii ústrednej štátnej správy, § 17"/>
    <s v=""/>
    <x v="11"/>
  </r>
  <r>
    <x v="2242"/>
    <s v="1.0"/>
    <x v="2238"/>
    <s v="U00166"/>
    <x v="196"/>
    <s v="Zákon č. 575/2001 Z.z. o organizácii činnosti vlády a organizácii ústrednej štátnej správy, § 17"/>
    <s v=""/>
    <x v="11"/>
  </r>
  <r>
    <x v="2243"/>
    <s v="1.0"/>
    <x v="2239"/>
    <s v="U00166"/>
    <x v="196"/>
    <s v="Zákon č. 575/2001 Z.z. o organizácii činnosti vlády a organizácii ústrednej štátnej správy, § 17"/>
    <s v=""/>
    <x v="11"/>
  </r>
  <r>
    <x v="2244"/>
    <s v="1.0"/>
    <x v="2240"/>
    <s v="U00166"/>
    <x v="196"/>
    <s v="Zákon č. 575/2001 Z.z. o organizácii činnosti vlády a organizácii ústrednej štátnej správy, § 17"/>
    <s v=""/>
    <x v="11"/>
  </r>
  <r>
    <x v="2245"/>
    <s v="1.0"/>
    <x v="2241"/>
    <s v="U00166"/>
    <x v="196"/>
    <s v="Zákon č. 575/2001 Z.z. o organizácii činnosti vlády a organizácii ústrednej štátnej správy, § 17"/>
    <s v=""/>
    <x v="11"/>
  </r>
  <r>
    <x v="2246"/>
    <s v="1.0"/>
    <x v="2242"/>
    <s v="U00166"/>
    <x v="196"/>
    <s v="Zákon č. 575/2001 Z.z. o organizácii činnosti vlády a organizácii ústrednej štátnej správy, § 17"/>
    <s v=""/>
    <x v="11"/>
  </r>
  <r>
    <x v="2247"/>
    <s v="1.0"/>
    <x v="2243"/>
    <s v="U00166"/>
    <x v="196"/>
    <s v="Zákon č. 575/2001 Z.z. o organizácii činnosti vlády a organizácii ústrednej štátnej správy, § 17"/>
    <s v=""/>
    <x v="11"/>
  </r>
  <r>
    <x v="2248"/>
    <s v="1.0"/>
    <x v="2244"/>
    <s v="U00166"/>
    <x v="196"/>
    <s v="Zákon č. 575/2001 Z.z. o organizácii činnosti vlády a organizácii ústrednej štátnej správy, § 17"/>
    <s v=""/>
    <x v="11"/>
  </r>
  <r>
    <x v="2249"/>
    <s v="1.0"/>
    <x v="2245"/>
    <s v="U00166"/>
    <x v="196"/>
    <s v="Zákon č. 575/2001 Z.z. o organizácii činnosti vlády a organizácii ústrednej štátnej správy, § 17"/>
    <s v=""/>
    <x v="11"/>
  </r>
  <r>
    <x v="2250"/>
    <s v="1.0"/>
    <x v="2246"/>
    <s v="U00166"/>
    <x v="196"/>
    <s v="Zákon č. 575/2001 Z.z. o organizácii činnosti vlády a organizácii ústrednej štátnej správy, § 17"/>
    <s v=""/>
    <x v="11"/>
  </r>
  <r>
    <x v="2251"/>
    <s v="1.0"/>
    <x v="2247"/>
    <s v="U00166"/>
    <x v="196"/>
    <s v="Zákon č. 575/2001 Z.z. o organizácii činnosti vlády a organizácii ústrednej štátnej správy, § 17"/>
    <s v=""/>
    <x v="11"/>
  </r>
  <r>
    <x v="2252"/>
    <s v="1.0"/>
    <x v="2248"/>
    <s v="U00166"/>
    <x v="196"/>
    <s v="Zákon č. 575/2001 Z.z. o organizácii činnosti vlády a organizácii ústrednej štátnej správy, § 17"/>
    <s v=""/>
    <x v="11"/>
  </r>
  <r>
    <x v="2253"/>
    <s v="1.0"/>
    <x v="2249"/>
    <s v="U00166"/>
    <x v="196"/>
    <s v="Zákon č. 575/2001 Z.z. o organizácii činnosti vlády a organizácii ústrednej štátnej správy, § 17"/>
    <s v=""/>
    <x v="11"/>
  </r>
  <r>
    <x v="2254"/>
    <s v="1.0"/>
    <x v="2250"/>
    <s v="U00166"/>
    <x v="196"/>
    <s v="Zákon č. 575/2001 Z.z. o organizácii činnosti vlády a organizácii ústrednej štátnej správy, § 17"/>
    <s v=""/>
    <x v="11"/>
  </r>
  <r>
    <x v="2255"/>
    <s v="1.0"/>
    <x v="2251"/>
    <s v="U00166"/>
    <x v="196"/>
    <s v="Zákon č. 575/2001 Z.z. o organizácii činnosti vlády a organizácii ústrednej štátnej správy, § 17"/>
    <s v=""/>
    <x v="11"/>
  </r>
  <r>
    <x v="2256"/>
    <s v="1.0"/>
    <x v="2252"/>
    <s v="U00166"/>
    <x v="196"/>
    <s v="Zákon č. 575/2001 Z.z. o organizácii činnosti vlády a organizácii ústrednej štátnej správy, § 17"/>
    <s v=""/>
    <x v="11"/>
  </r>
  <r>
    <x v="2257"/>
    <s v="1.0"/>
    <x v="2253"/>
    <s v="U00166"/>
    <x v="196"/>
    <s v="Zákon č. 575/2001 Z.z. o organizácii činnosti vlády a organizácii ústrednej štátnej správy, § 17"/>
    <s v=""/>
    <x v="11"/>
  </r>
  <r>
    <x v="2258"/>
    <s v="1.0"/>
    <x v="2254"/>
    <s v="U00177"/>
    <x v="197"/>
    <s v="Zákon č. 575/2001 Z.z. o organizácii činnosti vlády a organizácii ústrednej štátnej správy, § 18"/>
    <s v=""/>
    <x v="25"/>
  </r>
  <r>
    <x v="2259"/>
    <s v="1.0"/>
    <x v="2255"/>
    <s v="U00177"/>
    <x v="197"/>
    <s v="Zákon č. 575/2001 Z.z. o organizácii činnosti vlády a organizácii ústrednej štátnej správy, § 18"/>
    <s v=""/>
    <x v="25"/>
  </r>
  <r>
    <x v="2260"/>
    <s v="1.0"/>
    <x v="2256"/>
    <s v="U00177"/>
    <x v="197"/>
    <s v="Zákon č. 575/2001 Z.z. o organizácii činnosti vlády a organizácii ústrednej štátnej správy, § 18"/>
    <s v=""/>
    <x v="26"/>
  </r>
  <r>
    <x v="2261"/>
    <s v="1.0"/>
    <x v="2257"/>
    <s v="U00177"/>
    <x v="197"/>
    <s v="Zákon č. 575/2001 Z.z. o organizácii činnosti vlády a organizácii ústrednej štátnej správy, § 18"/>
    <s v=""/>
    <x v="27"/>
  </r>
  <r>
    <x v="2262"/>
    <s v="1.0"/>
    <x v="2258"/>
    <s v="U00177"/>
    <x v="197"/>
    <s v="Zákon č. 575/2001 Z.z. o organizácii činnosti vlády a organizácii ústrednej štátnej správy, § 18"/>
    <s v=""/>
    <x v="16"/>
  </r>
  <r>
    <x v="2263"/>
    <s v="1.0"/>
    <x v="2259"/>
    <s v="U00177"/>
    <x v="197"/>
    <s v="Zákon č. 575/2001 Z.z. o organizácii činnosti vlády a organizácii ústrednej štátnej správy, § 18"/>
    <s v=""/>
    <x v="16"/>
  </r>
  <r>
    <x v="2264"/>
    <s v="1.0"/>
    <x v="2260"/>
    <s v="U00177"/>
    <x v="197"/>
    <s v="Zákon č. 575/2001 Z.z. o organizácii činnosti vlády a organizácii ústrednej štátnej správy, § 18"/>
    <s v=""/>
    <x v="16"/>
  </r>
  <r>
    <x v="2265"/>
    <s v="1.0"/>
    <x v="2261"/>
    <s v="U00177"/>
    <x v="197"/>
    <s v="Zákon č. 575/2001 Z.z. o organizácii činnosti vlády a organizácii ústrednej štátnej správy, § 18"/>
    <s v=""/>
    <x v="16"/>
  </r>
  <r>
    <x v="2266"/>
    <s v="1.0"/>
    <x v="2262"/>
    <s v="U00177"/>
    <x v="197"/>
    <s v="Zákon č. 575/2001 Z.z. o organizácii činnosti vlády a organizácii ústrednej štátnej správy, § 18"/>
    <s v=""/>
    <x v="16"/>
  </r>
  <r>
    <x v="2267"/>
    <s v="1.0"/>
    <x v="2263"/>
    <s v="U00177"/>
    <x v="197"/>
    <s v="Zákon č. 575/2001 Z.z. o organizácii činnosti vlády a organizácii ústrednej štátnej správy, § 18"/>
    <s v=""/>
    <x v="16"/>
  </r>
  <r>
    <x v="2268"/>
    <s v="1.0"/>
    <x v="2264"/>
    <s v="U00150"/>
    <x v="198"/>
    <s v="Zákon č. 575/2001 Z.z. o organizácii činnosti vlády a organizácii ústrednej štátnej správy, § 16"/>
    <s v=""/>
    <x v="7"/>
  </r>
  <r>
    <x v="2269"/>
    <s v="1.0"/>
    <x v="2265"/>
    <s v="U00150"/>
    <x v="198"/>
    <s v="Zákon č. 575/2001 Z.z. o organizácii činnosti vlády a organizácii ústrednej štátnej správy, § 16"/>
    <s v=""/>
    <x v="7"/>
  </r>
  <r>
    <x v="2270"/>
    <s v="1.0"/>
    <x v="2266"/>
    <s v="U00150"/>
    <x v="198"/>
    <s v="Zákon č. 575/2001 Z.z. o organizácii činnosti vlády a organizácii ústrednej štátnej správy, § 16"/>
    <s v=""/>
    <x v="7"/>
  </r>
  <r>
    <x v="2271"/>
    <s v="1.0"/>
    <x v="2267"/>
    <s v="U00150"/>
    <x v="198"/>
    <s v="Zákon č. 575/2001 Z.z. o organizácii činnosti vlády a organizácii ústrednej štátnej správy, § 16"/>
    <s v=""/>
    <x v="7"/>
  </r>
  <r>
    <x v="2272"/>
    <s v="1.0"/>
    <x v="2268"/>
    <s v="U00150"/>
    <x v="198"/>
    <s v="Zákon č. 575/2001 Z.z. o organizácii činnosti vlády a organizácii ústrednej štátnej správy, § 16"/>
    <s v=""/>
    <x v="7"/>
  </r>
  <r>
    <x v="2273"/>
    <s v="1.0"/>
    <x v="2269"/>
    <s v="U00150"/>
    <x v="198"/>
    <s v="Zákon č. 575/2001 Z.z. o organizácii činnosti vlády a organizácii ústrednej štátnej správy, § 16"/>
    <s v=""/>
    <x v="7"/>
  </r>
  <r>
    <x v="2274"/>
    <s v="1.0"/>
    <x v="2270"/>
    <s v="U00150"/>
    <x v="198"/>
    <s v="Zákon č. 575/2001 Z.z. o organizácii činnosti vlády a organizácii ústrednej štátnej správy, § 16"/>
    <s v=""/>
    <x v="7"/>
  </r>
  <r>
    <x v="2275"/>
    <s v="1.0"/>
    <x v="2271"/>
    <s v="U00150"/>
    <x v="198"/>
    <s v="Zákon č. 575/2001 Z.z. o organizácii činnosti vlády a organizácii ústrednej štátnej správy, § 16"/>
    <s v=""/>
    <x v="7"/>
  </r>
  <r>
    <x v="2276"/>
    <s v="1.0"/>
    <x v="2272"/>
    <s v="U00150"/>
    <x v="198"/>
    <s v="Zákon č. 575/2001 Z.z. o organizácii činnosti vlády a organizácii ústrednej štátnej správy, § 16"/>
    <s v=""/>
    <x v="7"/>
  </r>
  <r>
    <x v="2277"/>
    <s v="1.0"/>
    <x v="2273"/>
    <s v="U00150"/>
    <x v="198"/>
    <s v="Zákon č. 575/2001 Z.z. o organizácii činnosti vlády a organizácii ústrednej štátnej správy, § 16"/>
    <s v=""/>
    <x v="7"/>
  </r>
  <r>
    <x v="2278"/>
    <s v="1.0"/>
    <x v="2274"/>
    <s v="U00159"/>
    <x v="199"/>
    <s v="Zákon č. 261/2002 Z.z. o prevencii závažných priemyselných havárií a o zmene a doplnení niektorých zákonov"/>
    <s v=""/>
    <x v="7"/>
  </r>
  <r>
    <x v="2279"/>
    <s v="1.0"/>
    <x v="2275"/>
    <s v="U00159"/>
    <x v="199"/>
    <s v="Zákon č. 261/2002 Z.z. o prevencii závažných priemyselných havárií a o zmene a doplnení niektorých zákonov"/>
    <s v=""/>
    <x v="7"/>
  </r>
  <r>
    <x v="2280"/>
    <s v="1.0"/>
    <x v="2276"/>
    <s v="U00159"/>
    <x v="199"/>
    <s v="Zákon č. 261/2002 Z.z. o prevencii závažných priemyselných havárií a o zmene a doplnení niektorých zákonov"/>
    <s v=""/>
    <x v="7"/>
  </r>
  <r>
    <x v="2281"/>
    <s v="1.0"/>
    <x v="2277"/>
    <s v="U00159"/>
    <x v="199"/>
    <s v="Zákon č. 261/2002 Z.z. o prevencii závažných priemyselných havárií a o zmene a doplnení niektorých zákonov"/>
    <s v=""/>
    <x v="7"/>
  </r>
  <r>
    <x v="2282"/>
    <s v="1.0"/>
    <x v="2278"/>
    <s v="U00159"/>
    <x v="199"/>
    <s v="Zákon č. 261/2002 Z.z. o prevencii závažných priemyselných havárií a o zmene a doplnení niektorých zákonov"/>
    <s v=""/>
    <x v="7"/>
  </r>
  <r>
    <x v="2283"/>
    <s v="1.0"/>
    <x v="2279"/>
    <s v="U00159"/>
    <x v="199"/>
    <s v="Zákon č. 261/2002 Z.z. o prevencii závažných priemyselných havárií a o zmene a doplnení niektorých zákonov"/>
    <s v=""/>
    <x v="7"/>
  </r>
  <r>
    <x v="2284"/>
    <s v="1.0"/>
    <x v="2280"/>
    <s v="U00159"/>
    <x v="199"/>
    <s v="Zákon č. 261/2002 Z.z. o prevencii závažných priemyselných havárií a o zmene a doplnení niektorých zákonov"/>
    <s v=""/>
    <x v="7"/>
  </r>
  <r>
    <x v="2285"/>
    <s v="1.0"/>
    <x v="2281"/>
    <s v="U00159"/>
    <x v="199"/>
    <s v="Zákon č. 261/2002 Z.z. o prevencii závažných priemyselných havárií a o zmene a doplnení niektorých zákonov"/>
    <s v=""/>
    <x v="7"/>
  </r>
  <r>
    <x v="2286"/>
    <s v="1.0"/>
    <x v="2282"/>
    <s v="U00159"/>
    <x v="199"/>
    <s v="Zákon č. 261/2002 Z.z. o prevencii závažných priemyselných havárií a o zmene a doplnení niektorých zákonov"/>
    <s v=""/>
    <x v="7"/>
  </r>
  <r>
    <x v="2287"/>
    <s v="1.0"/>
    <x v="2283"/>
    <s v="U00159"/>
    <x v="199"/>
    <s v="Zákon č. 261/2002 Z.z. o prevencii závažných priemyselných havárií a o zmene a doplnení niektorých zákonov"/>
    <s v=""/>
    <x v="7"/>
  </r>
  <r>
    <x v="2288"/>
    <s v="1.0"/>
    <x v="2284"/>
    <s v="U00210"/>
    <x v="200"/>
    <s v="Zákon č. 581/2004 Z.z o zdravotných poisťovniach, dohľade nad zdravotnou starostlivosťou a o zmene a doplnení niektorých zákonov"/>
    <s v=""/>
    <x v="28"/>
  </r>
  <r>
    <x v="2289"/>
    <s v="1.0"/>
    <x v="2285"/>
    <s v="U00210"/>
    <x v="200"/>
    <s v="Zákon č. 581/2004 Z.z o zdravotných poisťovniach, dohľade nad zdravotnou starostlivosťou a o zmene a doplnení niektorých zákonov"/>
    <s v=""/>
    <x v="28"/>
  </r>
  <r>
    <x v="2290"/>
    <s v="1.0"/>
    <x v="2286"/>
    <s v="U00210"/>
    <x v="200"/>
    <s v="Zákon č. 581/2004 Z.z o zdravotných poisťovniach, dohľade nad zdravotnou starostlivosťou a o zmene a doplnení niektorých zákonov"/>
    <s v=""/>
    <x v="28"/>
  </r>
  <r>
    <x v="2291"/>
    <s v="1.0"/>
    <x v="2287"/>
    <s v="U00210"/>
    <x v="200"/>
    <s v="Zákon č. 581/2004 Z.z o zdravotných poisťovniach, dohľade nad zdravotnou starostlivosťou a o zmene a doplnení niektorých zákonov"/>
    <s v=""/>
    <x v="28"/>
  </r>
  <r>
    <x v="2292"/>
    <s v="1.0"/>
    <x v="2288"/>
    <s v="U00210"/>
    <x v="200"/>
    <s v="Zákon č. 581/2004 Z.z o zdravotných poisťovniach, dohľade nad zdravotnou starostlivosťou a o zmene a doplnení niektorých zákonov"/>
    <s v=""/>
    <x v="28"/>
  </r>
  <r>
    <x v="2293"/>
    <s v="1.0"/>
    <x v="2289"/>
    <s v="U00210"/>
    <x v="200"/>
    <s v="Zákon č. 581/2004 Z.z o zdravotných poisťovniach, dohľade nad zdravotnou starostlivosťou a o zmene a doplnení niektorých zákonov"/>
    <s v=""/>
    <x v="28"/>
  </r>
  <r>
    <x v="2294"/>
    <s v="1.0"/>
    <x v="2290"/>
    <s v="U00210"/>
    <x v="200"/>
    <s v="Zákon č. 581/2004 Z.z o zdravotných poisťovniach, dohľade nad zdravotnou starostlivosťou a o zmene a doplnení niektorých zákonov"/>
    <s v=""/>
    <x v="28"/>
  </r>
  <r>
    <x v="2295"/>
    <s v="1.0"/>
    <x v="2291"/>
    <s v="U00210"/>
    <x v="200"/>
    <s v="Zákon č. 581/2004 Z.z o zdravotných poisťovniach, dohľade nad zdravotnou starostlivosťou a o zmene a doplnení niektorých zákonov"/>
    <s v=""/>
    <x v="28"/>
  </r>
  <r>
    <x v="2296"/>
    <s v="1.0"/>
    <x v="2292"/>
    <s v="U00210"/>
    <x v="200"/>
    <s v="Zákon č. 581/2004 Z.z o zdravotných poisťovniach, dohľade nad zdravotnou starostlivosťou a o zmene a doplnení niektorých zákonov"/>
    <s v=""/>
    <x v="28"/>
  </r>
  <r>
    <x v="2297"/>
    <s v="1.0"/>
    <x v="2293"/>
    <s v="U00210"/>
    <x v="200"/>
    <s v="Zákon č. 581/2004 Z.z o zdravotných poisťovniach, dohľade nad zdravotnou starostlivosťou a o zmene a doplnení niektorých zákonov"/>
    <s v=""/>
    <x v="28"/>
  </r>
  <r>
    <x v="2298"/>
    <s v="1.0"/>
    <x v="2294"/>
    <s v="U00210"/>
    <x v="200"/>
    <s v="Zákon č. 581/2004 Z.z o zdravotných poisťovniach, dohľade nad zdravotnou starostlivosťou a o zmene a doplnení niektorých zákonov"/>
    <s v=""/>
    <x v="28"/>
  </r>
  <r>
    <x v="2299"/>
    <s v="1.0"/>
    <x v="2295"/>
    <s v="U00070"/>
    <x v="201"/>
    <s v="Zákon č. 140/1998 Z.z o liekoch a zdravotníckych pomôckach"/>
    <s v=""/>
    <x v="3"/>
  </r>
  <r>
    <x v="2300"/>
    <s v="1.0"/>
    <x v="2296"/>
    <s v="U00070"/>
    <x v="201"/>
    <s v="Zákon č. 140/1998 Z.z o liekoch a zdravotníckych pomôckach"/>
    <s v=""/>
    <x v="3"/>
  </r>
  <r>
    <x v="2301"/>
    <s v="1.0"/>
    <x v="2297"/>
    <s v="U00070"/>
    <x v="201"/>
    <s v="Zákon č. 140/1998 Z.z o liekoch a zdravotníckych pomôckach"/>
    <s v=""/>
    <x v="3"/>
  </r>
  <r>
    <x v="2302"/>
    <s v="1.0"/>
    <x v="2298"/>
    <s v="U00070"/>
    <x v="201"/>
    <s v="Zákon č. 140/1998 Z.z o liekoch a zdravotníckych pomôckach"/>
    <s v=""/>
    <x v="3"/>
  </r>
  <r>
    <x v="2303"/>
    <s v="1.0"/>
    <x v="2299"/>
    <s v="U00070"/>
    <x v="201"/>
    <s v="Zákon č. 140/1998 Z.z o liekoch a zdravotníckych pomôckach"/>
    <s v=""/>
    <x v="3"/>
  </r>
  <r>
    <x v="2304"/>
    <s v="1.0"/>
    <x v="2300"/>
    <s v="U00070"/>
    <x v="201"/>
    <s v="Zákon č. 140/1998 Z.z o liekoch a zdravotníckych pomôckach"/>
    <s v=""/>
    <x v="3"/>
  </r>
  <r>
    <x v="2305"/>
    <s v="1.0"/>
    <x v="2301"/>
    <s v="U00070"/>
    <x v="201"/>
    <s v="Zákon č. 140/1998 Z.z o liekoch a zdravotníckych pomôckach"/>
    <s v=""/>
    <x v="3"/>
  </r>
  <r>
    <x v="2306"/>
    <s v="1.0"/>
    <x v="2302"/>
    <s v="U00070"/>
    <x v="201"/>
    <s v="Zákon č. 140/1998 Z.z o liekoch a zdravotníckych pomôckach"/>
    <s v=""/>
    <x v="3"/>
  </r>
  <r>
    <x v="2307"/>
    <s v="1.0"/>
    <x v="2303"/>
    <s v="U00070"/>
    <x v="201"/>
    <s v="Zákon č. 140/1998 Z.z o liekoch a zdravotníckych pomôckach"/>
    <s v=""/>
    <x v="3"/>
  </r>
  <r>
    <x v="2308"/>
    <s v="1.0"/>
    <x v="2304"/>
    <s v="U00070"/>
    <x v="201"/>
    <s v="Zákon č. 140/1998 Z.z o liekoch a zdravotníckych pomôckach"/>
    <s v=""/>
    <x v="3"/>
  </r>
  <r>
    <x v="2309"/>
    <s v="1.0"/>
    <x v="2305"/>
    <s v="U00070"/>
    <x v="201"/>
    <s v="Zákon č. 140/1998 Z.z o liekoch a zdravotníckych pomôckach"/>
    <s v=""/>
    <x v="3"/>
  </r>
  <r>
    <x v="2310"/>
    <s v="1.0"/>
    <x v="2306"/>
    <s v="U00070"/>
    <x v="201"/>
    <s v="Zákon č. 140/1998 Z.z o liekoch a zdravotníckych pomôckach"/>
    <s v=""/>
    <x v="3"/>
  </r>
  <r>
    <x v="2311"/>
    <s v="1.0"/>
    <x v="2307"/>
    <s v="U00070"/>
    <x v="201"/>
    <s v="Zákon č. 140/1998 Z.z o liekoch a zdravotníckych pomôckach"/>
    <s v=""/>
    <x v="3"/>
  </r>
  <r>
    <x v="2312"/>
    <s v="1.0"/>
    <x v="2308"/>
    <s v="U00207"/>
    <x v="202"/>
    <s v="Zákon č. 575/2001 Z.z. o organizácii činnosti vlády a organizácii ústrednej štátnej správy, § 34"/>
    <s v=""/>
    <x v="29"/>
  </r>
  <r>
    <x v="2313"/>
    <s v="1.0"/>
    <x v="2309"/>
    <s v="U00207"/>
    <x v="202"/>
    <s v="Zákon č. 575/2001 Z.z. o organizácii činnosti vlády a organizácii ústrednej štátnej správy, § 34"/>
    <s v=""/>
    <x v="29"/>
  </r>
  <r>
    <x v="2314"/>
    <s v="1.0"/>
    <x v="2310"/>
    <s v="U00207"/>
    <x v="202"/>
    <s v="Zákon č. 575/2001 Z.z. o organizácii činnosti vlády a organizácii ústrednej štátnej správy, § 34"/>
    <s v=""/>
    <x v="29"/>
  </r>
  <r>
    <x v="2315"/>
    <s v="1.0"/>
    <x v="2311"/>
    <s v="U00208"/>
    <x v="203"/>
    <s v="Zákon č. 460/1992 Zb. Ústava Slovenskej republiky, hlava 8"/>
    <s v=""/>
    <x v="30"/>
  </r>
  <r>
    <x v="2316"/>
    <s v="1.0"/>
    <x v="2312"/>
    <s v="U00208"/>
    <x v="203"/>
    <s v="Zákon č. 460/1992 Zb. Ústava Slovenskej republiky, hlava 8"/>
    <s v=""/>
    <x v="30"/>
  </r>
  <r>
    <x v="2317"/>
    <s v="1.0"/>
    <x v="2313"/>
    <s v="U00208"/>
    <x v="203"/>
    <s v="Zákon č. 460/1992 Zb. Ústava Slovenskej republiky, hlava 8"/>
    <s v=""/>
    <x v="30"/>
  </r>
  <r>
    <x v="2318"/>
    <s v="1.0"/>
    <x v="2314"/>
    <s v="U00208"/>
    <x v="203"/>
    <s v="Zákon č. 460/1992 Zb. Ústava Slovenskej republiky, hlava 8"/>
    <s v=""/>
    <x v="30"/>
  </r>
  <r>
    <x v="2319"/>
    <s v="1.0"/>
    <x v="2315"/>
    <s v="U00208"/>
    <x v="203"/>
    <s v="Zákon č. 460/1992 Zb. Ústava Slovenskej republiky, hlava 8"/>
    <s v=""/>
    <x v="30"/>
  </r>
  <r>
    <x v="2320"/>
    <s v="1.0"/>
    <x v="2316"/>
    <s v="U00208"/>
    <x v="203"/>
    <s v="Zákon č. 460/1992 Zb. Ústava Slovenskej republiky, hlava 8"/>
    <s v=""/>
    <x v="30"/>
  </r>
  <r>
    <x v="2321"/>
    <s v="1.0"/>
    <x v="2317"/>
    <s v="U00208"/>
    <x v="203"/>
    <s v="Zákon č. 460/1992 Zb. Ústava Slovenskej republiky, hlava 8"/>
    <s v=""/>
    <x v="30"/>
  </r>
  <r>
    <x v="2322"/>
    <s v="1.0"/>
    <x v="2318"/>
    <s v="U00208"/>
    <x v="203"/>
    <s v="Zákon č. 460/1992 Zb. Ústava Slovenskej republiky, hlava 8"/>
    <s v=""/>
    <x v="30"/>
  </r>
  <r>
    <x v="2323"/>
    <s v="1.0"/>
    <x v="2319"/>
    <s v="U00208"/>
    <x v="203"/>
    <s v="Zákon č. 460/1992 Zb. Ústava Slovenskej republiky, hlava 8"/>
    <s v=""/>
    <x v="30"/>
  </r>
  <r>
    <x v="2324"/>
    <s v="1.0"/>
    <x v="2320"/>
    <s v="U00208"/>
    <x v="203"/>
    <s v="Zákon č. 460/1992 Zb. Ústava Slovenskej republiky, hlava 8"/>
    <s v=""/>
    <x v="30"/>
  </r>
  <r>
    <x v="2325"/>
    <s v="1.0"/>
    <x v="2321"/>
    <s v="U00208"/>
    <x v="203"/>
    <s v="Zákon č. 460/1992 Zb. Ústava Slovenskej republiky, hlava 8"/>
    <s v=""/>
    <x v="30"/>
  </r>
  <r>
    <x v="2326"/>
    <s v="1.0"/>
    <x v="2322"/>
    <s v="U00208"/>
    <x v="203"/>
    <s v="Zákon č. 460/1992 Zb. Ústava Slovenskej republiky, hlava 8"/>
    <s v=""/>
    <x v="30"/>
  </r>
  <r>
    <x v="2327"/>
    <s v="1.0"/>
    <x v="2323"/>
    <s v="U00208"/>
    <x v="203"/>
    <s v="Zákon č. 460/1992 Zb. Ústava Slovenskej republiky, hlava 8"/>
    <s v=""/>
    <x v="30"/>
  </r>
  <r>
    <x v="2328"/>
    <s v="1.0"/>
    <x v="2324"/>
    <s v="U00208"/>
    <x v="203"/>
    <s v="Zákon č. 460/1992 Zb. Ústava Slovenskej republiky, hlava 8"/>
    <s v=""/>
    <x v="30"/>
  </r>
  <r>
    <x v="2329"/>
    <s v="1.0"/>
    <x v="2325"/>
    <s v="U00208"/>
    <x v="203"/>
    <s v="Zákon č. 460/1992 Zb. Ústava Slovenskej republiky, hlava 8"/>
    <s v=""/>
    <x v="30"/>
  </r>
  <r>
    <x v="2330"/>
    <s v="1.0"/>
    <x v="2326"/>
    <s v="U00208"/>
    <x v="203"/>
    <s v="Zákon č. 460/1992 Zb. Ústava Slovenskej republiky, hlava 8"/>
    <s v=""/>
    <x v="30"/>
  </r>
  <r>
    <x v="2331"/>
    <s v="1.0"/>
    <x v="2327"/>
    <s v="U00208"/>
    <x v="203"/>
    <s v="Zákon č. 460/1992 Zb. Ústava Slovenskej republiky, hlava 8"/>
    <s v=""/>
    <x v="30"/>
  </r>
  <r>
    <x v="2332"/>
    <s v="1.0"/>
    <x v="2328"/>
    <s v="U00208"/>
    <x v="203"/>
    <s v="Zákon č. 460/1992 Zb. Ústava Slovenskej republiky, hlava 8"/>
    <s v=""/>
    <x v="30"/>
  </r>
  <r>
    <x v="2333"/>
    <s v="1.0"/>
    <x v="2329"/>
    <s v="U00208"/>
    <x v="203"/>
    <s v="Zákon č. 460/1992 Zb. Ústava Slovenskej republiky, hlava 8"/>
    <s v=""/>
    <x v="30"/>
  </r>
  <r>
    <x v="2334"/>
    <s v="1.0"/>
    <x v="2330"/>
    <s v="U00208"/>
    <x v="203"/>
    <s v="Zákon č. 460/1992 Zb. Ústava Slovenskej republiky, hlava 8"/>
    <s v=""/>
    <x v="30"/>
  </r>
  <r>
    <x v="2335"/>
    <s v="1.0"/>
    <x v="2331"/>
    <s v="U00185"/>
    <x v="204"/>
    <s v="Zákon č. 575/2001 Z.z. o organizácii činnosti vlády a organizácii ústrednej štátnej správy, § 19"/>
    <s v=""/>
    <x v="20"/>
  </r>
  <r>
    <x v="2336"/>
    <s v="1.0"/>
    <x v="2332"/>
    <s v="U00185"/>
    <x v="204"/>
    <s v="Zákon č. 575/2001 Z.z. o organizácii činnosti vlády a organizácii ústrednej štátnej správy, § 19"/>
    <s v=""/>
    <x v="20"/>
  </r>
  <r>
    <x v="2337"/>
    <s v="1.0"/>
    <x v="2333"/>
    <s v="U00185"/>
    <x v="204"/>
    <s v="Zákon č. 575/2001 Z.z. o organizácii činnosti vlády a organizácii ústrednej štátnej správy, § 19"/>
    <s v=""/>
    <x v="20"/>
  </r>
  <r>
    <x v="2338"/>
    <s v="1.0"/>
    <x v="2334"/>
    <s v="U00211"/>
    <x v="205"/>
    <s v="Zákon č. 581/2004 Z.z o zdravotných poisťovniach, dohľade nad zdravotnou starostlivosťou a o zmene a doplnení niektorých zákonov"/>
    <s v=""/>
    <x v="28"/>
  </r>
  <r>
    <x v="2339"/>
    <s v="1.0"/>
    <x v="2335"/>
    <s v="U00211"/>
    <x v="205"/>
    <s v="Zákon č. 581/2004 Z.z o zdravotných poisťovniach, dohľade nad zdravotnou starostlivosťou a o zmene a doplnení niektorých zákonov"/>
    <s v=""/>
    <x v="28"/>
  </r>
  <r>
    <x v="2340"/>
    <s v="1.0"/>
    <x v="2336"/>
    <s v="U00211"/>
    <x v="205"/>
    <s v="Zákon č. 581/2004 Z.z o zdravotných poisťovniach, dohľade nad zdravotnou starostlivosťou a o zmene a doplnení niektorých zákonov"/>
    <s v=""/>
    <x v="28"/>
  </r>
  <r>
    <x v="2341"/>
    <s v="1.0"/>
    <x v="2337"/>
    <s v="U00211"/>
    <x v="205"/>
    <s v="Zákon č. 581/2004 Z.z o zdravotných poisťovniach, dohľade nad zdravotnou starostlivosťou a o zmene a doplnení niektorých zákonov"/>
    <s v=""/>
    <x v="28"/>
  </r>
  <r>
    <x v="2342"/>
    <s v="1.0"/>
    <x v="2287"/>
    <s v="U00211"/>
    <x v="205"/>
    <s v="Zákon č. 581/2004 Z.z o zdravotných poisťovniach, dohľade nad zdravotnou starostlivosťou a o zmene a doplnení niektorých zákonov"/>
    <s v=""/>
    <x v="28"/>
  </r>
  <r>
    <x v="2343"/>
    <s v="1.0"/>
    <x v="2338"/>
    <s v="U00219"/>
    <x v="206"/>
    <s v="Zákon č. 185/2002 Z.z. o Súdnej rade Slovenskej republiky"/>
    <s v=""/>
    <x v="31"/>
  </r>
  <r>
    <x v="2344"/>
    <s v="1.0"/>
    <x v="2339"/>
    <s v="U00219"/>
    <x v="206"/>
    <s v="Zákon č. 185/2002 Z.z. o Súdnej rade Slovenskej republiky"/>
    <s v=""/>
    <x v="31"/>
  </r>
  <r>
    <x v="2345"/>
    <s v="1.0"/>
    <x v="2340"/>
    <s v="U00219"/>
    <x v="206"/>
    <s v="Zákon č. 185/2002 Z.z. o Súdnej rade Slovenskej republiky"/>
    <s v=""/>
    <x v="31"/>
  </r>
  <r>
    <x v="2346"/>
    <s v="1.0"/>
    <x v="2341"/>
    <s v="U00219"/>
    <x v="206"/>
    <s v="Zákon č. 185/2002 Z.z. o Súdnej rade Slovenskej republiky"/>
    <s v=""/>
    <x v="31"/>
  </r>
  <r>
    <x v="2347"/>
    <s v="1.0"/>
    <x v="2342"/>
    <s v="U00219"/>
    <x v="206"/>
    <s v="Zákon č. 185/2002 Z.z. o Súdnej rade Slovenskej republiky"/>
    <s v=""/>
    <x v="31"/>
  </r>
  <r>
    <x v="2348"/>
    <s v="1.0"/>
    <x v="2343"/>
    <s v="U00219"/>
    <x v="206"/>
    <s v="Zákon č. 185/2002 Z.z. o Súdnej rade Slovenskej republiky"/>
    <s v=""/>
    <x v="31"/>
  </r>
  <r>
    <x v="2349"/>
    <s v="1.0"/>
    <x v="2344"/>
    <s v="U00219"/>
    <x v="206"/>
    <s v="Zákon č. 185/2002 Z.z. o Súdnej rade Slovenskej republiky"/>
    <s v=""/>
    <x v="31"/>
  </r>
  <r>
    <x v="2350"/>
    <s v="1.0"/>
    <x v="2345"/>
    <s v="U00219"/>
    <x v="206"/>
    <s v="Zákon č. 185/2002 Z.z. o Súdnej rade Slovenskej republiky"/>
    <s v=""/>
    <x v="31"/>
  </r>
  <r>
    <x v="2351"/>
    <s v="1.0"/>
    <x v="2346"/>
    <s v="U00219"/>
    <x v="206"/>
    <s v="Zákon č. 185/2002 Z.z. o Súdnej rade Slovenskej republiky"/>
    <s v=""/>
    <x v="31"/>
  </r>
  <r>
    <x v="2352"/>
    <s v="1.0"/>
    <x v="2347"/>
    <s v="U00181"/>
    <x v="207"/>
    <s v="Zákon č. 575/2001 Z.z. o organizácii činnosti vlády a organizácii ústrednej štátnej správy, § 19"/>
    <s v=""/>
    <x v="20"/>
  </r>
  <r>
    <x v="2353"/>
    <s v="1.0"/>
    <x v="2348"/>
    <s v="U00181"/>
    <x v="207"/>
    <s v="Zákon č. 575/2001 Z.z. o organizácii činnosti vlády a organizácii ústrednej štátnej správy, § 19"/>
    <s v=""/>
    <x v="20"/>
  </r>
  <r>
    <x v="2354"/>
    <s v="1.0"/>
    <x v="2349"/>
    <s v="U00181"/>
    <x v="207"/>
    <s v="Zákon č. 575/2001 Z.z. o organizácii činnosti vlády a organizácii ústrednej štátnej správy, § 19"/>
    <s v=""/>
    <x v="20"/>
  </r>
  <r>
    <x v="2355"/>
    <s v="1.0"/>
    <x v="2350"/>
    <s v="U00181"/>
    <x v="207"/>
    <s v="Zákon č. 575/2001 Z.z. o organizácii činnosti vlády a organizácii ústrednej štátnej správy, § 19"/>
    <s v=""/>
    <x v="20"/>
  </r>
  <r>
    <x v="2356"/>
    <s v="1.0"/>
    <x v="2351"/>
    <s v="U00181"/>
    <x v="207"/>
    <s v="Zákon č. 575/2001 Z.z. o organizácii činnosti vlády a organizácii ústrednej štátnej správy, § 19"/>
    <s v=""/>
    <x v="20"/>
  </r>
  <r>
    <x v="2357"/>
    <s v="1.0"/>
    <x v="2352"/>
    <s v="U00181"/>
    <x v="207"/>
    <s v="Zákon č. 575/2001 Z.z. o organizácii činnosti vlády a organizácii ústrednej štátnej správy, § 19"/>
    <s v=""/>
    <x v="20"/>
  </r>
  <r>
    <x v="2358"/>
    <s v="1.0"/>
    <x v="2353"/>
    <s v="U00181"/>
    <x v="207"/>
    <s v="Zákon č. 575/2001 Z.z. o organizácii činnosti vlády a organizácii ústrednej štátnej správy, § 19"/>
    <s v=""/>
    <x v="20"/>
  </r>
  <r>
    <x v="2359"/>
    <s v="1.0"/>
    <x v="2354"/>
    <s v="U00181"/>
    <x v="207"/>
    <s v="Zákon č. 575/2001 Z.z. o organizácii činnosti vlády a organizácii ústrednej štátnej správy, § 19"/>
    <s v=""/>
    <x v="20"/>
  </r>
  <r>
    <x v="2360"/>
    <s v="1.0"/>
    <x v="2355"/>
    <s v="U00181"/>
    <x v="207"/>
    <s v="Zákon č. 575/2001 Z.z. o organizácii činnosti vlády a organizácii ústrednej štátnej správy, § 19"/>
    <s v=""/>
    <x v="20"/>
  </r>
  <r>
    <x v="2361"/>
    <s v="1.0"/>
    <x v="2356"/>
    <s v="U00181"/>
    <x v="207"/>
    <s v="Zákon č. 575/2001 Z.z. o organizácii činnosti vlády a organizácii ústrednej štátnej správy, § 19"/>
    <s v=""/>
    <x v="20"/>
  </r>
  <r>
    <x v="2362"/>
    <s v="1.0"/>
    <x v="2357"/>
    <s v="U00181"/>
    <x v="207"/>
    <s v="Zákon č. 575/2001 Z.z. o organizácii činnosti vlády a organizácii ústrednej štátnej správy, § 19"/>
    <s v=""/>
    <x v="20"/>
  </r>
  <r>
    <x v="2363"/>
    <s v="1.0"/>
    <x v="2358"/>
    <s v="U00181"/>
    <x v="207"/>
    <s v="Zákon č. 575/2001 Z.z. o organizácii činnosti vlády a organizácii ústrednej štátnej správy, § 19"/>
    <s v=""/>
    <x v="20"/>
  </r>
  <r>
    <x v="2364"/>
    <s v="1.0"/>
    <x v="2359"/>
    <s v="U00181"/>
    <x v="207"/>
    <s v="Zákon č. 575/2001 Z.z. o organizácii činnosti vlády a organizácii ústrednej štátnej správy, § 19"/>
    <s v=""/>
    <x v="20"/>
  </r>
  <r>
    <x v="2365"/>
    <s v="1.0"/>
    <x v="2360"/>
    <s v="U00181"/>
    <x v="207"/>
    <s v="Zákon č. 575/2001 Z.z. o organizácii činnosti vlády a organizácii ústrednej štátnej správy, § 19"/>
    <s v=""/>
    <x v="20"/>
  </r>
  <r>
    <x v="2366"/>
    <s v="1.0"/>
    <x v="2361"/>
    <s v="U00217"/>
    <x v="208"/>
    <s v="Zákon č. 16/1993 Z.z. o Kancelárii prezidenta Slovenskej republiky"/>
    <s v=""/>
    <x v="32"/>
  </r>
  <r>
    <x v="2367"/>
    <s v="1.0"/>
    <x v="2362"/>
    <s v="U00217"/>
    <x v="208"/>
    <s v="Zákon č. 16/1993 Z.z. o Kancelárii prezidenta Slovenskej republiky"/>
    <s v=""/>
    <x v="32"/>
  </r>
  <r>
    <x v="2368"/>
    <s v="1.0"/>
    <x v="2363"/>
    <s v="U00217"/>
    <x v="208"/>
    <s v="Zákon č. 16/1993 Z.z. o Kancelárii prezidenta Slovenskej republiky"/>
    <s v=""/>
    <x v="32"/>
  </r>
  <r>
    <x v="2369"/>
    <s v="1.0"/>
    <x v="2364"/>
    <s v="U00216"/>
    <x v="209"/>
    <s v="Zákon č. 350/1996 Z.z. o rokovacom poriadku Národnej rady Slovenskej republiky"/>
    <s v=""/>
    <x v="33"/>
  </r>
  <r>
    <x v="2370"/>
    <s v="1.0"/>
    <x v="2365"/>
    <s v="U00216"/>
    <x v="209"/>
    <s v="Zákon č. 350/1996 Z.z. o rokovacom poriadku Národnej rady Slovenskej republiky"/>
    <s v=""/>
    <x v="33"/>
  </r>
  <r>
    <x v="2371"/>
    <s v="1.0"/>
    <x v="2366"/>
    <s v="U00216"/>
    <x v="209"/>
    <s v="Zákon č. 350/1996 Z.z. o rokovacom poriadku Národnej rady Slovenskej republiky"/>
    <s v=""/>
    <x v="33"/>
  </r>
  <r>
    <x v="2372"/>
    <s v="1.0"/>
    <x v="2367"/>
    <s v="U00216"/>
    <x v="209"/>
    <s v="Zákon č. 350/1996 Z.z. o rokovacom poriadku Národnej rady Slovenskej republiky"/>
    <s v=""/>
    <x v="33"/>
  </r>
  <r>
    <x v="2373"/>
    <s v="1.0"/>
    <x v="2368"/>
    <s v="U00216"/>
    <x v="209"/>
    <s v="Zákon č. 350/1996 Z.z. o rokovacom poriadku Národnej rady Slovenskej republiky"/>
    <s v=""/>
    <x v="33"/>
  </r>
  <r>
    <x v="2374"/>
    <s v="1.0"/>
    <x v="2369"/>
    <s v="U00216"/>
    <x v="209"/>
    <s v="Zákon č. 350/1996 Z.z. o rokovacom poriadku Národnej rady Slovenskej republiky"/>
    <s v=""/>
    <x v="33"/>
  </r>
  <r>
    <x v="2375"/>
    <s v="1.0"/>
    <x v="2370"/>
    <s v="U00216"/>
    <x v="209"/>
    <s v="Zákon č. 350/1996 Z.z. o rokovacom poriadku Národnej rady Slovenskej republiky"/>
    <s v=""/>
    <x v="33"/>
  </r>
  <r>
    <x v="2376"/>
    <s v="1.0"/>
    <x v="2371"/>
    <s v="U00216"/>
    <x v="209"/>
    <s v="Zákon č. 350/1996 Z.z. o rokovacom poriadku Národnej rady Slovenskej republiky"/>
    <s v=""/>
    <x v="33"/>
  </r>
  <r>
    <x v="2377"/>
    <s v="1.0"/>
    <x v="237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8"/>
    <s v="1.0"/>
    <x v="237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9"/>
    <s v="1.0"/>
    <x v="237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0"/>
    <s v="1.0"/>
    <x v="237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1"/>
    <s v="1.0"/>
    <x v="237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2"/>
    <s v="1.0"/>
    <x v="237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3"/>
    <s v="1.0"/>
    <x v="237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4"/>
    <s v="1.0"/>
    <x v="2379"/>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5"/>
    <s v="1.0"/>
    <x v="2380"/>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6"/>
    <s v="1.0"/>
    <x v="2381"/>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7"/>
    <s v="1.0"/>
    <x v="238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8"/>
    <s v="1.0"/>
    <x v="238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9"/>
    <s v="1.0"/>
    <x v="238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0"/>
    <s v="1.0"/>
    <x v="238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1"/>
    <s v="1.0"/>
    <x v="238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2"/>
    <s v="1.0"/>
    <x v="238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3"/>
    <s v="1.0"/>
    <x v="238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4"/>
    <s v="1.0"/>
    <x v="2389"/>
    <s v="U00215"/>
    <x v="211"/>
    <s v="Zákon č. 276/2001 Z.z. o regulácii v sieťových odvetviach a o zmene a doplnení niektorých zákonov"/>
    <s v=""/>
    <x v="6"/>
  </r>
  <r>
    <x v="2395"/>
    <s v="1.0"/>
    <x v="2390"/>
    <s v="U00215"/>
    <x v="211"/>
    <s v="Zákon č. 276/2001 Z.z. o regulácii v sieťových odvetviach a o zmene a doplnení niektorých zákonov"/>
    <s v=""/>
    <x v="6"/>
  </r>
  <r>
    <x v="2396"/>
    <s v="1.0"/>
    <x v="2391"/>
    <s v="U00215"/>
    <x v="211"/>
    <s v="Zákon č. 276/2001 Z.z. o regulácii v sieťových odvetviach a o zmene a doplnení niektorých zákonov"/>
    <s v=""/>
    <x v="6"/>
  </r>
  <r>
    <x v="2397"/>
    <s v="1.0"/>
    <x v="2392"/>
    <s v="U00215"/>
    <x v="211"/>
    <s v="Zákon č. 276/2001 Z.z. o regulácii v sieťových odvetviach a o zmene a doplnení niektorých zákonov"/>
    <s v=""/>
    <x v="6"/>
  </r>
  <r>
    <x v="2398"/>
    <s v="1.0"/>
    <x v="2393"/>
    <s v="U00215"/>
    <x v="211"/>
    <s v="Zákon č. 276/2001 Z.z. o regulácii v sieťových odvetviach a o zmene a doplnení niektorých zákonov"/>
    <s v=""/>
    <x v="6"/>
  </r>
  <r>
    <x v="2399"/>
    <s v="1.0"/>
    <x v="2394"/>
    <s v="U00215"/>
    <x v="211"/>
    <s v="Zákon č. 276/2001 Z.z. o regulácii v sieťových odvetviach a o zmene a doplnení niektorých zákonov"/>
    <s v=""/>
    <x v="6"/>
  </r>
  <r>
    <x v="2400"/>
    <s v="1.0"/>
    <x v="2395"/>
    <s v="U00215"/>
    <x v="211"/>
    <s v="Zákon č. 276/2001 Z.z. o regulácii v sieťových odvetviach a o zmene a doplnení niektorých zákonov"/>
    <s v=""/>
    <x v="6"/>
  </r>
  <r>
    <x v="2401"/>
    <s v="1.0"/>
    <x v="2396"/>
    <s v="U00215"/>
    <x v="211"/>
    <s v="Zákon č. 276/2001 Z.z. o regulácii v sieťových odvetviach a o zmene a doplnení niektorých zákonov"/>
    <s v=""/>
    <x v="6"/>
  </r>
  <r>
    <x v="2402"/>
    <s v="1.0"/>
    <x v="2397"/>
    <s v="U00215"/>
    <x v="211"/>
    <s v="Zákon č. 276/2001 Z.z. o regulácii v sieťových odvetviach a o zmene a doplnení niektorých zákonov"/>
    <s v=""/>
    <x v="6"/>
  </r>
  <r>
    <x v="2403"/>
    <s v="1.0"/>
    <x v="2398"/>
    <s v="U00215"/>
    <x v="211"/>
    <s v="Zákon č. 276/2001 Z.z. o regulácii v sieťových odvetviach a o zmene a doplnení niektorých zákonov"/>
    <s v=""/>
    <x v="6"/>
  </r>
  <r>
    <x v="2404"/>
    <s v="1.0"/>
    <x v="2399"/>
    <s v="U00215"/>
    <x v="211"/>
    <s v="Zákon č. 276/2001 Z.z. o regulácii v sieťových odvetviach a o zmene a doplnení niektorých zákonov"/>
    <s v=""/>
    <x v="6"/>
  </r>
  <r>
    <x v="2405"/>
    <s v="1.0"/>
    <x v="2400"/>
    <s v="U00215"/>
    <x v="211"/>
    <s v="Zákon č. 276/2001 Z.z. o regulácii v sieťových odvetviach a o zmene a doplnení niektorých zákonov"/>
    <s v=""/>
    <x v="6"/>
  </r>
  <r>
    <x v="2406"/>
    <s v="1.0"/>
    <x v="2401"/>
    <s v="U00215"/>
    <x v="211"/>
    <s v="Zákon č. 276/2001 Z.z. o regulácii v sieťových odvetviach a o zmene a doplnení niektorých zákonov"/>
    <s v=""/>
    <x v="6"/>
  </r>
  <r>
    <x v="2407"/>
    <s v="1.0"/>
    <x v="2402"/>
    <s v="U00215"/>
    <x v="211"/>
    <s v="Zákon č. 276/2001 Z.z. o regulácii v sieťových odvetviach a o zmene a doplnení niektorých zákonov"/>
    <s v=""/>
    <x v="6"/>
  </r>
  <r>
    <x v="2408"/>
    <s v="1.0"/>
    <x v="2403"/>
    <s v="U00215"/>
    <x v="211"/>
    <s v="Zákon č. 276/2001 Z.z. o regulácii v sieťových odvetviach a o zmene a doplnení niektorých zákonov"/>
    <s v=""/>
    <x v="6"/>
  </r>
  <r>
    <x v="2409"/>
    <s v="1.0"/>
    <x v="2404"/>
    <s v="U00215"/>
    <x v="211"/>
    <s v="Zákon č. 276/2001 Z.z. o regulácii v sieťových odvetviach a o zmene a doplnení niektorých zákonov"/>
    <s v=""/>
    <x v="6"/>
  </r>
  <r>
    <x v="2410"/>
    <s v="1.0"/>
    <x v="2405"/>
    <s v="U00215"/>
    <x v="211"/>
    <s v="Zákon č. 276/2001 Z.z. o regulácii v sieťových odvetviach a o zmene a doplnení niektorých zákonov"/>
    <s v=""/>
    <x v="6"/>
  </r>
  <r>
    <x v="2411"/>
    <s v="1.0"/>
    <x v="2406"/>
    <s v="U00215"/>
    <x v="211"/>
    <s v="Zákon č. 276/2001 Z.z. o regulácii v sieťových odvetviach a o zmene a doplnení niektorých zákonov"/>
    <s v=""/>
    <x v="6"/>
  </r>
  <r>
    <x v="2412"/>
    <s v="1.0"/>
    <x v="2407"/>
    <s v="U00215"/>
    <x v="211"/>
    <s v="Zákon č. 276/2001 Z.z. o regulácii v sieťových odvetviach a o zmene a doplnení niektorých zákonov"/>
    <s v=""/>
    <x v="6"/>
  </r>
  <r>
    <x v="2413"/>
    <s v="1.0"/>
    <x v="2408"/>
    <s v="U00215"/>
    <x v="211"/>
    <s v="Zákon č. 276/2001 Z.z. o regulácii v sieťových odvetviach a o zmene a doplnení niektorých zákonov"/>
    <s v=""/>
    <x v="6"/>
  </r>
  <r>
    <x v="2414"/>
    <s v="1.0"/>
    <x v="2409"/>
    <s v="U00215"/>
    <x v="211"/>
    <s v="Zákon č. 276/2001 Z.z. o regulácii v sieťových odvetviach a o zmene a doplnení niektorých zákonov"/>
    <s v=""/>
    <x v="6"/>
  </r>
  <r>
    <x v="2415"/>
    <s v="1.0"/>
    <x v="2410"/>
    <s v="U00215"/>
    <x v="211"/>
    <s v="Zákon č. 276/2001 Z.z. o regulácii v sieťových odvetviach a o zmene a doplnení niektorých zákonov"/>
    <s v=""/>
    <x v="6"/>
  </r>
  <r>
    <x v="2416"/>
    <s v="1.0"/>
    <x v="2411"/>
    <s v="U00215"/>
    <x v="211"/>
    <s v="Zákon č. 276/2001 Z.z. o regulácii v sieťových odvetviach a o zmene a doplnení niektorých zákonov"/>
    <s v=""/>
    <x v="6"/>
  </r>
  <r>
    <x v="2417"/>
    <s v="1.0"/>
    <x v="2412"/>
    <s v="U00215"/>
    <x v="211"/>
    <s v="Zákon č. 276/2001 Z.z. o regulácii v sieťových odvetviach a o zmene a doplnení niektorých zákonov"/>
    <s v=""/>
    <x v="6"/>
  </r>
  <r>
    <x v="2418"/>
    <s v="1.0"/>
    <x v="2413"/>
    <s v="U00215"/>
    <x v="211"/>
    <s v="Zákon č. 276/2001 Z.z. o regulácii v sieťových odvetviach a o zmene a doplnení niektorých zákonov"/>
    <s v=""/>
    <x v="6"/>
  </r>
  <r>
    <x v="2419"/>
    <s v="1.0"/>
    <x v="2414"/>
    <s v="U00215"/>
    <x v="211"/>
    <s v="Zákon č. 276/2001 Z.z. o regulácii v sieťových odvetviach a o zmene a doplnení niektorých zákonov"/>
    <s v=""/>
    <x v="6"/>
  </r>
  <r>
    <x v="2420"/>
    <s v="1.0"/>
    <x v="2415"/>
    <s v="U00215"/>
    <x v="211"/>
    <s v="Zákon č. 276/2001 Z.z. o regulácii v sieťových odvetviach a o zmene a doplnení niektorých zákonov"/>
    <s v=""/>
    <x v="6"/>
  </r>
  <r>
    <x v="2421"/>
    <s v="1.0"/>
    <x v="2416"/>
    <s v="U00215"/>
    <x v="211"/>
    <s v="Zákon č. 276/2001 Z.z. o regulácii v sieťových odvetviach a o zmene a doplnení niektorých zákonov"/>
    <s v=""/>
    <x v="6"/>
  </r>
  <r>
    <x v="2422"/>
    <s v="1.0"/>
    <x v="2417"/>
    <s v="U00215"/>
    <x v="211"/>
    <s v="Zákon č. 276/2001 Z.z. o regulácii v sieťových odvetviach a o zmene a doplnení niektorých zákonov"/>
    <s v=""/>
    <x v="6"/>
  </r>
  <r>
    <x v="2423"/>
    <s v="1.0"/>
    <x v="2418"/>
    <s v="U00215"/>
    <x v="211"/>
    <s v="Zákon č. 276/2001 Z.z. o regulácii v sieťových odvetviach a o zmene a doplnení niektorých zákonov"/>
    <s v=""/>
    <x v="6"/>
  </r>
  <r>
    <x v="2424"/>
    <s v="1.0"/>
    <x v="2419"/>
    <s v="U00215"/>
    <x v="211"/>
    <s v="Zákon č. 276/2001 Z.z. o regulácii v sieťových odvetviach a o zmene a doplnení niektorých zákonov"/>
    <s v=""/>
    <x v="6"/>
  </r>
  <r>
    <x v="2425"/>
    <s v="1.0"/>
    <x v="2420"/>
    <s v="U00215"/>
    <x v="211"/>
    <s v="Zákon č. 276/2001 Z.z. o regulácii v sieťových odvetviach a o zmene a doplnení niektorých zákonov"/>
    <s v=""/>
    <x v="6"/>
  </r>
  <r>
    <x v="2426"/>
    <s v="1.0"/>
    <x v="2421"/>
    <s v="U00215"/>
    <x v="211"/>
    <s v="Zákon č. 276/2001 Z.z. o regulácii v sieťových odvetviach a o zmene a doplnení niektorých zákonov"/>
    <s v=""/>
    <x v="6"/>
  </r>
  <r>
    <x v="2427"/>
    <s v="1.0"/>
    <x v="2422"/>
    <s v="U00215"/>
    <x v="211"/>
    <s v="Zákon č. 276/2001 Z.z. o regulácii v sieťových odvetviach a o zmene a doplnení niektorých zákonov"/>
    <s v=""/>
    <x v="6"/>
  </r>
  <r>
    <x v="2428"/>
    <s v="1.0"/>
    <x v="2423"/>
    <s v="U00215"/>
    <x v="211"/>
    <s v="Zákon č. 276/2001 Z.z. o regulácii v sieťových odvetviach a o zmene a doplnení niektorých zákonov"/>
    <s v=""/>
    <x v="6"/>
  </r>
  <r>
    <x v="2429"/>
    <s v="1.0"/>
    <x v="2424"/>
    <s v="U00215"/>
    <x v="211"/>
    <s v="Zákon č. 276/2001 Z.z. o regulácii v sieťových odvetviach a o zmene a doplnení niektorých zákonov"/>
    <s v=""/>
    <x v="6"/>
  </r>
  <r>
    <x v="2430"/>
    <s v="1.0"/>
    <x v="2425"/>
    <s v="U00215"/>
    <x v="211"/>
    <s v="Zákon č. 276/2001 Z.z. o regulácii v sieťových odvetviach a o zmene a doplnení niektorých zákonov"/>
    <s v=""/>
    <x v="6"/>
  </r>
  <r>
    <x v="2431"/>
    <s v="1.0"/>
    <x v="2426"/>
    <s v="U00215"/>
    <x v="211"/>
    <s v="Zákon č. 276/2001 Z.z. o regulácii v sieťových odvetviach a o zmene a doplnení niektorých zákonov"/>
    <s v=""/>
    <x v="6"/>
  </r>
  <r>
    <x v="2432"/>
    <s v="1.0"/>
    <x v="2427"/>
    <s v="U00215"/>
    <x v="211"/>
    <s v="Zákon č. 276/2001 Z.z. o regulácii v sieťových odvetviach a o zmene a doplnení niektorých zákonov"/>
    <s v=""/>
    <x v="6"/>
  </r>
  <r>
    <x v="2433"/>
    <s v="1.0"/>
    <x v="2428"/>
    <s v="U00215"/>
    <x v="211"/>
    <s v="Zákon č. 276/2001 Z.z. o regulácii v sieťových odvetviach a o zmene a doplnení niektorých zákonov"/>
    <s v=""/>
    <x v="6"/>
  </r>
  <r>
    <x v="2434"/>
    <s v="1.0"/>
    <x v="2429"/>
    <s v="U00215"/>
    <x v="211"/>
    <s v="Zákon č. 276/2001 Z.z. o regulácii v sieťových odvetviach a o zmene a doplnení niektorých zákonov"/>
    <s v=""/>
    <x v="6"/>
  </r>
  <r>
    <x v="2435"/>
    <s v="1.0"/>
    <x v="2430"/>
    <s v="U00215"/>
    <x v="211"/>
    <s v="Zákon č. 276/2001 Z.z. o regulácii v sieťových odvetviach a o zmene a doplnení niektorých zákonov"/>
    <s v=""/>
    <x v="6"/>
  </r>
  <r>
    <x v="2436"/>
    <s v="1.0"/>
    <x v="2431"/>
    <s v="U00215"/>
    <x v="211"/>
    <s v="Zákon č. 276/2001 Z.z. o regulácii v sieťových odvetviach a o zmene a doplnení niektorých zákonov"/>
    <s v=""/>
    <x v="6"/>
  </r>
  <r>
    <x v="2437"/>
    <s v="1.0"/>
    <x v="2432"/>
    <s v="U00215"/>
    <x v="211"/>
    <s v="Zákon č. 276/2001 Z.z. o regulácii v sieťových odvetviach a o zmene a doplnení niektorých zákonov"/>
    <s v=""/>
    <x v="6"/>
  </r>
  <r>
    <x v="2438"/>
    <s v="1.0"/>
    <x v="2433"/>
    <s v="U00215"/>
    <x v="211"/>
    <s v="Zákon č. 276/2001 Z.z. o regulácii v sieťových odvetviach a o zmene a doplnení niektorých zákonov"/>
    <s v=""/>
    <x v="6"/>
  </r>
  <r>
    <x v="2439"/>
    <s v="1.0"/>
    <x v="2434"/>
    <s v="U00215"/>
    <x v="211"/>
    <s v="Zákon č. 276/2001 Z.z. o regulácii v sieťových odvetviach a o zmene a doplnení niektorých zákonov"/>
    <s v=""/>
    <x v="6"/>
  </r>
  <r>
    <x v="2440"/>
    <s v="1.0"/>
    <x v="2435"/>
    <s v="U00215"/>
    <x v="211"/>
    <s v="Zákon č. 276/2001 Z.z. o regulácii v sieťových odvetviach a o zmene a doplnení niektorých zákonov"/>
    <s v=""/>
    <x v="6"/>
  </r>
  <r>
    <x v="2441"/>
    <s v="1.0"/>
    <x v="2436"/>
    <s v="U00215"/>
    <x v="211"/>
    <s v="Zákon č. 276/2001 Z.z. o regulácii v sieťových odvetviach a o zmene a doplnení niektorých zákonov"/>
    <s v=""/>
    <x v="6"/>
  </r>
  <r>
    <x v="2442"/>
    <s v="1.0"/>
    <x v="2437"/>
    <s v="U00215"/>
    <x v="211"/>
    <s v="Zákon č. 276/2001 Z.z. o regulácii v sieťových odvetviach a o zmene a doplnení niektorých zákonov"/>
    <s v=""/>
    <x v="6"/>
  </r>
  <r>
    <x v="2443"/>
    <s v="1.0"/>
    <x v="2438"/>
    <s v="U00215"/>
    <x v="211"/>
    <s v="Zákon č. 276/2001 Z.z. o regulácii v sieťových odvetviach a o zmene a doplnení niektorých zákonov"/>
    <s v=""/>
    <x v="6"/>
  </r>
  <r>
    <x v="2444"/>
    <s v="1.0"/>
    <x v="2439"/>
    <s v="U00215"/>
    <x v="211"/>
    <s v="Zákon č. 276/2001 Z.z. o regulácii v sieťových odvetviach a o zmene a doplnení niektorých zákonov"/>
    <s v=""/>
    <x v="6"/>
  </r>
  <r>
    <x v="2445"/>
    <s v="1.0"/>
    <x v="2440"/>
    <s v="U00215"/>
    <x v="211"/>
    <s v="Zákon č. 276/2001 Z.z. o regulácii v sieťových odvetviach a o zmene a doplnení niektorých zákonov"/>
    <s v=""/>
    <x v="6"/>
  </r>
  <r>
    <x v="2446"/>
    <s v="1.0"/>
    <x v="2441"/>
    <s v="U00222"/>
    <x v="212"/>
    <s v="Zákon č. 46/1993 Z.z. o Slovenskej informačnej službe"/>
    <s v=""/>
    <x v="22"/>
  </r>
  <r>
    <x v="2447"/>
    <s v="1.0"/>
    <x v="2442"/>
    <s v="U00222"/>
    <x v="212"/>
    <s v="Zákon č. 46/1993 Z.z. o Slovenskej informačnej službe"/>
    <s v=""/>
    <x v="22"/>
  </r>
  <r>
    <x v="2448"/>
    <s v="1.0"/>
    <x v="2443"/>
    <s v="U00212"/>
    <x v="213"/>
    <s v="Zákon č. 428/2002 Z.z. o ochrane osobných údajov"/>
    <s v=""/>
    <x v="34"/>
  </r>
  <r>
    <x v="2449"/>
    <s v="1.0"/>
    <x v="2444"/>
    <s v="U00212"/>
    <x v="213"/>
    <s v="Zákon č. 428/2002 Z.z. o ochrane osobných údajov"/>
    <s v=""/>
    <x v="34"/>
  </r>
  <r>
    <x v="2450"/>
    <s v="1.0"/>
    <x v="2445"/>
    <s v="U00212"/>
    <x v="213"/>
    <s v="Zákon č. 428/2002 Z.z. o ochrane osobných údajov"/>
    <s v=""/>
    <x v="34"/>
  </r>
  <r>
    <x v="2451"/>
    <s v="1.0"/>
    <x v="2446"/>
    <s v="U00212"/>
    <x v="213"/>
    <s v="Zákon č. 428/2002 Z.z. o ochrane osobných údajov"/>
    <s v=""/>
    <x v="34"/>
  </r>
  <r>
    <x v="2452"/>
    <s v="1.0"/>
    <x v="2447"/>
    <s v="U00212"/>
    <x v="213"/>
    <s v="Zákon č. 428/2002 Z.z. o ochrane osobných údajov"/>
    <s v=""/>
    <x v="34"/>
  </r>
  <r>
    <x v="2453"/>
    <s v="1.0"/>
    <x v="2448"/>
    <s v="U00212"/>
    <x v="213"/>
    <s v="Zákon č. 428/2002 Z.z. o ochrane osobných údajov"/>
    <s v=""/>
    <x v="34"/>
  </r>
  <r>
    <x v="2454"/>
    <s v="1.0"/>
    <x v="2449"/>
    <s v="U00212"/>
    <x v="213"/>
    <s v="Zákon č. 428/2002 Z.z. o ochrane osobných údajov"/>
    <s v=""/>
    <x v="34"/>
  </r>
  <r>
    <x v="2455"/>
    <s v="1.0"/>
    <x v="2450"/>
    <s v="U00212"/>
    <x v="213"/>
    <s v="Zákon č. 428/2002 Z.z. o ochrane osobných údajov"/>
    <s v=""/>
    <x v="34"/>
  </r>
  <r>
    <x v="2456"/>
    <s v="1.0"/>
    <x v="2451"/>
    <s v="U00212"/>
    <x v="213"/>
    <s v="Zákon č. 428/2002 Z.z. o ochrane osobných údajov"/>
    <s v=""/>
    <x v="34"/>
  </r>
  <r>
    <x v="2457"/>
    <s v="1.0"/>
    <x v="2452"/>
    <s v="U00212"/>
    <x v="213"/>
    <s v="Zákon č. 428/2002 Z.z. o ochrane osobných údajov"/>
    <s v=""/>
    <x v="34"/>
  </r>
  <r>
    <x v="2458"/>
    <s v="1.0"/>
    <x v="2453"/>
    <s v="U00212"/>
    <x v="213"/>
    <s v="Zákon č. 428/2002 Z.z. o ochrane osobných údajov"/>
    <s v=""/>
    <x v="34"/>
  </r>
  <r>
    <x v="2459"/>
    <s v="1.0"/>
    <x v="2454"/>
    <s v="U00221"/>
    <x v="214"/>
    <s v="Zákon č. 553/2002 Z.z. o pamäti národa"/>
    <s v=""/>
    <x v="35"/>
  </r>
  <r>
    <x v="2460"/>
    <s v="1.0"/>
    <x v="2455"/>
    <s v="U00221"/>
    <x v="214"/>
    <s v="Zákon č. 553/2002 Z.z. o pamäti národa"/>
    <s v=""/>
    <x v="35"/>
  </r>
  <r>
    <x v="2461"/>
    <s v="1.0"/>
    <x v="2456"/>
    <s v="U00221"/>
    <x v="214"/>
    <s v="Zákon č. 553/2002 Z.z. o pamäti národa"/>
    <s v=""/>
    <x v="35"/>
  </r>
  <r>
    <x v="2462"/>
    <s v="1.0"/>
    <x v="2457"/>
    <s v="U00221"/>
    <x v="214"/>
    <s v="Zákon č. 553/2002 Z.z. o pamäti národa"/>
    <s v=""/>
    <x v="35"/>
  </r>
  <r>
    <x v="2463"/>
    <s v="1.0"/>
    <x v="2458"/>
    <s v="U00221"/>
    <x v="214"/>
    <s v="Zákon č. 553/2002 Z.z. o pamäti národa"/>
    <s v=""/>
    <x v="35"/>
  </r>
  <r>
    <x v="2464"/>
    <s v="1.0"/>
    <x v="2459"/>
    <s v="U00221"/>
    <x v="214"/>
    <s v="Zákon č. 553/2002 Z.z. o pamäti národa"/>
    <s v=""/>
    <x v="35"/>
  </r>
  <r>
    <x v="2465"/>
    <s v="1.0"/>
    <x v="2460"/>
    <s v="U00221"/>
    <x v="214"/>
    <s v="Zákon č. 553/2002 Z.z. o pamäti národa"/>
    <s v=""/>
    <x v="35"/>
  </r>
  <r>
    <x v="2466"/>
    <s v="1.0"/>
    <x v="2461"/>
    <s v="U00221"/>
    <x v="214"/>
    <s v="Zákon č. 553/2002 Z.z. o pamäti národa"/>
    <s v=""/>
    <x v="35"/>
  </r>
  <r>
    <x v="2467"/>
    <s v="1.0"/>
    <x v="2462"/>
    <s v="U00221"/>
    <x v="214"/>
    <s v="Zákon č. 553/2002 Z.z. o pamäti národa"/>
    <s v=""/>
    <x v="35"/>
  </r>
  <r>
    <x v="2468"/>
    <s v="1.0"/>
    <x v="2463"/>
    <s v="U00221"/>
    <x v="214"/>
    <s v="Zákon č. 553/2002 Z.z. o pamäti národa"/>
    <s v=""/>
    <x v="35"/>
  </r>
  <r>
    <x v="2469"/>
    <s v="1.0"/>
    <x v="2464"/>
    <s v="U00186"/>
    <x v="215"/>
    <s v="Zákon č. 575/2001 Z.z. o organizácii činnosti vlády a organizácii ústrednej štátnej správy, § 19"/>
    <s v=""/>
    <x v="20"/>
  </r>
  <r>
    <x v="2470"/>
    <s v="1.0"/>
    <x v="2465"/>
    <s v="U00186"/>
    <x v="215"/>
    <s v="Zákon č. 575/2001 Z.z. o organizácii činnosti vlády a organizácii ústrednej štátnej správy, § 19"/>
    <s v=""/>
    <x v="20"/>
  </r>
  <r>
    <x v="2471"/>
    <s v="1.0"/>
    <x v="2466"/>
    <s v="U00186"/>
    <x v="215"/>
    <s v="Zákon č. 575/2001 Z.z. o organizácii činnosti vlády a organizácii ústrednej štátnej správy, § 19"/>
    <s v=""/>
    <x v="20"/>
  </r>
  <r>
    <x v="2472"/>
    <s v="1.0"/>
    <x v="2467"/>
    <s v="U00206"/>
    <x v="216"/>
    <s v="Zákon č. 575/2001 Z.z. o organizácii činnosti vlády a organizácii ústrednej štátnej správy, § 33"/>
    <s v=""/>
    <x v="36"/>
  </r>
  <r>
    <x v="2473"/>
    <s v="1.0"/>
    <x v="2468"/>
    <s v="U00206"/>
    <x v="216"/>
    <s v="Zákon č. 575/2001 Z.z. o organizácii činnosti vlády a organizácii ústrednej štátnej správy, § 33"/>
    <s v=""/>
    <x v="36"/>
  </r>
  <r>
    <x v="2474"/>
    <s v="1.0"/>
    <x v="2469"/>
    <s v="U00206"/>
    <x v="216"/>
    <s v="Zákon č. 575/2001 Z.z. o organizácii činnosti vlády a organizácii ústrednej štátnej správy, § 33"/>
    <s v=""/>
    <x v="36"/>
  </r>
  <r>
    <x v="2475"/>
    <s v="1.0"/>
    <x v="2470"/>
    <s v="U00206"/>
    <x v="216"/>
    <s v="Zákon č. 575/2001 Z.z. o organizácii činnosti vlády a organizácii ústrednej štátnej správy, § 33"/>
    <s v=""/>
    <x v="36"/>
  </r>
  <r>
    <x v="2476"/>
    <s v="1.0"/>
    <x v="2471"/>
    <s v="U00206"/>
    <x v="216"/>
    <s v="Zákon č. 575/2001 Z.z. o organizácii činnosti vlády a organizácii ústrednej štátnej správy, § 33"/>
    <s v=""/>
    <x v="36"/>
  </r>
  <r>
    <x v="2477"/>
    <s v="1.0"/>
    <x v="2472"/>
    <s v="U00206"/>
    <x v="216"/>
    <s v="Zákon č. 575/2001 Z.z. o organizácii činnosti vlády a organizácii ústrednej štátnej správy, § 33"/>
    <s v=""/>
    <x v="36"/>
  </r>
  <r>
    <x v="2478"/>
    <s v="1.0"/>
    <x v="2473"/>
    <s v="U00206"/>
    <x v="216"/>
    <s v="Zákon č. 575/2001 Z.z. o organizácii činnosti vlády a organizácii ústrednej štátnej správy, § 33"/>
    <s v=""/>
    <x v="36"/>
  </r>
  <r>
    <x v="2479"/>
    <s v="1.0"/>
    <x v="2474"/>
    <s v="U00206"/>
    <x v="216"/>
    <s v="Zákon č. 575/2001 Z.z. o organizácii činnosti vlády a organizácii ústrednej štátnej správy, § 33"/>
    <s v=""/>
    <x v="36"/>
  </r>
  <r>
    <x v="2480"/>
    <s v="1.0"/>
    <x v="2475"/>
    <s v="U00206"/>
    <x v="216"/>
    <s v="Zákon č. 575/2001 Z.z. o organizácii činnosti vlády a organizácii ústrednej štátnej správy, § 33"/>
    <s v=""/>
    <x v="36"/>
  </r>
  <r>
    <x v="2481"/>
    <s v="1.0"/>
    <x v="2476"/>
    <s v="U00220"/>
    <x v="217"/>
    <s v="Zákon č. 460/1992 Zb. Ústava Slovenskej republiky, článok 151a"/>
    <s v=""/>
    <x v="37"/>
  </r>
  <r>
    <x v="2482"/>
    <s v="1.0"/>
    <x v="2477"/>
    <s v="U00220"/>
    <x v="217"/>
    <s v="Zákon č. 460/1992 Zb. Ústava Slovenskej republiky, článok 151a"/>
    <s v=""/>
    <x v="37"/>
  </r>
  <r>
    <x v="2483"/>
    <s v="1.0"/>
    <x v="2478"/>
    <s v="U00220"/>
    <x v="217"/>
    <s v="Zákon č. 460/1992 Zb. Ústava Slovenskej republiky, článok 151a"/>
    <s v=""/>
    <x v="37"/>
  </r>
  <r>
    <x v="2484"/>
    <s v="1.0"/>
    <x v="2479"/>
    <s v="U00218"/>
    <x v="218"/>
    <s v="Zákon č. 38/1993 Z.z. o organizácii Ústavného súdu Slovenskej republiky"/>
    <s v=""/>
    <x v="38"/>
  </r>
  <r>
    <x v="2485"/>
    <s v="1.0"/>
    <x v="2480"/>
    <s v="U00218"/>
    <x v="218"/>
    <s v="Zákon č. 38/1993 Z.z. o organizácii Ústavného súdu Slovenskej republiky"/>
    <s v=""/>
    <x v="38"/>
  </r>
  <r>
    <x v="2486"/>
    <s v="1.0"/>
    <x v="2481"/>
    <s v="U00218"/>
    <x v="218"/>
    <s v="Zákon č. 38/1993 Z.z. o organizácii Ústavného súdu Slovenskej republiky"/>
    <s v=""/>
    <x v="38"/>
  </r>
  <r>
    <x v="2487"/>
    <s v="1.0"/>
    <x v="2482"/>
    <s v="U00209"/>
    <x v="219"/>
    <s v="Zákon č. 460/1992 Zb. Ústava Slovenskej republiky, hlava 3"/>
    <s v=""/>
    <x v="39"/>
  </r>
  <r>
    <x v="2488"/>
    <s v="1.0"/>
    <x v="2483"/>
    <s v="U00209"/>
    <x v="219"/>
    <s v="Zákon č. 460/1992 Zb. Ústava Slovenskej republiky, hlava 3"/>
    <s v=""/>
    <x v="39"/>
  </r>
  <r>
    <x v="2489"/>
    <s v="1.0"/>
    <x v="2484"/>
    <s v="U00209"/>
    <x v="219"/>
    <s v="Zákon č. 460/1992 Zb. Ústava Slovenskej republiky, hlava 3"/>
    <s v=""/>
    <x v="39"/>
  </r>
  <r>
    <x v="2490"/>
    <s v="1.0"/>
    <x v="2485"/>
    <s v="U00209"/>
    <x v="219"/>
    <s v="Zákon č. 460/1992 Zb. Ústava Slovenskej republiky, hlava 3"/>
    <s v=""/>
    <x v="39"/>
  </r>
  <r>
    <x v="2491"/>
    <s v="1.0"/>
    <x v="2486"/>
    <s v="U00209"/>
    <x v="219"/>
    <s v="Zákon č. 460/1992 Zb. Ústava Slovenskej republiky, hlava 3"/>
    <s v=""/>
    <x v="39"/>
  </r>
  <r>
    <x v="2492"/>
    <s v="1.0"/>
    <x v="2487"/>
    <s v="U00209"/>
    <x v="219"/>
    <s v="Zákon č. 460/1992 Zb. Ústava Slovenskej republiky, hlava 3"/>
    <s v=""/>
    <x v="39"/>
  </r>
  <r>
    <x v="2493"/>
    <s v="1.0"/>
    <x v="2488"/>
    <s v="U00209"/>
    <x v="219"/>
    <s v="Zákon č. 460/1992 Zb. Ústava Slovenskej republiky, hlava 3"/>
    <s v=""/>
    <x v="39"/>
  </r>
  <r>
    <x v="2494"/>
    <s v="1.0"/>
    <x v="2489"/>
    <s v="U00209"/>
    <x v="219"/>
    <s v="Zákon č. 460/1992 Zb. Ústava Slovenskej republiky, hlava 3"/>
    <s v=""/>
    <x v="39"/>
  </r>
  <r>
    <x v="2495"/>
    <s v="1.0"/>
    <x v="2490"/>
    <s v="U00209"/>
    <x v="219"/>
    <s v="Zákon č. 460/1992 Zb. Ústava Slovenskej republiky, hlava 3"/>
    <s v=""/>
    <x v="39"/>
  </r>
  <r>
    <x v="2496"/>
    <s v="1.0"/>
    <x v="2491"/>
    <s v="U00209"/>
    <x v="219"/>
    <s v="Zákon č. 460/1992 Zb. Ústava Slovenskej republiky, hlava 3"/>
    <s v=""/>
    <x v="39"/>
  </r>
  <r>
    <x v="2497"/>
    <s v="1.0"/>
    <x v="2492"/>
    <s v="U00209"/>
    <x v="219"/>
    <s v="Zákon č. 460/1992 Zb. Ústava Slovenskej republiky, hlava 3"/>
    <s v=""/>
    <x v="39"/>
  </r>
  <r>
    <x v="2498"/>
    <m/>
    <x v="2493"/>
    <m/>
    <x v="220"/>
    <m/>
    <m/>
    <x v="40"/>
  </r>
</pivotCacheRecords>
</file>

<file path=xl/pivotCache/pivotCacheRecords3.xml><?xml version="1.0" encoding="utf-8"?>
<pivotCacheRecords xmlns="http://schemas.openxmlformats.org/spreadsheetml/2006/main" xmlns:r="http://schemas.openxmlformats.org/officeDocument/2006/relationships" count="18">
  <r>
    <x v="0"/>
    <m/>
    <n v="1"/>
    <m/>
    <m/>
    <n v="50000"/>
    <n v="50000"/>
  </r>
  <r>
    <x v="1"/>
    <s v="Počet IS pre dátový manažment"/>
    <n v="1"/>
    <m/>
    <m/>
    <n v="75000"/>
    <n v="75000"/>
  </r>
  <r>
    <x v="1"/>
    <s v="Datový kurator"/>
    <n v="1"/>
    <m/>
    <n v="24"/>
    <n v="5000"/>
    <n v="120000"/>
  </r>
  <r>
    <x v="2"/>
    <s v="Čistenie údajov (ano/nie + #MDs)"/>
    <n v="1"/>
    <n v="500"/>
    <m/>
    <n v="770.4"/>
    <n v="385200"/>
  </r>
  <r>
    <x v="2"/>
    <s v="Licencie Talend"/>
    <n v="0"/>
    <m/>
    <m/>
    <n v="0"/>
    <n v="0"/>
  </r>
  <r>
    <x v="3"/>
    <s v="Počet integračných vazieb"/>
    <n v="9"/>
    <m/>
    <m/>
    <n v="15000"/>
    <n v="135000"/>
  </r>
  <r>
    <x v="3"/>
    <s v="Počet integrovaných IS"/>
    <n v="1"/>
    <m/>
    <m/>
    <n v="15000"/>
    <n v="15000"/>
  </r>
  <r>
    <x v="4"/>
    <s v="Počet OE pre REF"/>
    <n v="0"/>
    <m/>
    <m/>
    <n v="10000"/>
    <n v="0"/>
  </r>
  <r>
    <x v="5"/>
    <s v="Počet integrovaných IS"/>
    <n v="1.9999999999999858"/>
    <m/>
    <m/>
    <n v="15000"/>
    <n v="29999.999999999785"/>
  </r>
  <r>
    <x v="5"/>
    <s v="Počet integračných vazieb"/>
    <n v="4"/>
    <m/>
    <m/>
    <n v="15000"/>
    <n v="60000"/>
  </r>
  <r>
    <x v="6"/>
    <s v="Počet OE pre OPEN 3*"/>
    <n v="12"/>
    <m/>
    <m/>
    <n v="7500"/>
    <n v="90000"/>
  </r>
  <r>
    <x v="6"/>
    <s v="Počet OE pre OPEN 4*"/>
    <n v="0"/>
    <m/>
    <m/>
    <n v="12500"/>
    <n v="0"/>
  </r>
  <r>
    <x v="6"/>
    <s v="Počet OE pre OPEN 5*"/>
    <n v="12"/>
    <m/>
    <m/>
    <n v="15000"/>
    <n v="180000"/>
  </r>
  <r>
    <x v="7"/>
    <s v="Počet OE pre MY"/>
    <n v="0"/>
    <m/>
    <m/>
    <n v="15000"/>
    <n v="0"/>
  </r>
  <r>
    <x v="8"/>
    <s v="Počet strojovo spracovateľných evidencií"/>
    <n v="8"/>
    <m/>
    <m/>
    <n v="250000"/>
    <n v="2000000"/>
  </r>
  <r>
    <x v="8"/>
    <s v="Počet registrov"/>
    <n v="1"/>
    <m/>
    <m/>
    <n v="500000"/>
    <n v="500000"/>
  </r>
  <r>
    <x v="9"/>
    <s v="Vytvorenie CRP"/>
    <n v="0"/>
    <m/>
    <m/>
    <n v="200000"/>
    <n v="0"/>
  </r>
  <r>
    <x v="9"/>
    <s v="Počet integrovaných IS"/>
    <n v="8"/>
    <m/>
    <m/>
    <n v="100000"/>
    <n v="8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1" cacheId="2" applyNumberFormats="0" applyBorderFormats="0" applyFontFormats="0" applyPatternFormats="0" applyAlignmentFormats="0" applyWidthHeightFormats="1" dataCaption="Values" grandTotalCaption="Celkom" updatedVersion="6" minRefreshableVersion="3" itemPrintTitles="1" createdVersion="6" indent="0" outline="1" outlineData="1" multipleFieldFilters="0" rowHeaderCaption="Položka">
  <location ref="A2:B13" firstHeaderRow="1" firstDataRow="1" firstDataCol="1"/>
  <pivotFields count="7">
    <pivotField axis="axisRow" showAll="0" sortType="ascending">
      <items count="11">
        <item x="0"/>
        <item x="1"/>
        <item x="2"/>
        <item x="3"/>
        <item x="4"/>
        <item x="5"/>
        <item x="6"/>
        <item x="7"/>
        <item x="8"/>
        <item x="9"/>
        <item t="default"/>
      </items>
    </pivotField>
    <pivotField showAll="0"/>
    <pivotField showAll="0"/>
    <pivotField showAll="0"/>
    <pivotField showAll="0"/>
    <pivotField numFmtId="164" showAll="0"/>
    <pivotField dataField="1" numFmtId="164" showAll="0"/>
  </pivotFields>
  <rowFields count="1">
    <field x="0"/>
  </rowFields>
  <rowItems count="11">
    <i>
      <x/>
    </i>
    <i>
      <x v="1"/>
    </i>
    <i>
      <x v="2"/>
    </i>
    <i>
      <x v="3"/>
    </i>
    <i>
      <x v="4"/>
    </i>
    <i>
      <x v="5"/>
    </i>
    <i>
      <x v="6"/>
    </i>
    <i>
      <x v="7"/>
    </i>
    <i>
      <x v="8"/>
    </i>
    <i>
      <x v="9"/>
    </i>
    <i t="grand">
      <x/>
    </i>
  </rowItems>
  <colItems count="1">
    <i/>
  </colItems>
  <dataFields count="1">
    <dataField name="Max suma" fld="6" baseField="0" baseItem="0" numFmtId="165"/>
  </dataFields>
  <formats count="30">
    <format dxfId="322">
      <pivotArea collapsedLevelsAreSubtotals="1" fieldPosition="0">
        <references count="1">
          <reference field="0" count="0"/>
        </references>
      </pivotArea>
    </format>
    <format dxfId="321">
      <pivotArea outline="0" fieldPosition="0">
        <references count="1">
          <reference field="4294967294" count="1">
            <x v="0"/>
          </reference>
        </references>
      </pivotArea>
    </format>
    <format dxfId="320">
      <pivotArea dataOnly="0" labelOnly="1" outline="0" axis="axisValues" fieldPosition="0"/>
    </format>
    <format dxfId="319">
      <pivotArea type="all" dataOnly="0" outline="0" fieldPosition="0"/>
    </format>
    <format dxfId="318">
      <pivotArea outline="0" collapsedLevelsAreSubtotals="1" fieldPosition="0"/>
    </format>
    <format dxfId="317">
      <pivotArea field="0" type="button" dataOnly="0" labelOnly="1" outline="0" axis="axisRow" fieldPosition="0"/>
    </format>
    <format dxfId="316">
      <pivotArea dataOnly="0" labelOnly="1" outline="0" axis="axisValues" fieldPosition="0"/>
    </format>
    <format dxfId="315">
      <pivotArea dataOnly="0" labelOnly="1" fieldPosition="0">
        <references count="1">
          <reference field="0" count="0"/>
        </references>
      </pivotArea>
    </format>
    <format dxfId="314">
      <pivotArea dataOnly="0" labelOnly="1" grandRow="1" outline="0" fieldPosition="0"/>
    </format>
    <format dxfId="313">
      <pivotArea dataOnly="0" labelOnly="1" outline="0" axis="axisValues" fieldPosition="0"/>
    </format>
    <format dxfId="312">
      <pivotArea type="all" dataOnly="0" outline="0" fieldPosition="0"/>
    </format>
    <format dxfId="311">
      <pivotArea outline="0" collapsedLevelsAreSubtotals="1" fieldPosition="0"/>
    </format>
    <format dxfId="310">
      <pivotArea field="0" type="button" dataOnly="0" labelOnly="1" outline="0" axis="axisRow" fieldPosition="0"/>
    </format>
    <format dxfId="309">
      <pivotArea dataOnly="0" labelOnly="1" outline="0" axis="axisValues" fieldPosition="0"/>
    </format>
    <format dxfId="308">
      <pivotArea dataOnly="0" labelOnly="1" fieldPosition="0">
        <references count="1">
          <reference field="0" count="0"/>
        </references>
      </pivotArea>
    </format>
    <format dxfId="307">
      <pivotArea dataOnly="0" labelOnly="1" grandRow="1" outline="0" fieldPosition="0"/>
    </format>
    <format dxfId="306">
      <pivotArea dataOnly="0" labelOnly="1" outline="0" axis="axisValues" fieldPosition="0"/>
    </format>
    <format dxfId="305">
      <pivotArea type="all" dataOnly="0" outline="0" fieldPosition="0"/>
    </format>
    <format dxfId="304">
      <pivotArea outline="0" collapsedLevelsAreSubtotals="1" fieldPosition="0"/>
    </format>
    <format dxfId="303">
      <pivotArea field="0" type="button" dataOnly="0" labelOnly="1" outline="0" axis="axisRow" fieldPosition="0"/>
    </format>
    <format dxfId="302">
      <pivotArea dataOnly="0" labelOnly="1" outline="0" axis="axisValues" fieldPosition="0"/>
    </format>
    <format dxfId="301">
      <pivotArea dataOnly="0" labelOnly="1" fieldPosition="0">
        <references count="1">
          <reference field="0" count="0"/>
        </references>
      </pivotArea>
    </format>
    <format dxfId="300">
      <pivotArea dataOnly="0" labelOnly="1" grandRow="1" outline="0" fieldPosition="0"/>
    </format>
    <format dxfId="299">
      <pivotArea dataOnly="0" labelOnly="1" outline="0" axis="axisValues" fieldPosition="0"/>
    </format>
    <format dxfId="298">
      <pivotArea type="all" dataOnly="0" outline="0" fieldPosition="0"/>
    </format>
    <format dxfId="297">
      <pivotArea outline="0" collapsedLevelsAreSubtotals="1" fieldPosition="0"/>
    </format>
    <format dxfId="296">
      <pivotArea field="0" type="button" dataOnly="0" labelOnly="1" outline="0" axis="axisRow" fieldPosition="0"/>
    </format>
    <format dxfId="295">
      <pivotArea dataOnly="0" labelOnly="1" fieldPosition="0">
        <references count="1">
          <reference field="0" count="0"/>
        </references>
      </pivotArea>
    </format>
    <format dxfId="294">
      <pivotArea dataOnly="0" labelOnly="1" grandRow="1" outline="0" fieldPosition="0"/>
    </format>
    <format dxfId="293">
      <pivotArea dataOnly="0" labelOnly="1" outline="0" axis="axisValues" fieldPosition="0"/>
    </format>
  </formats>
  <pivotTableStyleInfo name="PivotStyleLight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D20" firstHeaderRow="1" firstDataRow="1" firstDataCol="3" rowPageCount="1" colPageCount="1"/>
  <pivotFields count="8">
    <pivotField axis="axisRow" dataField="1" compact="0" outline="0" showAll="0" defaultSubtotal="0">
      <items count="2499">
        <item x="1062"/>
        <item x="1061"/>
        <item x="985"/>
        <item x="987"/>
        <item x="974"/>
        <item x="984"/>
        <item x="975"/>
        <item x="980"/>
        <item x="986"/>
        <item x="990"/>
        <item x="982"/>
        <item x="981"/>
        <item x="989"/>
        <item x="976"/>
        <item x="988"/>
        <item x="978"/>
        <item x="983"/>
        <item x="979"/>
        <item x="971"/>
        <item x="972"/>
        <item x="977"/>
        <item x="973"/>
        <item x="1080"/>
        <item x="1083"/>
        <item x="1084"/>
        <item x="1081"/>
        <item x="1088"/>
        <item x="1087"/>
        <item x="1085"/>
        <item x="1086"/>
        <item x="1082"/>
        <item x="1166"/>
        <item x="706"/>
        <item x="1060"/>
        <item x="461"/>
        <item x="707"/>
        <item x="548"/>
        <item x="341"/>
        <item x="344"/>
        <item x="343"/>
        <item x="342"/>
        <item x="345"/>
        <item x="250"/>
        <item x="887"/>
        <item x="886"/>
        <item x="195"/>
        <item x="822"/>
        <item x="823"/>
        <item x="825"/>
        <item x="824"/>
        <item x="1185"/>
        <item x="1169"/>
        <item x="1176"/>
        <item x="1168"/>
        <item x="1172"/>
        <item x="1171"/>
        <item x="1187"/>
        <item x="1173"/>
        <item x="1182"/>
        <item x="1167"/>
        <item x="1178"/>
        <item x="1179"/>
        <item x="1177"/>
        <item x="1183"/>
        <item x="1186"/>
        <item x="1170"/>
        <item x="1188"/>
        <item x="1175"/>
        <item x="1184"/>
        <item x="1181"/>
        <item x="1180"/>
        <item x="1174"/>
        <item x="1106"/>
        <item x="1098"/>
        <item x="1100"/>
        <item x="1097"/>
        <item x="1103"/>
        <item x="1107"/>
        <item x="1099"/>
        <item x="1101"/>
        <item x="1108"/>
        <item x="1096"/>
        <item x="1105"/>
        <item x="1104"/>
        <item x="1109"/>
        <item x="1102"/>
        <item x="1230"/>
        <item x="1217"/>
        <item x="1226"/>
        <item x="1235"/>
        <item x="1233"/>
        <item x="1215"/>
        <item x="1239"/>
        <item x="1222"/>
        <item x="1209"/>
        <item x="1212"/>
        <item x="1241"/>
        <item x="1213"/>
        <item x="1229"/>
        <item x="1227"/>
        <item x="1228"/>
        <item x="1220"/>
        <item x="1237"/>
        <item x="1223"/>
        <item x="1232"/>
        <item x="1242"/>
        <item x="1238"/>
        <item x="1211"/>
        <item x="1236"/>
        <item x="1234"/>
        <item x="1214"/>
        <item x="1216"/>
        <item x="1240"/>
        <item x="1219"/>
        <item x="1221"/>
        <item x="1225"/>
        <item x="1231"/>
        <item x="1224"/>
        <item x="1218"/>
        <item x="1210"/>
        <item x="214"/>
        <item x="213"/>
        <item x="204"/>
        <item x="208"/>
        <item x="210"/>
        <item x="198"/>
        <item x="216"/>
        <item x="209"/>
        <item x="218"/>
        <item x="201"/>
        <item x="205"/>
        <item x="200"/>
        <item x="203"/>
        <item x="207"/>
        <item x="197"/>
        <item x="215"/>
        <item x="199"/>
        <item x="212"/>
        <item x="206"/>
        <item x="202"/>
        <item x="217"/>
        <item x="211"/>
        <item x="196"/>
        <item x="1079"/>
        <item x="546"/>
        <item x="547"/>
        <item x="811"/>
        <item x="813"/>
        <item x="812"/>
        <item x="809"/>
        <item x="815"/>
        <item x="810"/>
        <item x="814"/>
        <item x="356"/>
        <item x="755"/>
        <item x="757"/>
        <item x="751"/>
        <item x="749"/>
        <item x="753"/>
        <item x="752"/>
        <item x="756"/>
        <item x="754"/>
        <item x="750"/>
        <item x="728"/>
        <item x="744"/>
        <item x="726"/>
        <item x="739"/>
        <item x="741"/>
        <item x="748"/>
        <item x="732"/>
        <item x="731"/>
        <item x="718"/>
        <item x="747"/>
        <item x="736"/>
        <item x="733"/>
        <item x="730"/>
        <item x="727"/>
        <item x="738"/>
        <item x="725"/>
        <item x="717"/>
        <item x="724"/>
        <item x="729"/>
        <item x="737"/>
        <item x="745"/>
        <item x="746"/>
        <item x="740"/>
        <item x="723"/>
        <item x="743"/>
        <item x="720"/>
        <item x="735"/>
        <item x="722"/>
        <item x="742"/>
        <item x="721"/>
        <item x="719"/>
        <item x="734"/>
        <item x="119"/>
        <item x="112"/>
        <item x="114"/>
        <item x="108"/>
        <item x="115"/>
        <item x="126"/>
        <item x="111"/>
        <item x="118"/>
        <item x="127"/>
        <item x="124"/>
        <item x="109"/>
        <item x="110"/>
        <item x="122"/>
        <item x="113"/>
        <item x="117"/>
        <item x="125"/>
        <item x="116"/>
        <item x="120"/>
        <item x="123"/>
        <item x="121"/>
        <item x="1090"/>
        <item x="1093"/>
        <item x="1091"/>
        <item x="1092"/>
        <item x="1095"/>
        <item x="1094"/>
        <item x="1089"/>
        <item x="106"/>
        <item x="100"/>
        <item x="107"/>
        <item x="104"/>
        <item x="101"/>
        <item x="102"/>
        <item x="103"/>
        <item x="105"/>
        <item x="1037"/>
        <item x="1034"/>
        <item x="1036"/>
        <item x="1038"/>
        <item x="1033"/>
        <item x="1035"/>
        <item x="933"/>
        <item x="936"/>
        <item x="928"/>
        <item x="931"/>
        <item x="935"/>
        <item x="929"/>
        <item x="934"/>
        <item x="932"/>
        <item x="930"/>
        <item x="73"/>
        <item x="75"/>
        <item x="71"/>
        <item x="1765"/>
        <item x="67"/>
        <item x="69"/>
        <item x="72"/>
        <item x="66"/>
        <item x="76"/>
        <item x="70"/>
        <item x="68"/>
        <item x="74"/>
        <item x="849"/>
        <item x="854"/>
        <item x="852"/>
        <item x="850"/>
        <item x="853"/>
        <item x="851"/>
        <item x="702"/>
        <item x="700"/>
        <item x="699"/>
        <item x="698"/>
        <item x="703"/>
        <item x="701"/>
        <item x="705"/>
        <item x="704"/>
        <item x="696"/>
        <item x="712"/>
        <item x="695"/>
        <item x="693"/>
        <item x="694"/>
        <item x="716"/>
        <item x="714"/>
        <item x="715"/>
        <item x="713"/>
        <item x="856"/>
        <item x="855"/>
        <item x="354"/>
        <item x="355"/>
        <item x="350"/>
        <item x="349"/>
        <item x="353"/>
        <item x="352"/>
        <item x="351"/>
        <item x="708"/>
        <item x="711"/>
        <item x="709"/>
        <item x="710"/>
        <item x="61"/>
        <item x="62"/>
        <item x="63"/>
        <item x="667"/>
        <item x="668"/>
        <item x="669"/>
        <item x="672"/>
        <item x="671"/>
        <item x="670"/>
        <item x="1039"/>
        <item x="1048"/>
        <item x="1049"/>
        <item x="1044"/>
        <item x="1053"/>
        <item x="1051"/>
        <item x="1054"/>
        <item x="1055"/>
        <item x="1045"/>
        <item x="1050"/>
        <item x="1041"/>
        <item x="1047"/>
        <item x="1046"/>
        <item x="1043"/>
        <item x="1042"/>
        <item x="1052"/>
        <item x="1040"/>
        <item x="675"/>
        <item x="288"/>
        <item x="294"/>
        <item x="286"/>
        <item x="257"/>
        <item x="298"/>
        <item x="282"/>
        <item x="265"/>
        <item x="285"/>
        <item x="284"/>
        <item x="295"/>
        <item x="266"/>
        <item x="254"/>
        <item x="280"/>
        <item x="291"/>
        <item x="279"/>
        <item x="260"/>
        <item x="299"/>
        <item x="276"/>
        <item x="269"/>
        <item x="292"/>
        <item x="273"/>
        <item x="263"/>
        <item x="281"/>
        <item x="272"/>
        <item x="255"/>
        <item x="278"/>
        <item x="268"/>
        <item x="252"/>
        <item x="262"/>
        <item x="267"/>
        <item x="259"/>
        <item x="256"/>
        <item x="271"/>
        <item x="289"/>
        <item x="283"/>
        <item x="264"/>
        <item x="300"/>
        <item x="261"/>
        <item x="253"/>
        <item x="251"/>
        <item x="293"/>
        <item x="275"/>
        <item x="258"/>
        <item x="297"/>
        <item x="270"/>
        <item x="274"/>
        <item x="277"/>
        <item x="287"/>
        <item x="296"/>
        <item x="290"/>
        <item x="142"/>
        <item x="141"/>
        <item x="143"/>
        <item x="147"/>
        <item x="139"/>
        <item x="131"/>
        <item x="140"/>
        <item x="138"/>
        <item x="146"/>
        <item x="137"/>
        <item x="145"/>
        <item x="144"/>
        <item x="149"/>
        <item x="135"/>
        <item x="152"/>
        <item x="151"/>
        <item x="156"/>
        <item x="129"/>
        <item x="153"/>
        <item x="155"/>
        <item x="130"/>
        <item x="128"/>
        <item x="157"/>
        <item x="134"/>
        <item x="133"/>
        <item x="132"/>
        <item x="136"/>
        <item x="148"/>
        <item x="150"/>
        <item x="154"/>
        <item x="608"/>
        <item x="1203"/>
        <item x="1196"/>
        <item x="1198"/>
        <item x="1207"/>
        <item x="1193"/>
        <item x="1208"/>
        <item x="1201"/>
        <item x="1202"/>
        <item x="1205"/>
        <item x="1191"/>
        <item x="1195"/>
        <item x="1200"/>
        <item x="1199"/>
        <item x="1204"/>
        <item x="1189"/>
        <item x="1192"/>
        <item x="1194"/>
        <item x="1206"/>
        <item x="1197"/>
        <item x="1190"/>
        <item x="564"/>
        <item x="588"/>
        <item x="569"/>
        <item x="598"/>
        <item x="560"/>
        <item x="584"/>
        <item x="563"/>
        <item x="571"/>
        <item x="601"/>
        <item x="583"/>
        <item x="593"/>
        <item x="585"/>
        <item x="594"/>
        <item x="602"/>
        <item x="596"/>
        <item x="600"/>
        <item x="577"/>
        <item x="589"/>
        <item x="582"/>
        <item x="599"/>
        <item x="565"/>
        <item x="572"/>
        <item x="567"/>
        <item x="578"/>
        <item x="586"/>
        <item x="595"/>
        <item x="559"/>
        <item x="597"/>
        <item x="566"/>
        <item x="580"/>
        <item x="576"/>
        <item x="579"/>
        <item x="591"/>
        <item x="562"/>
        <item x="592"/>
        <item x="581"/>
        <item x="590"/>
        <item x="568"/>
        <item x="573"/>
        <item x="561"/>
        <item x="574"/>
        <item x="570"/>
        <item x="587"/>
        <item x="575"/>
        <item x="606"/>
        <item x="604"/>
        <item x="605"/>
        <item x="607"/>
        <item x="603"/>
        <item x="58"/>
        <item x="25"/>
        <item x="22"/>
        <item x="24"/>
        <item x="26"/>
        <item x="39"/>
        <item x="14"/>
        <item x="29"/>
        <item x="59"/>
        <item x="30"/>
        <item x="32"/>
        <item x="0"/>
        <item x="60"/>
        <item x="56"/>
        <item x="1"/>
        <item x="31"/>
        <item x="12"/>
        <item x="28"/>
        <item x="7"/>
        <item x="50"/>
        <item x="47"/>
        <item x="40"/>
        <item x="35"/>
        <item x="10"/>
        <item x="27"/>
        <item x="23"/>
        <item x="46"/>
        <item x="55"/>
        <item x="21"/>
        <item x="16"/>
        <item x="38"/>
        <item x="51"/>
        <item x="45"/>
        <item x="13"/>
        <item x="52"/>
        <item x="53"/>
        <item x="48"/>
        <item x="3"/>
        <item x="36"/>
        <item x="34"/>
        <item x="49"/>
        <item x="4"/>
        <item x="6"/>
        <item x="17"/>
        <item x="43"/>
        <item x="37"/>
        <item x="8"/>
        <item x="44"/>
        <item x="2"/>
        <item x="42"/>
        <item x="5"/>
        <item x="20"/>
        <item x="9"/>
        <item x="54"/>
        <item x="57"/>
        <item x="41"/>
        <item x="18"/>
        <item x="19"/>
        <item x="33"/>
        <item x="15"/>
        <item x="11"/>
        <item x="763"/>
        <item x="784"/>
        <item x="773"/>
        <item x="783"/>
        <item x="775"/>
        <item x="765"/>
        <item x="774"/>
        <item x="781"/>
        <item x="792"/>
        <item x="777"/>
        <item x="772"/>
        <item x="769"/>
        <item x="786"/>
        <item x="770"/>
        <item x="789"/>
        <item x="767"/>
        <item x="793"/>
        <item x="782"/>
        <item x="779"/>
        <item x="776"/>
        <item x="766"/>
        <item x="791"/>
        <item x="762"/>
        <item x="788"/>
        <item x="780"/>
        <item x="771"/>
        <item x="768"/>
        <item x="764"/>
        <item x="790"/>
        <item x="778"/>
        <item x="785"/>
        <item x="787"/>
        <item x="797"/>
        <item x="796"/>
        <item x="798"/>
        <item x="760"/>
        <item x="807"/>
        <item x="801"/>
        <item x="805"/>
        <item x="794"/>
        <item x="806"/>
        <item x="795"/>
        <item x="803"/>
        <item x="802"/>
        <item x="761"/>
        <item x="800"/>
        <item x="808"/>
        <item x="804"/>
        <item x="759"/>
        <item x="799"/>
        <item x="758"/>
        <item x="674"/>
        <item x="673"/>
        <item x="1138"/>
        <item x="1137"/>
        <item x="1140"/>
        <item x="1139"/>
        <item x="64"/>
        <item x="159"/>
        <item x="818"/>
        <item x="819"/>
        <item x="820"/>
        <item x="816"/>
        <item x="821"/>
        <item x="817"/>
        <item x="1027"/>
        <item x="1032"/>
        <item x="1023"/>
        <item x="1030"/>
        <item x="1031"/>
        <item x="1028"/>
        <item x="1026"/>
        <item x="1024"/>
        <item x="1022"/>
        <item x="1029"/>
        <item x="1025"/>
        <item x="1021"/>
        <item x="1005"/>
        <item x="1003"/>
        <item x="1004"/>
        <item x="1008"/>
        <item x="1006"/>
        <item x="1018"/>
        <item x="1001"/>
        <item x="1002"/>
        <item x="1009"/>
        <item x="1016"/>
        <item x="1015"/>
        <item x="1014"/>
        <item x="1012"/>
        <item x="1007"/>
        <item x="1019"/>
        <item x="1000"/>
        <item x="1013"/>
        <item x="1020"/>
        <item x="1017"/>
        <item x="1011"/>
        <item x="1010"/>
        <item x="227"/>
        <item x="223"/>
        <item x="224"/>
        <item x="221"/>
        <item x="222"/>
        <item x="226"/>
        <item x="228"/>
        <item x="229"/>
        <item x="220"/>
        <item x="219"/>
        <item x="225"/>
        <item x="864"/>
        <item x="865"/>
        <item x="857"/>
        <item x="859"/>
        <item x="863"/>
        <item x="868"/>
        <item x="860"/>
        <item x="858"/>
        <item x="861"/>
        <item x="867"/>
        <item x="866"/>
        <item x="862"/>
        <item x="65"/>
        <item x="558"/>
        <item x="556"/>
        <item x="557"/>
        <item x="555"/>
        <item x="826"/>
        <item x="441"/>
        <item x="1143"/>
        <item x="1142"/>
        <item x="1144"/>
        <item x="1145"/>
        <item x="1141"/>
        <item x="697"/>
        <item x="379"/>
        <item x="372"/>
        <item x="385"/>
        <item x="381"/>
        <item x="376"/>
        <item x="370"/>
        <item x="359"/>
        <item x="360"/>
        <item x="368"/>
        <item x="373"/>
        <item x="386"/>
        <item x="384"/>
        <item x="382"/>
        <item x="374"/>
        <item x="369"/>
        <item x="365"/>
        <item x="383"/>
        <item x="364"/>
        <item x="375"/>
        <item x="377"/>
        <item x="371"/>
        <item x="378"/>
        <item x="358"/>
        <item x="362"/>
        <item x="357"/>
        <item x="380"/>
        <item x="398"/>
        <item x="397"/>
        <item x="393"/>
        <item x="403"/>
        <item x="367"/>
        <item x="389"/>
        <item x="391"/>
        <item x="408"/>
        <item x="396"/>
        <item x="416"/>
        <item x="402"/>
        <item x="388"/>
        <item x="395"/>
        <item x="407"/>
        <item x="399"/>
        <item x="417"/>
        <item x="394"/>
        <item x="405"/>
        <item x="401"/>
        <item x="366"/>
        <item x="390"/>
        <item x="363"/>
        <item x="411"/>
        <item x="406"/>
        <item x="409"/>
        <item x="414"/>
        <item x="387"/>
        <item x="413"/>
        <item x="415"/>
        <item x="404"/>
        <item x="361"/>
        <item x="392"/>
        <item x="410"/>
        <item x="412"/>
        <item x="400"/>
        <item x="964"/>
        <item x="947"/>
        <item x="967"/>
        <item x="965"/>
        <item x="957"/>
        <item x="948"/>
        <item x="951"/>
        <item x="966"/>
        <item x="941"/>
        <item x="959"/>
        <item x="953"/>
        <item x="961"/>
        <item x="960"/>
        <item x="958"/>
        <item x="954"/>
        <item x="942"/>
        <item x="950"/>
        <item x="945"/>
        <item x="956"/>
        <item x="944"/>
        <item x="949"/>
        <item x="943"/>
        <item x="963"/>
        <item x="970"/>
        <item x="968"/>
        <item x="969"/>
        <item x="962"/>
        <item x="952"/>
        <item x="946"/>
        <item x="955"/>
        <item x="328"/>
        <item x="339"/>
        <item x="340"/>
        <item x="306"/>
        <item x="334"/>
        <item x="330"/>
        <item x="313"/>
        <item x="305"/>
        <item x="327"/>
        <item x="303"/>
        <item x="331"/>
        <item x="325"/>
        <item x="309"/>
        <item x="329"/>
        <item x="332"/>
        <item x="307"/>
        <item x="317"/>
        <item x="337"/>
        <item x="320"/>
        <item x="312"/>
        <item x="336"/>
        <item x="322"/>
        <item x="335"/>
        <item x="314"/>
        <item x="315"/>
        <item x="318"/>
        <item x="323"/>
        <item x="324"/>
        <item x="338"/>
        <item x="326"/>
        <item x="304"/>
        <item x="311"/>
        <item x="316"/>
        <item x="319"/>
        <item x="321"/>
        <item x="310"/>
        <item x="333"/>
        <item x="308"/>
        <item x="301"/>
        <item x="302"/>
        <item x="1111"/>
        <item x="1116"/>
        <item x="1110"/>
        <item x="1120"/>
        <item x="1131"/>
        <item x="1128"/>
        <item x="1122"/>
        <item x="1121"/>
        <item x="1124"/>
        <item x="1114"/>
        <item x="1126"/>
        <item x="1118"/>
        <item x="1123"/>
        <item x="1129"/>
        <item x="1115"/>
        <item x="1113"/>
        <item x="1125"/>
        <item x="1117"/>
        <item x="1130"/>
        <item x="1112"/>
        <item x="1127"/>
        <item x="1119"/>
        <item x="938"/>
        <item x="939"/>
        <item x="940"/>
        <item x="937"/>
        <item x="539"/>
        <item x="536"/>
        <item x="503"/>
        <item x="476"/>
        <item x="484"/>
        <item x="528"/>
        <item x="490"/>
        <item x="514"/>
        <item x="500"/>
        <item x="538"/>
        <item x="515"/>
        <item x="529"/>
        <item x="540"/>
        <item x="486"/>
        <item x="534"/>
        <item x="511"/>
        <item x="506"/>
        <item x="518"/>
        <item x="504"/>
        <item x="519"/>
        <item x="509"/>
        <item x="489"/>
        <item x="522"/>
        <item x="520"/>
        <item x="482"/>
        <item x="494"/>
        <item x="472"/>
        <item x="505"/>
        <item x="542"/>
        <item x="508"/>
        <item x="517"/>
        <item x="543"/>
        <item x="485"/>
        <item x="479"/>
        <item x="544"/>
        <item x="499"/>
        <item x="491"/>
        <item x="531"/>
        <item x="493"/>
        <item x="533"/>
        <item x="501"/>
        <item x="498"/>
        <item x="507"/>
        <item x="480"/>
        <item x="524"/>
        <item x="523"/>
        <item x="496"/>
        <item x="502"/>
        <item x="521"/>
        <item x="481"/>
        <item x="532"/>
        <item x="478"/>
        <item x="510"/>
        <item x="516"/>
        <item x="487"/>
        <item x="530"/>
        <item x="474"/>
        <item x="526"/>
        <item x="475"/>
        <item x="512"/>
        <item x="535"/>
        <item x="497"/>
        <item x="477"/>
        <item x="483"/>
        <item x="473"/>
        <item x="541"/>
        <item x="545"/>
        <item x="488"/>
        <item x="525"/>
        <item x="527"/>
        <item x="495"/>
        <item x="513"/>
        <item x="537"/>
        <item x="492"/>
        <item x="469"/>
        <item x="470"/>
        <item x="465"/>
        <item x="466"/>
        <item x="463"/>
        <item x="471"/>
        <item x="467"/>
        <item x="464"/>
        <item x="462"/>
        <item x="468"/>
        <item x="2311"/>
        <item x="2305"/>
        <item x="2300"/>
        <item x="2310"/>
        <item x="2306"/>
        <item x="2303"/>
        <item x="2309"/>
        <item x="2308"/>
        <item x="2299"/>
        <item x="2301"/>
        <item x="2307"/>
        <item x="2302"/>
        <item x="2304"/>
        <item x="181"/>
        <item x="169"/>
        <item x="170"/>
        <item x="182"/>
        <item x="160"/>
        <item x="178"/>
        <item x="172"/>
        <item x="175"/>
        <item x="173"/>
        <item x="163"/>
        <item x="164"/>
        <item x="186"/>
        <item x="185"/>
        <item x="183"/>
        <item x="165"/>
        <item x="177"/>
        <item x="166"/>
        <item x="168"/>
        <item x="162"/>
        <item x="188"/>
        <item x="184"/>
        <item x="192"/>
        <item x="161"/>
        <item x="191"/>
        <item x="193"/>
        <item x="171"/>
        <item x="187"/>
        <item x="190"/>
        <item x="194"/>
        <item x="180"/>
        <item x="167"/>
        <item x="189"/>
        <item x="176"/>
        <item x="174"/>
        <item x="179"/>
        <item x="234"/>
        <item x="230"/>
        <item x="240"/>
        <item x="236"/>
        <item x="248"/>
        <item x="233"/>
        <item x="242"/>
        <item x="246"/>
        <item x="237"/>
        <item x="249"/>
        <item x="239"/>
        <item x="232"/>
        <item x="247"/>
        <item x="235"/>
        <item x="231"/>
        <item x="244"/>
        <item x="245"/>
        <item x="243"/>
        <item x="238"/>
        <item x="241"/>
        <item x="1165"/>
        <item x="1154"/>
        <item x="1156"/>
        <item x="1161"/>
        <item x="1151"/>
        <item x="1153"/>
        <item x="1149"/>
        <item x="1157"/>
        <item x="1162"/>
        <item x="1155"/>
        <item x="1148"/>
        <item x="1150"/>
        <item x="1159"/>
        <item x="1160"/>
        <item x="1158"/>
        <item x="1152"/>
        <item x="1163"/>
        <item x="1164"/>
        <item x="846"/>
        <item x="848"/>
        <item x="847"/>
        <item x="840"/>
        <item x="834"/>
        <item x="832"/>
        <item x="845"/>
        <item x="835"/>
        <item x="844"/>
        <item x="833"/>
        <item x="837"/>
        <item x="842"/>
        <item x="843"/>
        <item x="836"/>
        <item x="839"/>
        <item x="838"/>
        <item x="841"/>
        <item x="662"/>
        <item x="651"/>
        <item x="639"/>
        <item x="665"/>
        <item x="643"/>
        <item x="656"/>
        <item x="640"/>
        <item x="657"/>
        <item x="644"/>
        <item x="664"/>
        <item x="666"/>
        <item x="638"/>
        <item x="652"/>
        <item x="648"/>
        <item x="654"/>
        <item x="658"/>
        <item x="659"/>
        <item x="641"/>
        <item x="653"/>
        <item x="660"/>
        <item x="642"/>
        <item x="663"/>
        <item x="645"/>
        <item x="649"/>
        <item x="661"/>
        <item x="647"/>
        <item x="655"/>
        <item x="646"/>
        <item x="650"/>
        <item x="346"/>
        <item x="997"/>
        <item x="995"/>
        <item x="999"/>
        <item x="994"/>
        <item x="991"/>
        <item x="993"/>
        <item x="998"/>
        <item x="996"/>
        <item x="992"/>
        <item x="676"/>
        <item x="885"/>
        <item x="1077"/>
        <item x="1078"/>
        <item x="1074"/>
        <item x="1076"/>
        <item x="1075"/>
        <item x="552"/>
        <item x="553"/>
        <item x="549"/>
        <item x="551"/>
        <item x="550"/>
        <item x="554"/>
        <item x="884"/>
        <item x="882"/>
        <item x="883"/>
        <item x="880"/>
        <item x="879"/>
        <item x="881"/>
        <item x="925"/>
        <item x="926"/>
        <item x="923"/>
        <item x="924"/>
        <item x="927"/>
        <item x="158"/>
        <item x="872"/>
        <item x="873"/>
        <item x="870"/>
        <item x="871"/>
        <item x="875"/>
        <item x="869"/>
        <item x="874"/>
        <item x="1066"/>
        <item x="1068"/>
        <item x="1073"/>
        <item x="1065"/>
        <item x="1064"/>
        <item x="1072"/>
        <item x="1069"/>
        <item x="1070"/>
        <item x="1063"/>
        <item x="1071"/>
        <item x="1067"/>
        <item x="446"/>
        <item x="449"/>
        <item x="452"/>
        <item x="458"/>
        <item x="455"/>
        <item x="448"/>
        <item x="451"/>
        <item x="459"/>
        <item x="442"/>
        <item x="456"/>
        <item x="444"/>
        <item x="453"/>
        <item x="457"/>
        <item x="450"/>
        <item x="447"/>
        <item x="460"/>
        <item x="454"/>
        <item x="445"/>
        <item x="443"/>
        <item x="890"/>
        <item x="889"/>
        <item x="892"/>
        <item x="891"/>
        <item x="888"/>
        <item x="1147"/>
        <item x="1146"/>
        <item x="610"/>
        <item x="634"/>
        <item x="628"/>
        <item x="625"/>
        <item x="632"/>
        <item x="616"/>
        <item x="614"/>
        <item x="637"/>
        <item x="629"/>
        <item x="617"/>
        <item x="618"/>
        <item x="633"/>
        <item x="631"/>
        <item x="630"/>
        <item x="620"/>
        <item x="626"/>
        <item x="623"/>
        <item x="615"/>
        <item x="622"/>
        <item x="611"/>
        <item x="636"/>
        <item x="635"/>
        <item x="609"/>
        <item x="619"/>
        <item x="612"/>
        <item x="627"/>
        <item x="621"/>
        <item x="624"/>
        <item x="613"/>
        <item x="1058"/>
        <item x="1057"/>
        <item x="1056"/>
        <item x="1059"/>
        <item x="347"/>
        <item x="348"/>
        <item x="895"/>
        <item x="893"/>
        <item x="896"/>
        <item x="894"/>
        <item x="93"/>
        <item x="95"/>
        <item x="87"/>
        <item x="90"/>
        <item x="97"/>
        <item x="89"/>
        <item x="91"/>
        <item x="98"/>
        <item x="88"/>
        <item x="99"/>
        <item x="92"/>
        <item x="96"/>
        <item x="94"/>
        <item x="82"/>
        <item x="81"/>
        <item x="85"/>
        <item x="77"/>
        <item x="84"/>
        <item x="79"/>
        <item x="78"/>
        <item x="80"/>
        <item x="83"/>
        <item x="86"/>
        <item x="683"/>
        <item x="687"/>
        <item x="681"/>
        <item x="689"/>
        <item x="692"/>
        <item x="684"/>
        <item x="680"/>
        <item x="678"/>
        <item x="691"/>
        <item x="686"/>
        <item x="679"/>
        <item x="682"/>
        <item x="677"/>
        <item x="688"/>
        <item x="685"/>
        <item x="690"/>
        <item x="876"/>
        <item x="877"/>
        <item x="878"/>
        <item x="1134"/>
        <item x="1132"/>
        <item x="1135"/>
        <item x="1136"/>
        <item x="1133"/>
        <item x="425"/>
        <item x="431"/>
        <item x="429"/>
        <item x="428"/>
        <item x="438"/>
        <item x="427"/>
        <item x="424"/>
        <item x="432"/>
        <item x="437"/>
        <item x="436"/>
        <item x="434"/>
        <item x="439"/>
        <item x="440"/>
        <item x="430"/>
        <item x="426"/>
        <item x="422"/>
        <item x="433"/>
        <item x="435"/>
        <item x="423"/>
        <item x="421"/>
        <item x="420"/>
        <item x="418"/>
        <item x="419"/>
        <item x="829"/>
        <item x="831"/>
        <item x="830"/>
        <item x="828"/>
        <item x="827"/>
        <item x="899"/>
        <item x="897"/>
        <item x="898"/>
        <item x="900"/>
        <item x="910"/>
        <item x="909"/>
        <item x="904"/>
        <item x="913"/>
        <item x="912"/>
        <item x="906"/>
        <item x="901"/>
        <item x="907"/>
        <item x="902"/>
        <item x="916"/>
        <item x="915"/>
        <item x="903"/>
        <item x="905"/>
        <item x="908"/>
        <item x="911"/>
        <item x="914"/>
        <item x="920"/>
        <item x="917"/>
        <item x="921"/>
        <item x="919"/>
        <item x="922"/>
        <item x="918"/>
        <item x="1447"/>
        <item x="1454"/>
        <item x="1453"/>
        <item x="1450"/>
        <item x="1448"/>
        <item x="1451"/>
        <item x="1449"/>
        <item x="1452"/>
        <item x="1455"/>
        <item x="2078"/>
        <item x="2082"/>
        <item x="2081"/>
        <item x="2085"/>
        <item x="2080"/>
        <item x="2083"/>
        <item x="2084"/>
        <item x="2079"/>
        <item x="2087"/>
        <item x="2086"/>
        <item x="1405"/>
        <item x="1406"/>
        <item x="1489"/>
        <item x="1493"/>
        <item x="1491"/>
        <item x="1490"/>
        <item x="1494"/>
        <item x="1492"/>
        <item x="1978"/>
        <item x="1979"/>
        <item x="1983"/>
        <item x="1985"/>
        <item x="1982"/>
        <item x="1987"/>
        <item x="1977"/>
        <item x="1988"/>
        <item x="1989"/>
        <item x="1984"/>
        <item x="1980"/>
        <item x="1986"/>
        <item x="1981"/>
        <item x="1618"/>
        <item x="1617"/>
        <item x="1615"/>
        <item x="1614"/>
        <item x="1621"/>
        <item x="1619"/>
        <item x="1616"/>
        <item x="1620"/>
        <item x="2036"/>
        <item x="2034"/>
        <item x="2032"/>
        <item x="2035"/>
        <item x="2033"/>
        <item x="2031"/>
        <item x="1295"/>
        <item x="1776"/>
        <item x="1775"/>
        <item x="1780"/>
        <item x="1774"/>
        <item x="1779"/>
        <item x="1777"/>
        <item x="1778"/>
        <item x="1771"/>
        <item x="1773"/>
        <item x="1769"/>
        <item x="1770"/>
        <item x="1772"/>
        <item x="2061"/>
        <item x="1439"/>
        <item x="1443"/>
        <item x="1440"/>
        <item x="1442"/>
        <item x="1441"/>
        <item x="1862"/>
        <item x="2012"/>
        <item x="2003"/>
        <item x="2008"/>
        <item x="1998"/>
        <item x="1996"/>
        <item x="2004"/>
        <item x="2006"/>
        <item x="1999"/>
        <item x="2005"/>
        <item x="2007"/>
        <item x="2011"/>
        <item x="2009"/>
        <item x="2015"/>
        <item x="2001"/>
        <item x="1997"/>
        <item x="2010"/>
        <item x="2014"/>
        <item x="2013"/>
        <item x="1995"/>
        <item x="2002"/>
        <item x="1994"/>
        <item x="2000"/>
        <item x="1832"/>
        <item x="1833"/>
        <item x="1834"/>
        <item x="1830"/>
        <item x="1829"/>
        <item x="1831"/>
        <item x="2125"/>
        <item x="2126"/>
        <item x="1467"/>
        <item x="1462"/>
        <item x="1457"/>
        <item x="1460"/>
        <item x="1464"/>
        <item x="1458"/>
        <item x="1463"/>
        <item x="1468"/>
        <item x="1465"/>
        <item x="1459"/>
        <item x="1461"/>
        <item x="1466"/>
        <item x="1475"/>
        <item x="1485"/>
        <item x="1481"/>
        <item x="1476"/>
        <item x="1471"/>
        <item x="1487"/>
        <item x="1480"/>
        <item x="1472"/>
        <item x="1477"/>
        <item x="1479"/>
        <item x="1470"/>
        <item x="1484"/>
        <item x="1482"/>
        <item x="1478"/>
        <item x="1486"/>
        <item x="1473"/>
        <item x="1474"/>
        <item x="1488"/>
        <item x="1469"/>
        <item x="1483"/>
        <item x="1376"/>
        <item x="1377"/>
        <item x="1378"/>
        <item x="1375"/>
        <item x="1379"/>
        <item x="1742"/>
        <item x="1735"/>
        <item x="1739"/>
        <item x="1738"/>
        <item x="1734"/>
        <item x="1733"/>
        <item x="1741"/>
        <item x="1737"/>
        <item x="1736"/>
        <item x="1732"/>
        <item x="1740"/>
        <item x="1817"/>
        <item x="1818"/>
        <item x="2063"/>
        <item x="2064"/>
        <item x="1900"/>
        <item x="1898"/>
        <item x="1899"/>
        <item x="1901"/>
        <item x="1864"/>
        <item x="1865"/>
        <item x="1863"/>
        <item x="2108"/>
        <item x="1526"/>
        <item x="2067"/>
        <item x="1380"/>
        <item x="1381"/>
        <item x="1323"/>
        <item x="1916"/>
        <item x="2068"/>
        <item x="1836"/>
        <item x="1781"/>
        <item x="1762"/>
        <item x="2111"/>
        <item x="2110"/>
        <item x="2113"/>
        <item x="2115"/>
        <item x="2112"/>
        <item x="2109"/>
        <item x="2114"/>
        <item x="1743"/>
        <item x="1591"/>
        <item x="1582"/>
        <item x="1572"/>
        <item x="1592"/>
        <item x="1581"/>
        <item x="1564"/>
        <item x="1559"/>
        <item x="1589"/>
        <item x="1597"/>
        <item x="1590"/>
        <item x="1600"/>
        <item x="1571"/>
        <item x="1599"/>
        <item x="1587"/>
        <item x="1601"/>
        <item x="1585"/>
        <item x="1554"/>
        <item x="1567"/>
        <item x="1557"/>
        <item x="1561"/>
        <item x="1593"/>
        <item x="1558"/>
        <item x="1563"/>
        <item x="1580"/>
        <item x="1583"/>
        <item x="1556"/>
        <item x="1596"/>
        <item x="1566"/>
        <item x="1568"/>
        <item x="1573"/>
        <item x="1598"/>
        <item x="1577"/>
        <item x="1565"/>
        <item x="1555"/>
        <item x="1570"/>
        <item x="1569"/>
        <item x="1575"/>
        <item x="1594"/>
        <item x="1595"/>
        <item x="1586"/>
        <item x="1562"/>
        <item x="1578"/>
        <item x="1588"/>
        <item x="1574"/>
        <item x="1553"/>
        <item x="1560"/>
        <item x="1579"/>
        <item x="1584"/>
        <item x="1576"/>
        <item x="2168"/>
        <item x="2172"/>
        <item x="2173"/>
        <item x="2178"/>
        <item x="2166"/>
        <item x="2167"/>
        <item x="2182"/>
        <item x="2189"/>
        <item x="2174"/>
        <item x="2175"/>
        <item x="2169"/>
        <item x="2180"/>
        <item x="2171"/>
        <item x="2181"/>
        <item x="2170"/>
        <item x="2187"/>
        <item x="2183"/>
        <item x="2186"/>
        <item x="2176"/>
        <item x="2184"/>
        <item x="2188"/>
        <item x="2185"/>
        <item x="2177"/>
        <item x="2179"/>
        <item x="2192"/>
        <item x="2212"/>
        <item x="2153"/>
        <item x="2161"/>
        <item x="2215"/>
        <item x="2154"/>
        <item x="2197"/>
        <item x="2190"/>
        <item x="2194"/>
        <item x="2213"/>
        <item x="2214"/>
        <item x="2152"/>
        <item x="2165"/>
        <item x="2162"/>
        <item x="2150"/>
        <item x="2198"/>
        <item x="2196"/>
        <item x="2199"/>
        <item x="2149"/>
        <item x="2163"/>
        <item x="2146"/>
        <item x="2147"/>
        <item x="2156"/>
        <item x="2201"/>
        <item x="2204"/>
        <item x="2195"/>
        <item x="2158"/>
        <item x="2155"/>
        <item x="2193"/>
        <item x="2206"/>
        <item x="2208"/>
        <item x="2157"/>
        <item x="2159"/>
        <item x="2205"/>
        <item x="2203"/>
        <item x="2191"/>
        <item x="2209"/>
        <item x="2202"/>
        <item x="2207"/>
        <item x="2148"/>
        <item x="2211"/>
        <item x="2210"/>
        <item x="2160"/>
        <item x="2164"/>
        <item x="2151"/>
        <item x="2200"/>
        <item x="1546"/>
        <item x="1539"/>
        <item x="1551"/>
        <item x="1541"/>
        <item x="1547"/>
        <item x="1545"/>
        <item x="1548"/>
        <item x="1550"/>
        <item x="1540"/>
        <item x="1543"/>
        <item x="1549"/>
        <item x="1552"/>
        <item x="1544"/>
        <item x="1542"/>
        <item x="1262"/>
        <item x="1263"/>
        <item x="1261"/>
        <item x="1976"/>
        <item x="1390"/>
        <item x="1387"/>
        <item x="1396"/>
        <item x="1393"/>
        <item x="1397"/>
        <item x="1395"/>
        <item x="1389"/>
        <item x="1385"/>
        <item x="1384"/>
        <item x="1391"/>
        <item x="1382"/>
        <item x="1394"/>
        <item x="1388"/>
        <item x="1386"/>
        <item x="1392"/>
        <item x="1383"/>
        <item x="1333"/>
        <item x="1338"/>
        <item x="1342"/>
        <item x="1332"/>
        <item x="1339"/>
        <item x="1334"/>
        <item x="1328"/>
        <item x="1329"/>
        <item x="1336"/>
        <item x="1335"/>
        <item x="1341"/>
        <item x="1337"/>
        <item x="1340"/>
        <item x="1331"/>
        <item x="1327"/>
        <item x="1330"/>
        <item x="1369"/>
        <item x="1363"/>
        <item x="1354"/>
        <item x="1372"/>
        <item x="1365"/>
        <item x="1352"/>
        <item x="1357"/>
        <item x="1367"/>
        <item x="1353"/>
        <item x="1362"/>
        <item x="1366"/>
        <item x="1371"/>
        <item x="1370"/>
        <item x="1356"/>
        <item x="1374"/>
        <item x="1360"/>
        <item x="1358"/>
        <item x="1361"/>
        <item x="1359"/>
        <item x="1368"/>
        <item x="1364"/>
        <item x="1373"/>
        <item x="1355"/>
        <item x="1886"/>
        <item x="1872"/>
        <item x="1887"/>
        <item x="1867"/>
        <item x="1884"/>
        <item x="1874"/>
        <item x="1868"/>
        <item x="1877"/>
        <item x="1888"/>
        <item x="1879"/>
        <item x="1875"/>
        <item x="1880"/>
        <item x="1876"/>
        <item x="1870"/>
        <item x="1878"/>
        <item x="1869"/>
        <item x="1866"/>
        <item x="1871"/>
        <item x="1882"/>
        <item x="1885"/>
        <item x="1881"/>
        <item x="1873"/>
        <item x="1883"/>
        <item x="1723"/>
        <item x="1683"/>
        <item x="1720"/>
        <item x="1682"/>
        <item x="1695"/>
        <item x="1694"/>
        <item x="1718"/>
        <item x="1693"/>
        <item x="1699"/>
        <item x="1710"/>
        <item x="1690"/>
        <item x="1678"/>
        <item x="1685"/>
        <item x="1713"/>
        <item x="1702"/>
        <item x="1703"/>
        <item x="1716"/>
        <item x="1714"/>
        <item x="1722"/>
        <item x="1712"/>
        <item x="1680"/>
        <item x="1681"/>
        <item x="1709"/>
        <item x="1697"/>
        <item x="1707"/>
        <item x="1688"/>
        <item x="1715"/>
        <item x="1701"/>
        <item x="1689"/>
        <item x="1684"/>
        <item x="1687"/>
        <item x="1705"/>
        <item x="1719"/>
        <item x="1704"/>
        <item x="1679"/>
        <item x="1711"/>
        <item x="1708"/>
        <item x="1700"/>
        <item x="1686"/>
        <item x="1691"/>
        <item x="1717"/>
        <item x="1698"/>
        <item x="1706"/>
        <item x="1721"/>
        <item x="1696"/>
        <item x="1692"/>
        <item x="1668"/>
        <item x="1672"/>
        <item x="1628"/>
        <item x="1655"/>
        <item x="1664"/>
        <item x="1663"/>
        <item x="1633"/>
        <item x="1649"/>
        <item x="1629"/>
        <item x="1670"/>
        <item x="1659"/>
        <item x="1645"/>
        <item x="1658"/>
        <item x="1656"/>
        <item x="1650"/>
        <item x="1638"/>
        <item x="1673"/>
        <item x="1636"/>
        <item x="1657"/>
        <item x="1671"/>
        <item x="1641"/>
        <item x="1642"/>
        <item x="1653"/>
        <item x="1631"/>
        <item x="1661"/>
        <item x="1677"/>
        <item x="1648"/>
        <item x="1724"/>
        <item x="1669"/>
        <item x="1643"/>
        <item x="1674"/>
        <item x="1725"/>
        <item x="1644"/>
        <item x="1634"/>
        <item x="1637"/>
        <item x="1651"/>
        <item x="1667"/>
        <item x="1652"/>
        <item x="1654"/>
        <item x="1640"/>
        <item x="1726"/>
        <item x="1639"/>
        <item x="1635"/>
        <item x="1666"/>
        <item x="1665"/>
        <item x="1662"/>
        <item x="1676"/>
        <item x="1647"/>
        <item x="1660"/>
        <item x="1630"/>
        <item x="1632"/>
        <item x="1675"/>
        <item x="1646"/>
        <item x="1326"/>
        <item x="1325"/>
        <item x="1991"/>
        <item x="1992"/>
        <item x="1990"/>
        <item x="1437"/>
        <item x="1435"/>
        <item x="1434"/>
        <item x="1433"/>
        <item x="1436"/>
        <item x="1438"/>
        <item x="1427"/>
        <item x="1431"/>
        <item x="1428"/>
        <item x="1430"/>
        <item x="1424"/>
        <item x="1432"/>
        <item x="1425"/>
        <item x="1429"/>
        <item x="1421"/>
        <item x="1423"/>
        <item x="1422"/>
        <item x="1426"/>
        <item x="2272"/>
        <item x="2271"/>
        <item x="2276"/>
        <item x="2275"/>
        <item x="2277"/>
        <item x="2268"/>
        <item x="2270"/>
        <item x="2273"/>
        <item x="2274"/>
        <item x="2269"/>
        <item x="1503"/>
        <item x="1498"/>
        <item x="1495"/>
        <item x="1500"/>
        <item x="1497"/>
        <item x="1499"/>
        <item x="1496"/>
        <item x="1504"/>
        <item x="1502"/>
        <item x="1501"/>
        <item x="1347"/>
        <item x="1348"/>
        <item x="1343"/>
        <item x="1344"/>
        <item x="1349"/>
        <item x="1350"/>
        <item x="1351"/>
        <item x="1346"/>
        <item x="1345"/>
        <item x="1835"/>
        <item x="1258"/>
        <item x="1257"/>
        <item x="1256"/>
        <item x="1260"/>
        <item x="1259"/>
        <item x="1244"/>
        <item x="1249"/>
        <item x="1255"/>
        <item x="1250"/>
        <item x="1247"/>
        <item x="1245"/>
        <item x="1246"/>
        <item x="1253"/>
        <item x="1254"/>
        <item x="1243"/>
        <item x="1252"/>
        <item x="1248"/>
        <item x="1251"/>
        <item x="2076"/>
        <item x="2077"/>
        <item x="2070"/>
        <item x="2071"/>
        <item x="2073"/>
        <item x="2069"/>
        <item x="2074"/>
        <item x="2075"/>
        <item x="2072"/>
        <item x="1324"/>
        <item x="2100"/>
        <item x="2088"/>
        <item x="2094"/>
        <item x="2103"/>
        <item x="2096"/>
        <item x="2101"/>
        <item x="2104"/>
        <item x="2090"/>
        <item x="2095"/>
        <item x="2102"/>
        <item x="2097"/>
        <item x="2089"/>
        <item x="2091"/>
        <item x="2106"/>
        <item x="2105"/>
        <item x="2092"/>
        <item x="2098"/>
        <item x="2093"/>
        <item x="2099"/>
        <item x="1314"/>
        <item x="1316"/>
        <item x="1315"/>
        <item x="1319"/>
        <item x="1318"/>
        <item x="1320"/>
        <item x="1317"/>
        <item x="1322"/>
        <item x="1321"/>
        <item x="2279"/>
        <item x="2285"/>
        <item x="2281"/>
        <item x="2287"/>
        <item x="2284"/>
        <item x="2280"/>
        <item x="2278"/>
        <item x="2282"/>
        <item x="2283"/>
        <item x="2286"/>
        <item x="1417"/>
        <item x="1418"/>
        <item x="1419"/>
        <item x="1313"/>
        <item x="2230"/>
        <item x="2225"/>
        <item x="2227"/>
        <item x="2224"/>
        <item x="2234"/>
        <item x="2222"/>
        <item x="2229"/>
        <item x="2226"/>
        <item x="2233"/>
        <item x="2232"/>
        <item x="2223"/>
        <item x="2231"/>
        <item x="2228"/>
        <item x="2216"/>
        <item x="2218"/>
        <item x="2221"/>
        <item x="2219"/>
        <item x="2220"/>
        <item x="2217"/>
        <item x="1525"/>
        <item x="1517"/>
        <item x="1516"/>
        <item x="1511"/>
        <item x="1523"/>
        <item x="1513"/>
        <item x="1508"/>
        <item x="1524"/>
        <item x="1514"/>
        <item x="1506"/>
        <item x="1522"/>
        <item x="1510"/>
        <item x="1509"/>
        <item x="1505"/>
        <item x="1518"/>
        <item x="1507"/>
        <item x="1512"/>
        <item x="1515"/>
        <item x="1519"/>
        <item x="1520"/>
        <item x="1521"/>
        <item x="1623"/>
        <item x="1627"/>
        <item x="1622"/>
        <item x="1625"/>
        <item x="1626"/>
        <item x="1624"/>
        <item x="1909"/>
        <item x="1911"/>
        <item x="1912"/>
        <item x="1914"/>
        <item x="1904"/>
        <item x="1903"/>
        <item x="1907"/>
        <item x="1905"/>
        <item x="1906"/>
        <item x="1913"/>
        <item x="1910"/>
        <item x="1915"/>
        <item x="1908"/>
        <item x="1902"/>
        <item x="2251"/>
        <item x="2254"/>
        <item x="2248"/>
        <item x="2252"/>
        <item x="2238"/>
        <item x="2241"/>
        <item x="2242"/>
        <item x="2239"/>
        <item x="2253"/>
        <item x="2250"/>
        <item x="2249"/>
        <item x="2236"/>
        <item x="2257"/>
        <item x="2246"/>
        <item x="2256"/>
        <item x="2245"/>
        <item x="2247"/>
        <item x="2237"/>
        <item x="2240"/>
        <item x="2235"/>
        <item x="2243"/>
        <item x="2244"/>
        <item x="2255"/>
        <item x="1814"/>
        <item x="1816"/>
        <item x="1813"/>
        <item x="1815"/>
        <item x="1279"/>
        <item x="1283"/>
        <item x="1273"/>
        <item x="1278"/>
        <item x="1276"/>
        <item x="1271"/>
        <item x="1277"/>
        <item x="1275"/>
        <item x="1272"/>
        <item x="1274"/>
        <item x="1282"/>
        <item x="1280"/>
        <item x="1281"/>
        <item x="1284"/>
        <item x="2042"/>
        <item x="2045"/>
        <item x="2043"/>
        <item x="2050"/>
        <item x="2054"/>
        <item x="2039"/>
        <item x="2048"/>
        <item x="2051"/>
        <item x="2047"/>
        <item x="2056"/>
        <item x="2060"/>
        <item x="2058"/>
        <item x="2055"/>
        <item x="2057"/>
        <item x="2040"/>
        <item x="2044"/>
        <item x="2049"/>
        <item x="2052"/>
        <item x="2059"/>
        <item x="2037"/>
        <item x="2053"/>
        <item x="2046"/>
        <item x="2041"/>
        <item x="2038"/>
        <item x="1727"/>
        <item x="1728"/>
        <item x="1729"/>
        <item x="1730"/>
        <item x="1731"/>
        <item x="1944"/>
        <item x="1939"/>
        <item x="1946"/>
        <item x="1945"/>
        <item x="1940"/>
        <item x="1941"/>
        <item x="1942"/>
        <item x="1943"/>
        <item x="1932"/>
        <item x="1930"/>
        <item x="1955"/>
        <item x="1929"/>
        <item x="1963"/>
        <item x="1972"/>
        <item x="1921"/>
        <item x="1952"/>
        <item x="1923"/>
        <item x="1934"/>
        <item x="1937"/>
        <item x="1958"/>
        <item x="1922"/>
        <item x="1918"/>
        <item x="1931"/>
        <item x="1962"/>
        <item x="1935"/>
        <item x="1974"/>
        <item x="1927"/>
        <item x="1975"/>
        <item x="1960"/>
        <item x="1954"/>
        <item x="1924"/>
        <item x="1965"/>
        <item x="1947"/>
        <item x="1967"/>
        <item x="1956"/>
        <item x="1938"/>
        <item x="1948"/>
        <item x="1961"/>
        <item x="1966"/>
        <item x="1925"/>
        <item x="1928"/>
        <item x="1953"/>
        <item x="1920"/>
        <item x="1957"/>
        <item x="1973"/>
        <item x="1919"/>
        <item x="1969"/>
        <item x="1959"/>
        <item x="1917"/>
        <item x="1951"/>
        <item x="1933"/>
        <item x="1970"/>
        <item x="1971"/>
        <item x="1926"/>
        <item x="1936"/>
        <item x="1968"/>
        <item x="1950"/>
        <item x="1949"/>
        <item x="1964"/>
        <item x="1414"/>
        <item x="1412"/>
        <item x="1413"/>
        <item x="1408"/>
        <item x="1416"/>
        <item x="1407"/>
        <item x="1411"/>
        <item x="1415"/>
        <item x="1410"/>
        <item x="1409"/>
        <item x="1763"/>
        <item x="1764"/>
        <item x="1768"/>
        <item x="1767"/>
        <item x="1456"/>
        <item x="2118"/>
        <item x="2116"/>
        <item x="2121"/>
        <item x="2120"/>
        <item x="2119"/>
        <item x="2122"/>
        <item x="2123"/>
        <item x="2117"/>
        <item x="2124"/>
        <item x="2262"/>
        <item x="2267"/>
        <item x="2266"/>
        <item x="2265"/>
        <item x="2263"/>
        <item x="2264"/>
        <item x="2260"/>
        <item x="2258"/>
        <item x="2259"/>
        <item x="2261"/>
        <item x="1527"/>
        <item x="1744"/>
        <item x="1759"/>
        <item x="1761"/>
        <item x="1760"/>
        <item x="1757"/>
        <item x="1758"/>
        <item x="1756"/>
        <item x="1745"/>
        <item x="1752"/>
        <item x="1749"/>
        <item x="1754"/>
        <item x="1750"/>
        <item x="1753"/>
        <item x="1746"/>
        <item x="1751"/>
        <item x="1748"/>
        <item x="1755"/>
        <item x="1747"/>
        <item x="2392"/>
        <item x="2381"/>
        <item x="2386"/>
        <item x="2382"/>
        <item x="2389"/>
        <item x="2380"/>
        <item x="2384"/>
        <item x="2393"/>
        <item x="2383"/>
        <item x="2377"/>
        <item x="2378"/>
        <item x="2388"/>
        <item x="2385"/>
        <item x="2390"/>
        <item x="2391"/>
        <item x="2387"/>
        <item x="2379"/>
        <item x="2352"/>
        <item x="2363"/>
        <item x="2361"/>
        <item x="2360"/>
        <item x="2364"/>
        <item x="2362"/>
        <item x="2365"/>
        <item x="2354"/>
        <item x="2357"/>
        <item x="2356"/>
        <item x="2359"/>
        <item x="2355"/>
        <item x="2358"/>
        <item x="2353"/>
        <item x="1828"/>
        <item x="1827"/>
        <item x="1893"/>
        <item x="1897"/>
        <item x="1896"/>
        <item x="1894"/>
        <item x="1890"/>
        <item x="1895"/>
        <item x="1889"/>
        <item x="1892"/>
        <item x="1891"/>
        <item x="1606"/>
        <item x="1604"/>
        <item x="1613"/>
        <item x="1610"/>
        <item x="1602"/>
        <item x="1608"/>
        <item x="1612"/>
        <item x="1609"/>
        <item x="1611"/>
        <item x="1605"/>
        <item x="1603"/>
        <item x="1607"/>
        <item x="2336"/>
        <item x="2337"/>
        <item x="2335"/>
        <item x="2471"/>
        <item x="2469"/>
        <item x="2470"/>
        <item x="1993"/>
        <item x="1444"/>
        <item x="1445"/>
        <item x="1420"/>
        <item x="2107"/>
        <item x="1766"/>
        <item x="2062"/>
        <item x="1285"/>
        <item x="1290"/>
        <item x="1289"/>
        <item x="1294"/>
        <item x="1293"/>
        <item x="1292"/>
        <item x="1291"/>
        <item x="1288"/>
        <item x="1287"/>
        <item x="1286"/>
        <item x="1794"/>
        <item x="1808"/>
        <item x="1795"/>
        <item x="1806"/>
        <item x="1801"/>
        <item x="1804"/>
        <item x="1796"/>
        <item x="1811"/>
        <item x="1798"/>
        <item x="1805"/>
        <item x="1802"/>
        <item x="1807"/>
        <item x="1799"/>
        <item x="1809"/>
        <item x="1793"/>
        <item x="1800"/>
        <item x="1810"/>
        <item x="1797"/>
        <item x="1792"/>
        <item x="1803"/>
        <item x="1812"/>
        <item x="1849"/>
        <item x="1848"/>
        <item x="1859"/>
        <item x="1854"/>
        <item x="1847"/>
        <item x="1861"/>
        <item x="1851"/>
        <item x="1855"/>
        <item x="1856"/>
        <item x="1858"/>
        <item x="1850"/>
        <item x="1852"/>
        <item x="1846"/>
        <item x="1845"/>
        <item x="1844"/>
        <item x="1860"/>
        <item x="1857"/>
        <item x="1853"/>
        <item x="1838"/>
        <item x="1839"/>
        <item x="1842"/>
        <item x="1837"/>
        <item x="1843"/>
        <item x="1841"/>
        <item x="1840"/>
        <item x="1301"/>
        <item x="1299"/>
        <item x="1305"/>
        <item x="1296"/>
        <item x="1309"/>
        <item x="1308"/>
        <item x="1297"/>
        <item x="1298"/>
        <item x="1312"/>
        <item x="1303"/>
        <item x="1310"/>
        <item x="1307"/>
        <item x="1302"/>
        <item x="1304"/>
        <item x="1306"/>
        <item x="1300"/>
        <item x="1311"/>
        <item x="2133"/>
        <item x="2142"/>
        <item x="2137"/>
        <item x="2136"/>
        <item x="2139"/>
        <item x="2135"/>
        <item x="2140"/>
        <item x="2144"/>
        <item x="2138"/>
        <item x="2130"/>
        <item x="2134"/>
        <item x="2131"/>
        <item x="2132"/>
        <item x="2141"/>
        <item x="2128"/>
        <item x="2129"/>
        <item x="2143"/>
        <item x="2127"/>
        <item x="2145"/>
        <item x="1400"/>
        <item x="1404"/>
        <item x="1403"/>
        <item x="1402"/>
        <item x="1399"/>
        <item x="1401"/>
        <item x="1398"/>
        <item x="1790"/>
        <item x="1787"/>
        <item x="1785"/>
        <item x="1791"/>
        <item x="1786"/>
        <item x="1788"/>
        <item x="1782"/>
        <item x="1783"/>
        <item x="1784"/>
        <item x="1789"/>
        <item x="1446"/>
        <item x="1819"/>
        <item x="1823"/>
        <item x="1821"/>
        <item x="1825"/>
        <item x="1826"/>
        <item x="1820"/>
        <item x="1824"/>
        <item x="1822"/>
        <item x="1265"/>
        <item x="1270"/>
        <item x="1267"/>
        <item x="1266"/>
        <item x="1264"/>
        <item x="1268"/>
        <item x="1269"/>
        <item x="1528"/>
        <item x="1530"/>
        <item x="1529"/>
        <item x="1531"/>
        <item x="1536"/>
        <item x="1533"/>
        <item x="1535"/>
        <item x="1534"/>
        <item x="1532"/>
        <item x="1538"/>
        <item x="1537"/>
        <item x="2024"/>
        <item x="2023"/>
        <item x="2021"/>
        <item x="2029"/>
        <item x="2028"/>
        <item x="2030"/>
        <item x="2026"/>
        <item x="2020"/>
        <item x="2025"/>
        <item x="2018"/>
        <item x="2022"/>
        <item x="2027"/>
        <item x="2019"/>
        <item x="2017"/>
        <item x="2016"/>
        <item x="2065"/>
        <item x="2066"/>
        <item x="2475"/>
        <item x="2479"/>
        <item x="2474"/>
        <item x="2472"/>
        <item x="2478"/>
        <item x="2476"/>
        <item x="2477"/>
        <item x="2480"/>
        <item x="2473"/>
        <item x="2314"/>
        <item x="2312"/>
        <item x="2313"/>
        <item x="2328"/>
        <item x="2330"/>
        <item x="2322"/>
        <item x="2334"/>
        <item x="2332"/>
        <item x="2329"/>
        <item x="2326"/>
        <item x="2324"/>
        <item x="2319"/>
        <item x="2315"/>
        <item x="2318"/>
        <item x="2325"/>
        <item x="2323"/>
        <item x="2320"/>
        <item x="2321"/>
        <item x="2333"/>
        <item x="2317"/>
        <item x="2316"/>
        <item x="2331"/>
        <item x="2327"/>
        <item x="2494"/>
        <item x="2491"/>
        <item x="2495"/>
        <item x="2492"/>
        <item x="2489"/>
        <item x="2496"/>
        <item x="2493"/>
        <item x="2487"/>
        <item x="2497"/>
        <item x="2490"/>
        <item x="2488"/>
        <item x="2294"/>
        <item x="2297"/>
        <item x="2293"/>
        <item x="2292"/>
        <item x="2295"/>
        <item x="2298"/>
        <item x="2291"/>
        <item x="2288"/>
        <item x="2289"/>
        <item x="2296"/>
        <item x="2290"/>
        <item x="2338"/>
        <item x="2339"/>
        <item x="2342"/>
        <item x="2340"/>
        <item x="2341"/>
        <item x="2448"/>
        <item x="2450"/>
        <item x="2454"/>
        <item x="2453"/>
        <item x="2457"/>
        <item x="2452"/>
        <item x="2451"/>
        <item x="2458"/>
        <item x="2455"/>
        <item x="2449"/>
        <item x="2456"/>
        <item x="2415"/>
        <item x="2409"/>
        <item x="2407"/>
        <item x="2400"/>
        <item x="2397"/>
        <item x="2405"/>
        <item x="2416"/>
        <item x="2420"/>
        <item x="2417"/>
        <item x="2419"/>
        <item x="2422"/>
        <item x="2403"/>
        <item x="2412"/>
        <item x="2424"/>
        <item x="2421"/>
        <item x="2401"/>
        <item x="2418"/>
        <item x="2408"/>
        <item x="2402"/>
        <item x="2398"/>
        <item x="2413"/>
        <item x="2410"/>
        <item x="2414"/>
        <item x="2406"/>
        <item x="2396"/>
        <item x="2399"/>
        <item x="2404"/>
        <item x="2423"/>
        <item x="2425"/>
        <item x="2411"/>
        <item x="2443"/>
        <item x="2442"/>
        <item x="2434"/>
        <item x="2429"/>
        <item x="2428"/>
        <item x="2438"/>
        <item x="2444"/>
        <item x="2395"/>
        <item x="2394"/>
        <item x="2435"/>
        <item x="2426"/>
        <item x="2437"/>
        <item x="2441"/>
        <item x="2427"/>
        <item x="2445"/>
        <item x="2439"/>
        <item x="2431"/>
        <item x="2433"/>
        <item x="2440"/>
        <item x="2432"/>
        <item x="2436"/>
        <item x="2430"/>
        <item x="2371"/>
        <item x="2376"/>
        <item x="2370"/>
        <item x="2374"/>
        <item x="2372"/>
        <item x="2369"/>
        <item x="2373"/>
        <item x="2375"/>
        <item x="2367"/>
        <item x="2366"/>
        <item x="2368"/>
        <item x="2486"/>
        <item x="2485"/>
        <item x="2484"/>
        <item x="2345"/>
        <item x="2350"/>
        <item x="2348"/>
        <item x="2347"/>
        <item x="2349"/>
        <item x="2346"/>
        <item x="2351"/>
        <item x="2343"/>
        <item x="2344"/>
        <item x="2483"/>
        <item x="2481"/>
        <item x="2482"/>
        <item x="2466"/>
        <item x="2462"/>
        <item x="2468"/>
        <item x="2459"/>
        <item x="2460"/>
        <item x="2467"/>
        <item x="2461"/>
        <item x="2464"/>
        <item x="2463"/>
        <item x="2465"/>
        <item x="2446"/>
        <item x="2447"/>
        <item x="2498"/>
      </items>
    </pivotField>
    <pivotField compact="0" outline="0" showAll="0" defaultSubtotal="0"/>
    <pivotField axis="axisRow" compact="0" outline="0" showAll="0" defaultSubtotal="0">
      <items count="2494">
        <item x="1361"/>
        <item x="1734"/>
        <item x="2308"/>
        <item x="1889"/>
        <item x="1808"/>
        <item x="996"/>
        <item x="2461"/>
        <item x="1782"/>
        <item x="538"/>
        <item x="1739"/>
        <item x="2332"/>
        <item x="728"/>
        <item x="2309"/>
        <item x="1471"/>
        <item x="2008"/>
        <item x="984"/>
        <item x="1161"/>
        <item x="1614"/>
        <item x="1723"/>
        <item x="1940"/>
        <item x="254"/>
        <item x="1866"/>
        <item x="436"/>
        <item x="1987"/>
        <item x="682"/>
        <item x="2443"/>
        <item x="1320"/>
        <item x="825"/>
        <item x="224"/>
        <item x="2448"/>
        <item x="897"/>
        <item x="2262"/>
        <item x="2425"/>
        <item x="1150"/>
        <item x="2261"/>
        <item x="1843"/>
        <item x="1719"/>
        <item x="2281"/>
        <item x="2114"/>
        <item x="158"/>
        <item x="64"/>
        <item x="1055"/>
        <item x="762"/>
        <item x="1935"/>
        <item x="1330"/>
        <item x="1226"/>
        <item x="1279"/>
        <item x="1974"/>
        <item x="1975"/>
        <item x="1613"/>
        <item x="1379"/>
        <item x="661"/>
        <item x="1542"/>
        <item x="1535"/>
        <item x="277"/>
        <item x="1400"/>
        <item x="213"/>
        <item x="353"/>
        <item x="2164"/>
        <item x="445"/>
        <item x="25"/>
        <item x="701"/>
        <item x="448"/>
        <item x="1213"/>
        <item x="2084"/>
        <item x="2123"/>
        <item x="2168"/>
        <item x="2129"/>
        <item x="1942"/>
        <item x="1263"/>
        <item x="1754"/>
        <item x="1222"/>
        <item x="1445"/>
        <item x="1181"/>
        <item x="1548"/>
        <item x="1521"/>
        <item x="1253"/>
        <item x="1252"/>
        <item x="212"/>
        <item x="2112"/>
        <item x="475"/>
        <item x="2169"/>
        <item x="354"/>
        <item x="22"/>
        <item x="267"/>
        <item x="2059"/>
        <item x="2174"/>
        <item x="371"/>
        <item x="1231"/>
        <item x="1794"/>
        <item x="68"/>
        <item x="102"/>
        <item x="931"/>
        <item x="1034"/>
        <item x="311"/>
        <item x="1999"/>
        <item x="783"/>
        <item x="2004"/>
        <item x="1441"/>
        <item x="1297"/>
        <item x="287"/>
        <item x="2489"/>
        <item x="2486"/>
        <item x="1877"/>
        <item x="384"/>
        <item x="1893"/>
        <item x="340"/>
        <item x="1941"/>
        <item x="1822"/>
        <item x="380"/>
        <item x="251"/>
        <item x="2138"/>
        <item x="2121"/>
        <item x="93"/>
        <item x="772"/>
        <item x="2490"/>
        <item x="2385"/>
        <item x="2487"/>
        <item x="180"/>
        <item x="1810"/>
        <item x="886"/>
        <item x="963"/>
        <item x="535"/>
        <item x="375"/>
        <item x="24"/>
        <item x="1324"/>
        <item x="502"/>
        <item x="1679"/>
        <item x="1662"/>
        <item x="1522"/>
        <item x="73"/>
        <item x="2058"/>
        <item x="1661"/>
        <item x="194"/>
        <item x="696"/>
        <item x="1250"/>
        <item x="2358"/>
        <item x="1811"/>
        <item x="1772"/>
        <item x="863"/>
        <item x="2364"/>
        <item x="2368"/>
        <item x="1396"/>
        <item x="75"/>
        <item x="1199"/>
        <item x="563"/>
        <item x="1435"/>
        <item x="924"/>
        <item x="92"/>
        <item x="1867"/>
        <item x="1343"/>
        <item x="2340"/>
        <item x="1690"/>
        <item x="1386"/>
        <item x="1350"/>
        <item x="1691"/>
        <item x="1878"/>
        <item x="2470"/>
        <item x="1026"/>
        <item x="2122"/>
        <item x="483"/>
        <item x="105"/>
        <item x="932"/>
        <item x="95"/>
        <item x="1714"/>
        <item x="1002"/>
        <item x="439"/>
        <item x="1758"/>
        <item x="369"/>
        <item x="527"/>
        <item x="1443"/>
        <item x="848"/>
        <item x="1321"/>
        <item x="203"/>
        <item x="1004"/>
        <item x="207"/>
        <item x="1344"/>
        <item x="1489"/>
        <item x="1139"/>
        <item x="650"/>
        <item x="1936"/>
        <item x="489"/>
        <item x="638"/>
        <item x="545"/>
        <item x="1481"/>
        <item x="1442"/>
        <item x="555"/>
        <item x="1787"/>
        <item x="861"/>
        <item x="1013"/>
        <item x="1523"/>
        <item x="1781"/>
        <item x="106"/>
        <item x="935"/>
        <item x="1036"/>
        <item x="998"/>
        <item x="1512"/>
        <item x="2162"/>
        <item x="209"/>
        <item x="513"/>
        <item x="499"/>
        <item x="537"/>
        <item x="587"/>
        <item x="48"/>
        <item x="1114"/>
        <item x="1165"/>
        <item x="2307"/>
        <item x="304"/>
        <item x="1507"/>
        <item x="168"/>
        <item x="2247"/>
        <item x="2250"/>
        <item x="233"/>
        <item x="1281"/>
        <item x="1578"/>
        <item x="986"/>
        <item x="169"/>
        <item x="862"/>
        <item x="2404"/>
        <item x="226"/>
        <item x="1979"/>
        <item x="1771"/>
        <item x="81"/>
        <item x="864"/>
        <item x="1776"/>
        <item x="1770"/>
        <item x="1477"/>
        <item x="2244"/>
        <item x="358"/>
        <item x="1472"/>
        <item x="2345"/>
        <item x="1862"/>
        <item x="568"/>
        <item x="1229"/>
        <item x="326"/>
        <item x="847"/>
        <item x="1011"/>
        <item x="1027"/>
        <item x="1611"/>
        <item x="609"/>
        <item x="946"/>
        <item x="1038"/>
        <item x="633"/>
        <item x="1047"/>
        <item x="1568"/>
        <item x="451"/>
        <item x="1738"/>
        <item x="821"/>
        <item x="966"/>
        <item x="181"/>
        <item x="973"/>
        <item x="782"/>
        <item x="774"/>
        <item x="764"/>
        <item x="773"/>
        <item x="780"/>
        <item x="1547"/>
        <item x="2290"/>
        <item x="1257"/>
        <item x="1160"/>
        <item x="589"/>
        <item x="293"/>
        <item x="26"/>
        <item x="1831"/>
        <item x="157"/>
        <item x="2310"/>
        <item x="1937"/>
        <item x="884"/>
        <item x="921"/>
        <item x="916"/>
        <item x="917"/>
        <item x="919"/>
        <item x="920"/>
        <item x="918"/>
        <item x="94"/>
        <item x="87"/>
        <item x="82"/>
        <item x="1588"/>
        <item x="1798"/>
        <item x="1695"/>
        <item x="2038"/>
        <item x="2440"/>
        <item x="1118"/>
        <item x="894"/>
        <item x="2083"/>
        <item x="964"/>
        <item x="956"/>
        <item x="1264"/>
        <item x="891"/>
        <item x="159"/>
        <item x="1105"/>
        <item x="1295"/>
        <item x="1211"/>
        <item x="1896"/>
        <item x="2223"/>
        <item x="1310"/>
        <item x="2133"/>
        <item x="285"/>
        <item x="754"/>
        <item x="1097"/>
        <item x="1099"/>
        <item x="1022"/>
        <item x="1256"/>
        <item x="514"/>
        <item x="1301"/>
        <item x="528"/>
        <item x="791"/>
        <item x="1992"/>
        <item x="1141"/>
        <item x="2163"/>
        <item x="1981"/>
        <item x="1815"/>
        <item x="1172"/>
        <item x="1519"/>
        <item x="664"/>
        <item x="551"/>
        <item x="1394"/>
        <item x="141"/>
        <item x="2178"/>
        <item x="1509"/>
        <item x="2090"/>
        <item x="1235"/>
        <item x="140"/>
        <item x="1312"/>
        <item x="118"/>
        <item x="2185"/>
        <item x="1686"/>
        <item x="1706"/>
        <item x="1577"/>
        <item x="1537"/>
        <item x="686"/>
        <item x="2277"/>
        <item x="2268"/>
        <item x="1423"/>
        <item x="1427"/>
        <item x="756"/>
        <item x="2366"/>
        <item x="2370"/>
        <item x="1413"/>
        <item x="1699"/>
        <item x="1887"/>
        <item x="2356"/>
        <item x="85"/>
        <item x="1127"/>
        <item x="1721"/>
        <item x="229"/>
        <item x="1823"/>
        <item x="1824"/>
        <item x="359"/>
        <item x="1709"/>
        <item x="367"/>
        <item x="372"/>
        <item x="539"/>
        <item x="2170"/>
        <item x="485"/>
        <item x="1581"/>
        <item x="385"/>
        <item x="1674"/>
        <item x="1681"/>
        <item x="1218"/>
        <item x="1996"/>
        <item x="1698"/>
        <item x="302"/>
        <item x="2466"/>
        <item x="1012"/>
        <item x="418"/>
        <item x="1162"/>
        <item x="2015"/>
        <item x="1560"/>
        <item x="2096"/>
        <item x="1676"/>
        <item x="1988"/>
        <item x="1910"/>
        <item x="1677"/>
        <item x="1710"/>
        <item x="1712"/>
        <item x="1705"/>
        <item x="1708"/>
        <item x="1718"/>
        <item x="2326"/>
        <item x="1352"/>
        <item x="2318"/>
        <item x="2457"/>
        <item x="642"/>
        <item x="1869"/>
        <item x="1390"/>
        <item x="1311"/>
        <item x="2072"/>
        <item x="1255"/>
        <item x="1693"/>
        <item x="457"/>
        <item x="1555"/>
        <item x="1951"/>
        <item x="1585"/>
        <item x="2324"/>
        <item x="1703"/>
        <item x="1684"/>
        <item x="90"/>
        <item x="2000"/>
        <item x="1711"/>
        <item x="1009"/>
        <item x="1775"/>
        <item x="1433"/>
        <item x="1061"/>
        <item x="554"/>
        <item x="2041"/>
        <item x="2039"/>
        <item x="1410"/>
        <item x="239"/>
        <item x="2046"/>
        <item x="2050"/>
        <item x="2035"/>
        <item x="1764"/>
        <item x="2044"/>
        <item x="533"/>
        <item x="655"/>
        <item x="2047"/>
        <item x="2043"/>
        <item x="627"/>
        <item x="624"/>
        <item x="197"/>
        <item x="867"/>
        <item x="1060"/>
        <item x="994"/>
        <item x="1701"/>
        <item x="1685"/>
        <item x="1697"/>
        <item x="1680"/>
        <item x="1683"/>
        <item x="343"/>
        <item x="631"/>
        <item x="2171"/>
        <item x="383"/>
        <item x="1079"/>
        <item x="1593"/>
        <item x="871"/>
        <item x="2432"/>
        <item x="2293"/>
        <item x="2226"/>
        <item x="2165"/>
        <item x="2395"/>
        <item x="922"/>
        <item x="215"/>
        <item x="1586"/>
        <item x="1292"/>
        <item x="2176"/>
        <item x="261"/>
        <item x="1925"/>
        <item x="1978"/>
        <item x="1393"/>
        <item x="1959"/>
        <item x="1408"/>
        <item x="2167"/>
        <item x="1777"/>
        <item x="77"/>
        <item x="266"/>
        <item x="417"/>
        <item x="615"/>
        <item x="1450"/>
        <item x="2107"/>
        <item x="1658"/>
        <item x="1672"/>
        <item x="1280"/>
        <item x="572"/>
        <item x="2052"/>
        <item x="2002"/>
        <item x="1792"/>
        <item x="2354"/>
        <item x="859"/>
        <item x="65"/>
        <item x="256"/>
        <item x="613"/>
        <item x="2177"/>
        <item x="1056"/>
        <item x="1845"/>
        <item x="177"/>
        <item x="750"/>
        <item x="857"/>
        <item x="1968"/>
        <item x="1258"/>
        <item x="860"/>
        <item x="1192"/>
        <item x="2221"/>
        <item x="510"/>
        <item x="1389"/>
        <item x="1205"/>
        <item x="1670"/>
        <item x="1740"/>
        <item x="706"/>
        <item x="1439"/>
        <item x="2132"/>
        <item x="1995"/>
        <item x="1164"/>
        <item x="2135"/>
        <item x="1504"/>
        <item x="947"/>
        <item x="2131"/>
        <item x="1362"/>
        <item x="853"/>
        <item x="2136"/>
        <item x="171"/>
        <item x="505"/>
        <item x="1025"/>
        <item x="1000"/>
        <item x="822"/>
        <item x="517"/>
        <item x="552"/>
        <item x="503"/>
        <item x="1900"/>
        <item x="142"/>
        <item x="518"/>
        <item x="381"/>
        <item x="39"/>
        <item x="235"/>
        <item x="776"/>
        <item x="771"/>
        <item x="258"/>
        <item x="297"/>
        <item x="14"/>
        <item x="1152"/>
        <item x="639"/>
        <item x="29"/>
        <item x="247"/>
        <item x="508"/>
        <item x="699"/>
        <item x="768"/>
        <item x="559"/>
        <item x="1157"/>
        <item x="488"/>
        <item x="1048"/>
        <item x="2380"/>
        <item x="2301"/>
        <item x="1401"/>
        <item x="785"/>
        <item x="2387"/>
        <item x="1208"/>
        <item x="846"/>
        <item x="521"/>
        <item x="1168"/>
        <item x="519"/>
        <item x="769"/>
        <item x="255"/>
        <item x="481"/>
        <item x="788"/>
        <item x="454"/>
        <item x="1147"/>
        <item x="766"/>
        <item x="493"/>
        <item x="471"/>
        <item x="59"/>
        <item x="583"/>
        <item x="1149"/>
        <item x="1424"/>
        <item x="504"/>
        <item x="541"/>
        <item x="47"/>
        <item x="1426"/>
        <item x="560"/>
        <item x="3"/>
        <item x="507"/>
        <item x="516"/>
        <item x="232"/>
        <item x="1091"/>
        <item x="1089"/>
        <item x="573"/>
        <item x="903"/>
        <item x="1203"/>
        <item x="1773"/>
        <item x="208"/>
        <item x="447"/>
        <item x="428"/>
        <item x="1844"/>
        <item x="1715"/>
        <item x="281"/>
        <item x="851"/>
        <item x="748"/>
        <item x="542"/>
        <item x="217"/>
        <item x="1596"/>
        <item x="680"/>
        <item x="1488"/>
        <item x="2166"/>
        <item x="2183"/>
        <item x="752"/>
        <item x="751"/>
        <item x="1700"/>
        <item x="1125"/>
        <item x="1567"/>
        <item x="755"/>
        <item x="1675"/>
        <item x="1595"/>
        <item x="1583"/>
        <item x="2140"/>
        <item x="2484"/>
        <item x="1524"/>
        <item x="1286"/>
        <item x="753"/>
        <item x="2267"/>
        <item x="1189"/>
        <item x="373"/>
        <item x="1894"/>
        <item x="1855"/>
        <item x="1337"/>
        <item x="1597"/>
        <item x="569"/>
        <item x="1065"/>
        <item x="548"/>
        <item x="368"/>
        <item x="2179"/>
        <item x="1305"/>
        <item x="484"/>
        <item x="2343"/>
        <item x="349"/>
        <item x="749"/>
        <item x="727"/>
        <item x="688"/>
        <item x="2478"/>
        <item x="1020"/>
        <item x="2330"/>
        <item x="1015"/>
        <item x="111"/>
        <item x="1431"/>
        <item x="1018"/>
        <item x="2283"/>
        <item x="562"/>
        <item x="1082"/>
        <item x="1630"/>
        <item x="2334"/>
        <item x="1315"/>
        <item x="2280"/>
        <item x="1983"/>
        <item x="2001"/>
        <item x="1762"/>
        <item x="1067"/>
        <item x="1553"/>
        <item x="1731"/>
        <item x="1452"/>
        <item x="1096"/>
        <item x="1102"/>
        <item x="792"/>
        <item x="146"/>
        <item x="950"/>
        <item x="478"/>
        <item x="2073"/>
        <item x="2014"/>
        <item x="2021"/>
        <item x="2016"/>
        <item x="736"/>
        <item x="983"/>
        <item x="1520"/>
        <item x="1619"/>
        <item x="2328"/>
        <item x="2477"/>
        <item x="2329"/>
        <item x="450"/>
        <item x="1237"/>
        <item x="543"/>
        <item x="2389"/>
        <item x="174"/>
        <item x="2182"/>
        <item x="1209"/>
        <item x="1455"/>
        <item x="1735"/>
        <item x="2464"/>
        <item x="738"/>
        <item x="1269"/>
        <item x="272"/>
        <item x="781"/>
        <item x="2325"/>
        <item x="1409"/>
        <item x="1774"/>
        <item x="2032"/>
        <item x="656"/>
        <item x="498"/>
        <item x="257"/>
        <item x="2481"/>
        <item x="2491"/>
        <item x="1406"/>
        <item x="241"/>
        <item x="2172"/>
        <item x="557"/>
        <item x="2463"/>
        <item x="84"/>
        <item x="2056"/>
        <item x="855"/>
        <item x="61"/>
        <item x="2054"/>
        <item x="974"/>
        <item x="2034"/>
        <item x="2248"/>
        <item x="2180"/>
        <item x="1526"/>
        <item x="1532"/>
        <item x="1528"/>
        <item x="2449"/>
        <item x="1784"/>
        <item x="911"/>
        <item x="901"/>
        <item x="900"/>
        <item x="898"/>
        <item x="556"/>
        <item x="909"/>
        <item x="914"/>
        <item x="904"/>
        <item x="910"/>
        <item x="965"/>
        <item x="1799"/>
        <item x="330"/>
        <item x="1140"/>
        <item x="1557"/>
        <item x="2057"/>
        <item x="438"/>
        <item x="999"/>
        <item x="1197"/>
        <item x="138"/>
        <item x="1145"/>
        <item x="2079"/>
        <item x="1204"/>
        <item x="643"/>
        <item x="364"/>
        <item x="1119"/>
        <item x="940"/>
        <item x="778"/>
        <item x="1028"/>
        <item x="74"/>
        <item x="200"/>
        <item x="1589"/>
        <item x="2184"/>
        <item x="2296"/>
        <item x="991"/>
        <item x="743"/>
        <item x="2306"/>
        <item x="1340"/>
        <item x="1948"/>
        <item x="2099"/>
        <item x="2092"/>
        <item x="1517"/>
        <item x="1420"/>
        <item x="2350"/>
        <item x="1339"/>
        <item x="1850"/>
        <item x="2376"/>
        <item x="2276"/>
        <item x="1919"/>
        <item x="133"/>
        <item x="2347"/>
        <item x="1167"/>
        <item x="2181"/>
        <item x="979"/>
        <item x="1908"/>
        <item x="324"/>
        <item x="2360"/>
        <item x="1296"/>
        <item x="172"/>
        <item x="1183"/>
        <item x="1510"/>
        <item x="382"/>
        <item x="342"/>
        <item x="2051"/>
        <item x="2053"/>
        <item x="2036"/>
        <item x="1240"/>
        <item x="1499"/>
        <item x="1892"/>
        <item x="66"/>
        <item x="2173"/>
        <item x="570"/>
        <item x="1917"/>
        <item x="130"/>
        <item x="1198"/>
        <item x="600"/>
        <item x="490"/>
        <item x="1383"/>
        <item x="1767"/>
        <item x="2322"/>
        <item x="2320"/>
        <item x="2315"/>
        <item x="530"/>
        <item x="492"/>
        <item x="663"/>
        <item x="2381"/>
        <item x="1430"/>
        <item x="691"/>
        <item x="2392"/>
        <item x="1014"/>
        <item x="775"/>
        <item x="581"/>
        <item x="1449"/>
        <item x="636"/>
        <item x="363"/>
        <item x="1121"/>
        <item x="958"/>
        <item x="431"/>
        <item x="423"/>
        <item x="883"/>
        <item x="30"/>
        <item x="36"/>
        <item x="1485"/>
        <item x="204"/>
        <item x="199"/>
        <item x="162"/>
        <item x="952"/>
        <item x="374"/>
        <item x="1169"/>
        <item x="79"/>
        <item x="2302"/>
        <item x="113"/>
        <item x="597"/>
        <item x="1112"/>
        <item x="960"/>
        <item x="959"/>
        <item x="628"/>
        <item x="2175"/>
        <item x="616"/>
        <item x="34"/>
        <item x="308"/>
        <item x="1153"/>
        <item x="582"/>
        <item x="550"/>
        <item x="1078"/>
        <item x="2188"/>
        <item x="376"/>
        <item x="370"/>
        <item x="1003"/>
        <item x="163"/>
        <item x="592"/>
        <item x="957"/>
        <item x="584"/>
        <item x="593"/>
        <item x="601"/>
        <item x="595"/>
        <item x="586"/>
        <item x="574"/>
        <item x="599"/>
        <item x="2208"/>
        <item x="1554"/>
        <item x="1550"/>
        <item x="985"/>
        <item x="576"/>
        <item x="2074"/>
        <item x="328"/>
        <item x="588"/>
        <item x="989"/>
        <item x="1083"/>
        <item x="1080"/>
        <item x="1043"/>
        <item x="591"/>
        <item x="605"/>
        <item x="421"/>
        <item x="1973"/>
        <item x="1201"/>
        <item x="264"/>
        <item x="2149"/>
        <item x="725"/>
        <item x="765"/>
        <item x="1559"/>
        <item x="377"/>
        <item x="331"/>
        <item x="953"/>
        <item x="49"/>
        <item x="1052"/>
        <item x="458"/>
        <item x="1812"/>
        <item x="2040"/>
        <item x="2025"/>
        <item x="1707"/>
        <item x="1868"/>
        <item x="1864"/>
        <item x="1882"/>
        <item x="2022"/>
        <item x="1934"/>
        <item x="1642"/>
        <item x="2234"/>
        <item x="1883"/>
        <item x="2017"/>
        <item x="2024"/>
        <item x="1356"/>
        <item x="2020"/>
        <item x="1930"/>
        <item x="1863"/>
        <item x="1370"/>
        <item x="2272"/>
        <item x="1928"/>
        <item x="1259"/>
        <item x="2454"/>
        <item x="1378"/>
        <item x="1385"/>
        <item x="1387"/>
        <item x="1384"/>
        <item x="1380"/>
        <item x="1391"/>
        <item x="1381"/>
        <item x="2430"/>
        <item x="1704"/>
        <item x="2400"/>
        <item x="2013"/>
        <item x="2427"/>
        <item x="2026"/>
        <item x="2423"/>
        <item x="2220"/>
        <item x="1336"/>
        <item x="1333"/>
        <item x="1696"/>
        <item x="1682"/>
        <item x="1357"/>
        <item x="1382"/>
        <item x="1388"/>
        <item x="1872"/>
        <item x="2238"/>
        <item x="2019"/>
        <item x="1873"/>
        <item x="2411"/>
        <item x="2235"/>
        <item x="2415"/>
        <item x="2421"/>
        <item x="1884"/>
        <item x="1880"/>
        <item x="1875"/>
        <item x="1687"/>
        <item x="1871"/>
        <item x="1870"/>
        <item x="1158"/>
        <item x="1576"/>
        <item x="1421"/>
        <item x="715"/>
        <item x="270"/>
        <item x="532"/>
        <item x="1123"/>
        <item x="107"/>
        <item x="1225"/>
        <item x="1769"/>
        <item x="357"/>
        <item x="306"/>
        <item x="1116"/>
        <item x="1446"/>
        <item x="872"/>
        <item x="361"/>
        <item x="1178"/>
        <item x="114"/>
        <item x="1120"/>
        <item x="1126"/>
        <item x="316"/>
        <item x="1392"/>
        <item x="1631"/>
        <item x="1293"/>
        <item x="1876"/>
        <item x="1933"/>
        <item x="1308"/>
        <item x="1726"/>
        <item x="2412"/>
        <item x="2134"/>
        <item x="1285"/>
        <item x="1354"/>
        <item x="2433"/>
        <item x="698"/>
        <item x="2474"/>
        <item x="740"/>
        <item x="695"/>
        <item x="2157"/>
        <item x="2106"/>
        <item x="1404"/>
        <item x="747"/>
        <item x="1788"/>
        <item x="1806"/>
        <item x="1058"/>
        <item x="1793"/>
        <item x="32"/>
        <item x="580"/>
        <item x="185"/>
        <item x="941"/>
        <item x="790"/>
        <item x="2211"/>
        <item x="139"/>
        <item x="2414"/>
        <item x="1050"/>
        <item x="603"/>
        <item x="604"/>
        <item x="67"/>
        <item x="1245"/>
        <item x="500"/>
        <item x="2342"/>
        <item x="2402"/>
        <item x="2274"/>
        <item x="1187"/>
        <item x="336"/>
        <item x="673"/>
        <item x="1345"/>
        <item x="0"/>
        <item x="2419"/>
        <item x="2398"/>
        <item x="2417"/>
        <item x="598"/>
        <item x="761"/>
        <item x="497"/>
        <item x="1053"/>
        <item x="2407"/>
        <item x="1713"/>
        <item x="2097"/>
        <item x="356"/>
        <item x="319"/>
        <item x="506"/>
        <item x="425"/>
        <item x="60"/>
        <item x="839"/>
        <item x="1136"/>
        <item x="284"/>
        <item x="4"/>
        <item x="288"/>
        <item x="283"/>
        <item x="282"/>
        <item x="56"/>
        <item x="479"/>
        <item x="2126"/>
        <item x="2299"/>
        <item x="564"/>
        <item x="125"/>
        <item x="2193"/>
        <item x="2186"/>
        <item x="2416"/>
        <item x="1368"/>
        <item x="523"/>
        <item x="1151"/>
        <item x="2341"/>
        <item x="2150"/>
        <item x="522"/>
        <item x="2357"/>
        <item x="787"/>
        <item x="137"/>
        <item x="2396"/>
        <item x="2413"/>
        <item x="2434"/>
        <item x="2431"/>
        <item x="1954"/>
        <item x="263"/>
        <item x="71"/>
        <item x="2426"/>
        <item x="1372"/>
        <item x="1918"/>
        <item x="2390"/>
        <item x="2190"/>
        <item x="1"/>
        <item x="606"/>
        <item x="379"/>
        <item x="2255"/>
        <item x="2256"/>
        <item x="2254"/>
        <item x="1694"/>
        <item x="1076"/>
        <item x="1006"/>
        <item x="1077"/>
        <item x="1073"/>
        <item x="299"/>
        <item x="2003"/>
        <item x="892"/>
        <item x="2007"/>
        <item x="1223"/>
        <item x="335"/>
        <item x="571"/>
        <item x="1753"/>
        <item x="202"/>
        <item x="1113"/>
        <item x="271"/>
        <item x="1021"/>
        <item x="145"/>
        <item x="2005"/>
        <item x="206"/>
        <item x="1467"/>
        <item x="78"/>
        <item x="1075"/>
        <item x="397"/>
        <item x="617"/>
        <item x="2117"/>
        <item x="2468"/>
        <item x="2450"/>
        <item x="2485"/>
        <item x="2444"/>
        <item x="1914"/>
        <item x="2349"/>
        <item x="923"/>
        <item x="1717"/>
        <item x="2451"/>
        <item x="1702"/>
        <item x="2077"/>
        <item x="2078"/>
        <item x="856"/>
        <item x="222"/>
        <item x="396"/>
        <item x="683"/>
        <item x="103"/>
        <item x="934"/>
        <item x="1035"/>
        <item x="1579"/>
        <item x="345"/>
        <item x="1023"/>
        <item x="1224"/>
        <item x="348"/>
        <item x="694"/>
        <item x="1911"/>
        <item x="1899"/>
        <item x="1483"/>
        <item x="1640"/>
        <item x="136"/>
        <item x="1436"/>
        <item x="679"/>
        <item x="2480"/>
        <item x="1346"/>
        <item x="1367"/>
        <item x="865"/>
        <item x="110"/>
        <item x="2278"/>
        <item x="817"/>
        <item x="1216"/>
        <item x="1299"/>
        <item x="1795"/>
        <item x="1373"/>
        <item x="1600"/>
        <item x="2446"/>
        <item x="1952"/>
        <item x="1502"/>
        <item x="76"/>
        <item x="731"/>
        <item x="1476"/>
        <item x="1468"/>
        <item x="2066"/>
        <item x="1306"/>
        <item x="2067"/>
        <item x="716"/>
        <item x="949"/>
        <item x="2249"/>
        <item x="730"/>
        <item x="1761"/>
        <item x="72"/>
        <item x="869"/>
        <item x="2455"/>
        <item x="2476"/>
        <item x="1525"/>
        <item x="2061"/>
        <item x="1692"/>
        <item x="1819"/>
        <item x="1688"/>
        <item x="2209"/>
        <item x="1741"/>
        <item x="1748"/>
        <item x="1752"/>
        <item x="2355"/>
        <item x="1742"/>
        <item x="1888"/>
        <item x="2331"/>
        <item x="2333"/>
        <item x="1891"/>
        <item x="1747"/>
        <item x="1890"/>
        <item x="1886"/>
        <item x="1984"/>
        <item x="2011"/>
        <item x="1966"/>
        <item x="888"/>
        <item x="812"/>
        <item x="808"/>
        <item x="810"/>
        <item x="814"/>
        <item x="809"/>
        <item x="813"/>
        <item x="811"/>
        <item x="547"/>
        <item x="677"/>
        <item x="196"/>
        <item x="1857"/>
        <item x="1473"/>
        <item x="2257"/>
        <item x="705"/>
        <item x="1059"/>
        <item x="460"/>
        <item x="711"/>
        <item x="440"/>
        <item x="2359"/>
        <item x="2365"/>
        <item x="2469"/>
        <item x="1759"/>
        <item x="889"/>
        <item x="223"/>
        <item x="144"/>
        <item x="147"/>
        <item x="870"/>
        <item x="632"/>
        <item x="1817"/>
        <item x="779"/>
        <item x="1518"/>
        <item x="1458"/>
        <item x="2363"/>
        <item x="2246"/>
        <item x="630"/>
        <item x="441"/>
        <item x="2210"/>
        <item x="143"/>
        <item x="927"/>
        <item x="2148"/>
        <item x="717"/>
        <item x="1111"/>
        <item x="1958"/>
        <item x="1233"/>
        <item x="1191"/>
        <item x="1970"/>
        <item x="770"/>
        <item x="746"/>
        <item x="1444"/>
        <item x="455"/>
        <item x="2100"/>
        <item x="1251"/>
        <item x="12"/>
        <item x="262"/>
        <item x="1563"/>
        <item x="2403"/>
        <item x="156"/>
        <item x="566"/>
        <item x="220"/>
        <item x="31"/>
        <item x="2086"/>
        <item x="874"/>
        <item x="1072"/>
        <item x="692"/>
        <item x="2335"/>
        <item x="2161"/>
        <item x="629"/>
        <item x="619"/>
        <item x="625"/>
        <item x="443"/>
        <item x="2259"/>
        <item x="245"/>
        <item x="2130"/>
        <item x="2397"/>
        <item x="1552"/>
        <item x="944"/>
        <item x="501"/>
        <item x="1881"/>
        <item x="1325"/>
        <item x="321"/>
        <item x="2393"/>
        <item x="665"/>
        <item x="6"/>
        <item x="432"/>
        <item x="1219"/>
        <item x="1462"/>
        <item x="549"/>
        <item x="1106"/>
        <item x="993"/>
        <item x="1064"/>
        <item x="767"/>
        <item x="763"/>
        <item x="735"/>
        <item x="392"/>
        <item x="236"/>
        <item x="184"/>
        <item x="402"/>
        <item x="221"/>
        <item x="818"/>
        <item x="520"/>
        <item x="2305"/>
        <item x="637"/>
        <item x="1265"/>
        <item x="1923"/>
        <item x="1821"/>
        <item x="2408"/>
        <item x="1332"/>
        <item x="104"/>
        <item x="929"/>
        <item x="1609"/>
        <item x="1159"/>
        <item x="1527"/>
        <item x="732"/>
        <item x="2488"/>
        <item x="1331"/>
        <item x="1816"/>
        <item x="225"/>
        <item x="294"/>
        <item x="1971"/>
        <item x="707"/>
        <item x="955"/>
        <item x="943"/>
        <item x="2127"/>
        <item x="2445"/>
        <item x="1063"/>
        <item x="28"/>
        <item x="17"/>
        <item x="366"/>
        <item x="248"/>
        <item x="1262"/>
        <item x="1266"/>
        <item x="1785"/>
        <item x="1989"/>
        <item x="1592"/>
        <item x="622"/>
        <item x="614"/>
        <item x="426"/>
        <item x="990"/>
        <item x="2158"/>
        <item x="1087"/>
        <item x="214"/>
        <item x="1562"/>
        <item x="198"/>
        <item x="211"/>
        <item x="96"/>
        <item x="833"/>
        <item x="2030"/>
        <item x="729"/>
        <item x="1854"/>
        <item x="452"/>
        <item x="1090"/>
        <item x="789"/>
        <item x="777"/>
        <item x="784"/>
        <item x="786"/>
        <item x="577"/>
        <item x="690"/>
        <item x="480"/>
        <item x="531"/>
        <item x="875"/>
        <item x="1635"/>
        <item x="831"/>
        <item x="2405"/>
        <item x="844"/>
        <item x="117"/>
        <item x="2028"/>
        <item x="2128"/>
        <item x="2289"/>
        <item x="291"/>
        <item x="1196"/>
        <item x="2045"/>
        <item x="2048"/>
        <item x="182"/>
        <item x="2409"/>
        <item x="355"/>
        <item x="1985"/>
        <item x="1846"/>
        <item x="334"/>
        <item x="2031"/>
        <item x="1797"/>
        <item x="651"/>
        <item x="7"/>
        <item x="2146"/>
        <item x="2194"/>
        <item x="1598"/>
        <item x="2346"/>
        <item x="1007"/>
        <item x="1494"/>
        <item x="796"/>
        <item x="148"/>
        <item x="1163"/>
        <item x="1780"/>
        <item x="1997"/>
        <item x="1174"/>
        <item x="43"/>
        <item x="2230"/>
        <item x="388"/>
        <item x="2192"/>
        <item x="1195"/>
        <item x="1054"/>
        <item x="1491"/>
        <item x="981"/>
        <item x="1903"/>
        <item x="1399"/>
        <item x="1543"/>
        <item x="1906"/>
        <item x="238"/>
        <item x="253"/>
        <item x="948"/>
        <item x="1907"/>
        <item x="2109"/>
        <item x="980"/>
        <item x="1749"/>
        <item x="1398"/>
        <item x="2288"/>
        <item x="834"/>
        <item x="726"/>
        <item x="477"/>
        <item x="713"/>
        <item x="2105"/>
        <item x="89"/>
        <item x="456"/>
        <item x="279"/>
        <item x="346"/>
        <item x="843"/>
        <item x="2195"/>
        <item x="2145"/>
        <item x="1005"/>
        <item x="685"/>
        <item x="1487"/>
        <item x="1094"/>
        <item x="134"/>
        <item x="937"/>
        <item x="265"/>
        <item x="1044"/>
        <item x="126"/>
        <item x="123"/>
        <item x="108"/>
        <item x="1506"/>
        <item x="832"/>
        <item x="62"/>
        <item x="697"/>
        <item x="1848"/>
        <item x="988"/>
        <item x="1010"/>
        <item x="313"/>
        <item x="702"/>
        <item x="678"/>
        <item x="1913"/>
        <item x="1154"/>
        <item x="1148"/>
        <item x="2401"/>
        <item x="109"/>
        <item x="585"/>
        <item x="2391"/>
        <item x="2394"/>
        <item x="2399"/>
        <item x="2111"/>
        <item x="314"/>
        <item x="509"/>
        <item x="667"/>
        <item x="700"/>
        <item x="91"/>
        <item x="666"/>
        <item x="1505"/>
        <item x="1475"/>
        <item x="1291"/>
        <item x="2055"/>
        <item x="2033"/>
        <item x="2049"/>
        <item x="1763"/>
        <item x="1950"/>
        <item x="1228"/>
        <item x="1746"/>
        <item x="2069"/>
        <item x="975"/>
        <item x="977"/>
        <item x="987"/>
        <item x="2428"/>
        <item x="2435"/>
        <item x="2060"/>
        <item x="2065"/>
        <item x="50"/>
        <item x="1664"/>
        <item x="515"/>
        <item x="231"/>
        <item x="246"/>
        <item x="486"/>
        <item x="2237"/>
        <item x="1606"/>
        <item x="942"/>
        <item x="529"/>
        <item x="83"/>
        <item x="992"/>
        <item x="1668"/>
        <item x="2091"/>
        <item x="1755"/>
        <item x="1246"/>
        <item x="1326"/>
        <item x="2436"/>
        <item x="1323"/>
        <item x="1327"/>
        <item x="1757"/>
        <item x="473"/>
        <item x="437"/>
        <item x="135"/>
        <item x="347"/>
        <item x="132"/>
        <item x="2291"/>
        <item x="2245"/>
        <item x="1143"/>
        <item x="1057"/>
        <item x="205"/>
        <item x="2159"/>
        <item x="2142"/>
        <item x="710"/>
        <item x="390"/>
        <item x="2351"/>
        <item x="1944"/>
        <item x="427"/>
        <item x="430"/>
        <item x="407"/>
        <item x="594"/>
        <item x="40"/>
        <item x="1376"/>
        <item x="1623"/>
        <item x="962"/>
        <item x="317"/>
        <item x="395"/>
        <item x="322"/>
        <item x="849"/>
        <item x="2098"/>
        <item x="1879"/>
        <item x="887"/>
        <item x="201"/>
        <item x="899"/>
        <item x="912"/>
        <item x="1175"/>
        <item x="415"/>
        <item x="401"/>
        <item x="1238"/>
        <item x="1618"/>
        <item x="433"/>
        <item x="1234"/>
        <item x="1425"/>
        <item x="1501"/>
        <item x="2143"/>
        <item x="2152"/>
        <item x="37"/>
        <item x="2197"/>
        <item x="1349"/>
        <item x="216"/>
        <item x="2200"/>
        <item x="2386"/>
        <item x="2093"/>
        <item x="1207"/>
        <item x="2191"/>
        <item x="1360"/>
        <item x="1131"/>
        <item x="1309"/>
        <item x="1071"/>
        <item x="621"/>
        <item x="435"/>
        <item x="35"/>
        <item x="260"/>
        <item x="1429"/>
        <item x="1927"/>
        <item x="1920"/>
        <item x="2154"/>
        <item x="827"/>
        <item x="610"/>
        <item x="1946"/>
        <item x="1464"/>
        <item x="1624"/>
        <item x="737"/>
        <item x="724"/>
        <item x="323"/>
        <item x="2116"/>
        <item x="387"/>
        <item x="795"/>
        <item x="1730"/>
        <item x="1947"/>
        <item x="905"/>
        <item x="896"/>
        <item x="1029"/>
        <item x="2085"/>
        <item x="714"/>
        <item x="394"/>
        <item x="2294"/>
        <item x="647"/>
        <item x="1929"/>
        <item x="70"/>
        <item x="902"/>
        <item x="908"/>
        <item x="1993"/>
        <item x="2313"/>
        <item x="1098"/>
        <item x="2232"/>
        <item x="907"/>
        <item x="913"/>
        <item x="1122"/>
        <item x="828"/>
        <item x="830"/>
        <item x="1651"/>
        <item x="1173"/>
        <item x="2087"/>
        <item x="2137"/>
        <item x="406"/>
        <item x="829"/>
        <item x="915"/>
        <item x="906"/>
        <item x="1939"/>
        <item x="890"/>
        <item x="449"/>
        <item x="1447"/>
        <item x="1564"/>
        <item x="1569"/>
        <item x="1514"/>
        <item x="1605"/>
        <item x="1961"/>
        <item x="2287"/>
        <item x="2336"/>
        <item x="2284"/>
        <item x="164"/>
        <item x="2304"/>
        <item x="1100"/>
        <item x="2108"/>
        <item x="1729"/>
        <item x="2285"/>
        <item x="1895"/>
        <item x="745"/>
        <item x="744"/>
        <item x="2371"/>
        <item x="2018"/>
        <item x="2023"/>
        <item x="1545"/>
        <item x="419"/>
        <item x="1604"/>
        <item x="1733"/>
        <item x="1068"/>
        <item x="8"/>
        <item x="151"/>
        <item x="252"/>
        <item x="44"/>
        <item x="681"/>
        <item x="337"/>
        <item x="1107"/>
        <item x="1179"/>
        <item x="150"/>
        <item x="250"/>
        <item x="1594"/>
        <item x="1573"/>
        <item x="325"/>
        <item x="2295"/>
        <item x="434"/>
        <item x="877"/>
        <item x="635"/>
        <item x="634"/>
        <item x="608"/>
        <item x="618"/>
        <item x="868"/>
        <item x="525"/>
        <item x="474"/>
        <item x="1842"/>
        <item x="1412"/>
        <item x="1456"/>
        <item x="1901"/>
        <item x="2462"/>
        <item x="1541"/>
        <item x="1544"/>
        <item x="1546"/>
        <item x="1536"/>
        <item x="1539"/>
        <item x="2218"/>
        <item x="1603"/>
        <item x="1837"/>
        <item x="1905"/>
        <item x="1902"/>
        <item x="511"/>
        <item x="836"/>
        <item x="176"/>
        <item x="938"/>
        <item x="10"/>
        <item x="1796"/>
        <item x="398"/>
        <item x="1859"/>
        <item x="2312"/>
        <item x="1129"/>
        <item x="1132"/>
        <item x="2110"/>
        <item x="121"/>
        <item x="112"/>
        <item x="708"/>
        <item x="739"/>
        <item x="416"/>
        <item x="1943"/>
        <item x="2070"/>
        <item x="1144"/>
        <item x="1561"/>
        <item x="290"/>
        <item x="234"/>
        <item x="602"/>
        <item x="155"/>
        <item x="1732"/>
        <item x="393"/>
        <item x="404"/>
        <item x="969"/>
        <item x="1182"/>
        <item x="1460"/>
        <item x="1660"/>
        <item x="2"/>
        <item x="2225"/>
        <item x="303"/>
        <item x="1963"/>
        <item x="2006"/>
        <item x="561"/>
        <item x="1069"/>
        <item x="128"/>
        <item x="310"/>
        <item x="2323"/>
        <item x="841"/>
        <item x="2373"/>
        <item x="2151"/>
        <item x="534"/>
        <item x="2418"/>
        <item x="1885"/>
        <item x="2420"/>
        <item x="1351"/>
        <item x="1551"/>
        <item x="149"/>
        <item x="2042"/>
        <item x="1566"/>
        <item x="230"/>
        <item x="1503"/>
        <item x="1922"/>
        <item x="1459"/>
        <item x="1463"/>
        <item x="1232"/>
        <item x="400"/>
        <item x="1607"/>
        <item x="1166"/>
        <item x="1932"/>
        <item x="1967"/>
        <item x="2297"/>
        <item x="1601"/>
        <item x="2379"/>
        <item x="2388"/>
        <item x="495"/>
        <item x="496"/>
        <item x="2377"/>
        <item x="1745"/>
        <item x="1750"/>
        <item x="1466"/>
        <item x="653"/>
        <item x="1184"/>
        <item x="842"/>
        <item x="1836"/>
        <item x="1529"/>
        <item x="27"/>
        <item x="2010"/>
        <item x="1565"/>
        <item x="1062"/>
        <item x="611"/>
        <item x="23"/>
        <item x="967"/>
        <item x="997"/>
        <item x="165"/>
        <item x="1092"/>
        <item x="1290"/>
        <item x="2383"/>
        <item x="2378"/>
        <item x="1289"/>
        <item x="2222"/>
        <item x="2229"/>
        <item x="1288"/>
        <item x="1571"/>
        <item x="1841"/>
        <item x="1142"/>
        <item x="2456"/>
        <item x="227"/>
        <item x="881"/>
        <item x="1599"/>
        <item x="2447"/>
        <item x="1508"/>
        <item x="1287"/>
        <item x="1243"/>
        <item x="327"/>
        <item x="742"/>
        <item x="719"/>
        <item x="365"/>
        <item x="2253"/>
        <item x="1001"/>
        <item x="1008"/>
        <item x="722"/>
        <item x="378"/>
        <item x="1621"/>
        <item x="1254"/>
        <item x="876"/>
        <item x="360"/>
        <item x="338"/>
        <item x="339"/>
        <item x="1230"/>
        <item x="389"/>
        <item x="42"/>
        <item x="1659"/>
        <item x="1480"/>
        <item x="759"/>
        <item x="278"/>
        <item x="1210"/>
        <item x="305"/>
        <item x="1931"/>
        <item x="2009"/>
        <item x="5"/>
        <item x="333"/>
        <item x="243"/>
        <item x="2422"/>
        <item x="2424"/>
        <item x="20"/>
        <item x="424"/>
        <item x="1417"/>
        <item x="1428"/>
        <item x="1109"/>
        <item x="9"/>
        <item x="1486"/>
        <item x="58"/>
        <item x="1991"/>
        <item x="1049"/>
        <item x="1040"/>
        <item x="712"/>
        <item x="1847"/>
        <item x="1851"/>
        <item x="1852"/>
        <item x="1241"/>
        <item x="2124"/>
        <item x="69"/>
        <item x="806"/>
        <item x="54"/>
        <item x="1115"/>
        <item x="1303"/>
        <item x="1531"/>
        <item x="1046"/>
        <item x="1453"/>
        <item x="2275"/>
        <item x="1419"/>
        <item x="2271"/>
        <item x="1587"/>
        <item x="476"/>
        <item x="1130"/>
        <item x="1904"/>
        <item x="429"/>
        <item x="835"/>
        <item x="116"/>
        <item x="124"/>
        <item x="115"/>
        <item x="329"/>
        <item x="57"/>
        <item x="482"/>
        <item x="2452"/>
        <item x="1478"/>
        <item x="1403"/>
        <item x="1957"/>
        <item x="1171"/>
        <item x="1725"/>
        <item x="41"/>
        <item x="312"/>
        <item x="315"/>
        <item x="1860"/>
        <item x="1397"/>
        <item x="2242"/>
        <item x="1212"/>
        <item x="1236"/>
        <item x="797"/>
        <item x="292"/>
        <item x="244"/>
        <item x="1086"/>
        <item x="2189"/>
        <item x="1962"/>
        <item x="1921"/>
        <item x="1724"/>
        <item x="1938"/>
        <item x="838"/>
        <item x="318"/>
        <item x="167"/>
        <item x="1146"/>
        <item x="968"/>
        <item x="800"/>
        <item x="1998"/>
        <item x="46"/>
        <item x="2252"/>
        <item x="2375"/>
        <item x="55"/>
        <item x="2339"/>
        <item x="161"/>
        <item x="995"/>
        <item x="274"/>
        <item x="1511"/>
        <item x="837"/>
        <item x="1017"/>
        <item x="1215"/>
        <item x="362"/>
        <item x="1496"/>
        <item x="2228"/>
        <item x="1727"/>
        <item x="2453"/>
        <item x="2344"/>
        <item x="1960"/>
        <item x="1200"/>
        <item x="21"/>
        <item x="723"/>
        <item x="1602"/>
        <item x="1448"/>
        <item x="1786"/>
        <item x="472"/>
        <item x="2273"/>
        <item x="1716"/>
        <item x="1678"/>
        <item x="1689"/>
        <item x="852"/>
        <item x="210"/>
        <item x="704"/>
        <item x="2410"/>
        <item x="1084"/>
        <item x="352"/>
        <item x="540"/>
        <item x="18"/>
        <item x="99"/>
        <item x="930"/>
        <item x="1033"/>
        <item x="961"/>
        <item x="410"/>
        <item x="1814"/>
        <item x="1813"/>
        <item x="1737"/>
        <item x="1261"/>
        <item x="341"/>
        <item x="2115"/>
        <item x="298"/>
        <item x="1338"/>
        <item x="1328"/>
        <item x="1335"/>
        <item x="2337"/>
        <item x="1128"/>
        <item x="259"/>
        <item x="296"/>
        <item x="405"/>
        <item x="1530"/>
        <item x="2292"/>
        <item x="1590"/>
        <item x="269"/>
        <item x="1760"/>
        <item x="1897"/>
        <item x="1493"/>
        <item x="1451"/>
        <item x="1045"/>
        <item x="873"/>
        <item x="344"/>
        <item x="1402"/>
        <item x="408"/>
        <item x="275"/>
        <item x="1744"/>
        <item x="228"/>
        <item x="2311"/>
        <item x="1986"/>
        <item x="1972"/>
        <item x="1095"/>
        <item x="1108"/>
        <item x="1645"/>
        <item x="2241"/>
        <item x="2243"/>
        <item x="693"/>
        <item x="1629"/>
        <item x="1666"/>
        <item x="1625"/>
        <item x="804"/>
        <item x="1180"/>
        <item x="320"/>
        <item x="2071"/>
        <item x="1242"/>
        <item x="567"/>
        <item x="2264"/>
        <item x="544"/>
        <item x="487"/>
        <item x="1104"/>
        <item x="1284"/>
        <item x="413"/>
        <item x="2382"/>
        <item x="1217"/>
        <item x="1298"/>
        <item x="1540"/>
        <item x="866"/>
        <item x="1945"/>
        <item x="885"/>
        <item x="657"/>
        <item x="793"/>
        <item x="658"/>
        <item x="1355"/>
        <item x="187"/>
        <item x="1042"/>
        <item x="524"/>
        <item x="1454"/>
        <item x="16"/>
        <item x="1440"/>
        <item x="1416"/>
        <item x="2303"/>
        <item x="38"/>
        <item x="386"/>
        <item x="1221"/>
        <item x="951"/>
        <item x="2406"/>
        <item x="183"/>
        <item x="1103"/>
        <item x="2103"/>
        <item x="640"/>
        <item x="652"/>
        <item x="526"/>
        <item x="1538"/>
        <item x="2467"/>
        <item x="2348"/>
        <item x="191"/>
        <item x="100"/>
        <item x="152"/>
        <item x="153"/>
        <item x="19"/>
        <item x="2479"/>
        <item x="1809"/>
        <item x="2012"/>
        <item x="494"/>
        <item x="412"/>
        <item x="1622"/>
        <item x="1633"/>
        <item x="1648"/>
        <item x="160"/>
        <item x="1366"/>
        <item x="805"/>
        <item x="1949"/>
        <item x="1610"/>
        <item x="1074"/>
        <item x="309"/>
        <item x="1655"/>
        <item x="1865"/>
        <item x="1363"/>
        <item x="2298"/>
        <item x="1641"/>
        <item x="1654"/>
        <item x="2125"/>
        <item x="1194"/>
        <item x="2314"/>
        <item x="63"/>
        <item x="351"/>
        <item x="945"/>
        <item x="1283"/>
        <item x="1374"/>
        <item x="2321"/>
        <item x="2319"/>
        <item x="190"/>
        <item x="1652"/>
        <item x="1634"/>
        <item x="1646"/>
        <item x="1663"/>
        <item x="192"/>
        <item x="1101"/>
        <item x="273"/>
        <item x="170"/>
        <item x="186"/>
        <item x="512"/>
        <item x="1647"/>
        <item x="858"/>
        <item x="53"/>
        <item x="1432"/>
        <item x="2202"/>
        <item x="659"/>
        <item x="2263"/>
        <item x="2258"/>
        <item x="2260"/>
        <item x="1924"/>
        <item x="2300"/>
        <item x="1070"/>
        <item x="2372"/>
        <item x="1085"/>
        <item x="350"/>
        <item x="709"/>
        <item x="982"/>
        <item x="674"/>
        <item x="1591"/>
        <item x="819"/>
        <item x="1840"/>
        <item x="2139"/>
        <item x="1434"/>
        <item x="2102"/>
        <item x="1314"/>
        <item x="2219"/>
        <item x="422"/>
        <item x="596"/>
        <item x="131"/>
        <item x="558"/>
        <item x="33"/>
        <item x="676"/>
        <item x="815"/>
        <item x="1414"/>
        <item x="332"/>
        <item x="1304"/>
        <item x="1909"/>
        <item x="1294"/>
        <item x="1364"/>
        <item x="1669"/>
        <item x="1632"/>
        <item x="1093"/>
        <item x="2459"/>
        <item x="641"/>
        <item x="662"/>
        <item x="644"/>
        <item x="648"/>
        <item x="414"/>
        <item x="536"/>
        <item x="491"/>
        <item x="468"/>
        <item x="928"/>
        <item x="1407"/>
        <item x="1037"/>
        <item x="660"/>
        <item x="646"/>
        <item x="2227"/>
        <item x="119"/>
        <item x="469"/>
        <item x="1474"/>
        <item x="1316"/>
        <item x="1653"/>
        <item x="734"/>
        <item x="2062"/>
        <item x="2233"/>
        <item x="122"/>
        <item x="1994"/>
        <item x="242"/>
        <item x="654"/>
        <item x="1513"/>
        <item x="978"/>
        <item x="1656"/>
        <item x="1626"/>
        <item x="2438"/>
        <item x="1637"/>
        <item x="1649"/>
        <item x="1348"/>
        <item x="1365"/>
        <item x="1322"/>
        <item x="1582"/>
        <item x="1353"/>
        <item x="2465"/>
        <item x="1031"/>
        <item x="1558"/>
        <item x="1667"/>
        <item x="1608"/>
        <item x="1916"/>
        <item x="1638"/>
        <item x="1953"/>
        <item x="2439"/>
        <item x="1627"/>
        <item x="2482"/>
        <item x="721"/>
        <item x="2204"/>
        <item x="2153"/>
        <item x="2236"/>
        <item x="2231"/>
        <item x="1329"/>
        <item x="2155"/>
        <item x="1628"/>
        <item x="1643"/>
        <item x="1671"/>
        <item x="668"/>
        <item x="1274"/>
        <item x="120"/>
        <item x="1088"/>
        <item x="1270"/>
        <item x="1272"/>
        <item x="1722"/>
        <item x="1636"/>
        <item x="1650"/>
        <item x="101"/>
        <item x="933"/>
        <item x="1032"/>
        <item x="854"/>
        <item x="671"/>
        <item x="1267"/>
        <item x="741"/>
        <item x="2239"/>
        <item x="670"/>
        <item x="1041"/>
        <item x="464"/>
        <item x="403"/>
        <item x="2266"/>
        <item x="2068"/>
        <item x="2118"/>
        <item x="1800"/>
        <item x="97"/>
        <item x="1135"/>
        <item x="1134"/>
        <item x="2201"/>
        <item x="1926"/>
        <item x="465"/>
        <item x="645"/>
        <item x="2374"/>
        <item x="1177"/>
        <item x="189"/>
        <item x="1227"/>
        <item x="2101"/>
        <item x="1411"/>
        <item x="446"/>
        <item x="970"/>
        <item x="1980"/>
        <item x="1783"/>
        <item x="1574"/>
        <item x="51"/>
        <item x="276"/>
        <item x="2199"/>
        <item x="820"/>
        <item x="2187"/>
        <item x="1969"/>
        <item x="1956"/>
        <item x="1273"/>
        <item x="1271"/>
        <item x="626"/>
        <item x="2119"/>
        <item x="1155"/>
        <item x="1268"/>
        <item x="794"/>
        <item x="802"/>
        <item x="801"/>
        <item x="760"/>
        <item x="1801"/>
        <item x="1482"/>
        <item x="1791"/>
        <item x="882"/>
        <item x="850"/>
        <item x="2327"/>
        <item x="459"/>
        <item x="453"/>
        <item x="1728"/>
        <item x="1964"/>
        <item x="1066"/>
        <item x="2279"/>
        <item x="2369"/>
        <item x="1789"/>
        <item x="1395"/>
        <item x="1756"/>
        <item x="2352"/>
        <item x="1138"/>
        <item x="2338"/>
        <item x="1220"/>
        <item x="1176"/>
        <item x="687"/>
        <item x="1584"/>
        <item x="88"/>
        <item x="219"/>
        <item x="1249"/>
        <item x="2224"/>
        <item x="1856"/>
        <item x="824"/>
        <item x="2473"/>
        <item x="2367"/>
        <item x="971"/>
        <item x="1617"/>
        <item x="1495"/>
        <item x="1185"/>
        <item x="2205"/>
        <item x="2240"/>
        <item x="879"/>
        <item x="799"/>
        <item x="2088"/>
        <item x="1278"/>
        <item x="2198"/>
        <item x="86"/>
        <item x="1347"/>
        <item x="420"/>
        <item x="193"/>
        <item x="1915"/>
        <item x="1861"/>
        <item x="179"/>
        <item x="2269"/>
        <item x="1188"/>
        <item x="2437"/>
        <item x="1024"/>
        <item x="1214"/>
        <item x="2064"/>
        <item x="2429"/>
        <item x="703"/>
        <item x="80"/>
        <item x="1570"/>
        <item x="1190"/>
        <item x="154"/>
        <item x="2081"/>
        <item x="1820"/>
        <item x="1778"/>
        <item x="2082"/>
        <item x="1276"/>
        <item x="1137"/>
        <item x="1832"/>
        <item x="1313"/>
        <item x="620"/>
        <item x="2203"/>
        <item x="807"/>
        <item x="1469"/>
        <item x="1307"/>
        <item x="1359"/>
        <item x="45"/>
        <item x="218"/>
        <item x="1030"/>
        <item x="1318"/>
        <item x="1839"/>
        <item x="2141"/>
        <item x="1743"/>
        <item x="1657"/>
        <item x="1334"/>
        <item x="1492"/>
        <item x="1317"/>
        <item x="1170"/>
        <item x="1206"/>
        <item x="1818"/>
        <item x="1133"/>
        <item x="672"/>
        <item x="1858"/>
        <item x="623"/>
        <item x="1470"/>
        <item x="2270"/>
        <item x="895"/>
        <item x="2094"/>
        <item x="129"/>
        <item x="15"/>
        <item x="926"/>
        <item x="1765"/>
        <item x="1615"/>
        <item x="1377"/>
        <item x="553"/>
        <item x="976"/>
        <item x="1081"/>
        <item x="878"/>
        <item x="607"/>
        <item x="2089"/>
        <item x="803"/>
        <item x="2113"/>
        <item x="1415"/>
        <item x="758"/>
        <item x="1110"/>
        <item x="1124"/>
        <item x="2316"/>
        <item x="166"/>
        <item x="2080"/>
        <item x="2212"/>
        <item x="1342"/>
        <item x="444"/>
        <item x="2471"/>
        <item x="880"/>
        <item x="2120"/>
        <item x="1673"/>
        <item x="720"/>
        <item x="286"/>
        <item x="1990"/>
        <item x="1319"/>
        <item x="1341"/>
        <item x="98"/>
        <item x="1965"/>
        <item x="675"/>
        <item x="127"/>
        <item x="1239"/>
        <item x="307"/>
        <item x="2251"/>
        <item x="1248"/>
        <item x="939"/>
        <item x="1853"/>
        <item x="2037"/>
        <item x="1202"/>
        <item x="1912"/>
        <item x="2475"/>
        <item x="2214"/>
        <item x="1644"/>
        <item x="2217"/>
        <item x="1549"/>
        <item x="1849"/>
        <item x="1834"/>
        <item x="1779"/>
        <item x="1835"/>
        <item x="2144"/>
        <item x="1556"/>
        <item x="1277"/>
        <item x="2384"/>
        <item x="1358"/>
        <item x="2207"/>
        <item x="300"/>
        <item x="1976"/>
        <item x="1193"/>
        <item x="2362"/>
        <item x="1500"/>
        <item x="195"/>
        <item x="1612"/>
        <item x="1484"/>
        <item x="1465"/>
        <item x="612"/>
        <item x="2215"/>
        <item x="1490"/>
        <item x="1369"/>
        <item x="1720"/>
        <item x="2095"/>
        <item x="1498"/>
        <item x="925"/>
        <item x="1838"/>
        <item x="1016"/>
        <item x="1019"/>
        <item x="188"/>
        <item x="2216"/>
        <item x="669"/>
        <item x="2361"/>
        <item x="1117"/>
        <item x="936"/>
        <item x="1497"/>
        <item x="565"/>
        <item x="893"/>
        <item x="1955"/>
        <item x="1244"/>
        <item x="1375"/>
        <item x="2075"/>
        <item x="2104"/>
        <item x="2213"/>
        <item x="1300"/>
        <item x="1186"/>
        <item x="1833"/>
        <item x="2076"/>
        <item x="301"/>
        <item x="2063"/>
        <item x="249"/>
        <item x="1575"/>
        <item x="798"/>
        <item x="1515"/>
        <item x="1479"/>
        <item x="442"/>
        <item x="546"/>
        <item x="1302"/>
        <item x="295"/>
        <item x="462"/>
        <item x="1457"/>
        <item x="954"/>
        <item x="579"/>
        <item x="575"/>
        <item x="470"/>
        <item x="972"/>
        <item x="2206"/>
        <item x="1051"/>
        <item x="391"/>
        <item x="280"/>
        <item x="13"/>
        <item x="578"/>
        <item x="1260"/>
        <item x="2483"/>
        <item x="757"/>
        <item x="52"/>
        <item x="1766"/>
        <item x="1768"/>
        <item x="2317"/>
        <item x="840"/>
        <item x="2458"/>
        <item x="1804"/>
        <item x="1461"/>
        <item x="2472"/>
        <item x="2353"/>
        <item x="2156"/>
        <item x="1807"/>
        <item x="1874"/>
        <item x="1275"/>
        <item x="1825"/>
        <item x="1827"/>
        <item x="1829"/>
        <item x="1826"/>
        <item x="1830"/>
        <item x="1828"/>
        <item x="2441"/>
        <item x="2442"/>
        <item x="1616"/>
        <item x="175"/>
        <item x="1736"/>
        <item x="173"/>
        <item x="2265"/>
        <item x="1580"/>
        <item x="649"/>
        <item x="1371"/>
        <item x="826"/>
        <item x="845"/>
        <item x="823"/>
        <item x="1438"/>
        <item x="1437"/>
        <item x="1803"/>
        <item x="409"/>
        <item x="1790"/>
        <item x="816"/>
        <item x="411"/>
        <item x="237"/>
        <item x="1572"/>
        <item x="684"/>
        <item x="1418"/>
        <item x="1639"/>
        <item x="1405"/>
        <item x="1898"/>
        <item x="2029"/>
        <item x="689"/>
        <item x="1982"/>
        <item x="178"/>
        <item x="463"/>
        <item x="461"/>
        <item x="1977"/>
        <item x="11"/>
        <item x="2027"/>
        <item x="590"/>
        <item x="289"/>
        <item x="2160"/>
        <item x="466"/>
        <item x="1751"/>
        <item x="1665"/>
        <item x="1156"/>
        <item x="1516"/>
        <item x="1422"/>
        <item x="467"/>
        <item x="2286"/>
        <item x="1247"/>
        <item x="399"/>
        <item x="718"/>
        <item x="1533"/>
        <item x="2492"/>
        <item x="1534"/>
        <item x="1282"/>
        <item x="2147"/>
        <item x="240"/>
        <item x="2460"/>
        <item x="2282"/>
        <item x="1620"/>
        <item x="733"/>
        <item x="1805"/>
        <item x="1802"/>
        <item x="2196"/>
        <item x="1039"/>
        <item x="268"/>
        <item x="2493"/>
      </items>
    </pivotField>
    <pivotField compact="0" outline="0" showAll="0" defaultSubtotal="0"/>
    <pivotField axis="axisRow" compact="0" outline="0" showAll="0" defaultSubtotal="0">
      <items count="221">
        <item sd="0" x="102"/>
        <item sd="0" x="192"/>
        <item sd="0" x="25"/>
        <item sd="0" x="148"/>
        <item sd="0" x="145"/>
        <item sd="0" x="72"/>
        <item sd="0" x="155"/>
        <item sd="0" x="204"/>
        <item sd="0" x="46"/>
        <item sd="0" x="8"/>
        <item sd="0" x="94"/>
        <item sd="0" x="33"/>
        <item sd="0" x="5"/>
        <item sd="0" x="53"/>
        <item sd="0" x="88"/>
        <item sd="0" x="209"/>
        <item sd="0" x="206"/>
        <item sd="0" x="218"/>
        <item sd="0" x="166"/>
        <item sd="0" x="7"/>
        <item sd="0" x="1"/>
        <item sd="0" x="205"/>
        <item sd="0" x="200"/>
        <item sd="0" x="171"/>
        <item sd="0" x="17"/>
        <item sd="0" x="110"/>
        <item sd="0" x="57"/>
        <item sd="0" x="76"/>
        <item sd="0" x="21"/>
        <item sd="0" x="81"/>
        <item sd="0" x="52"/>
        <item sd="0" x="6"/>
        <item sd="0" x="43"/>
        <item sd="0" x="10"/>
        <item sd="0" x="2"/>
        <item sd="0" x="141"/>
        <item sd="0" x="162"/>
        <item sd="0" x="195"/>
        <item sd="0" x="177"/>
        <item sd="0" x="80"/>
        <item sd="0" x="97"/>
        <item sd="0" x="184"/>
        <item sd="0" x="210"/>
        <item sd="0" x="22"/>
        <item sd="0" x="4"/>
        <item sd="0" x="138"/>
        <item sd="0" x="69"/>
        <item sd="0" x="193"/>
        <item sd="0" x="38"/>
        <item sd="0" x="107"/>
        <item sd="0" x="106"/>
        <item sd="0" x="35"/>
        <item sd="0" x="181"/>
        <item sd="0" x="126"/>
        <item sd="0" x="122"/>
        <item sd="0" x="188"/>
        <item sd="0" x="215"/>
        <item sd="0" x="99"/>
        <item sd="0" x="219"/>
        <item sd="0" x="124"/>
        <item sd="0" x="125"/>
        <item sd="0" x="149"/>
        <item sd="0" x="180"/>
        <item sd="0" x="12"/>
        <item sd="0" x="161"/>
        <item sd="0" x="45"/>
        <item sd="0" x="147"/>
        <item sd="0" x="60"/>
        <item sd="0" x="111"/>
        <item sd="0" x="175"/>
        <item sd="0" x="131"/>
        <item sd="0" x="105"/>
        <item sd="0" x="93"/>
        <item sd="0" x="127"/>
        <item sd="0" x="18"/>
        <item sd="0" x="168"/>
        <item sd="0" x="58"/>
        <item sd="0" x="197"/>
        <item sd="0" x="135"/>
        <item sd="0" x="153"/>
        <item sd="0" x="68"/>
        <item sd="0" x="185"/>
        <item sd="0" x="174"/>
        <item sd="0" x="187"/>
        <item sd="0" x="86"/>
        <item sd="0" x="152"/>
        <item sd="0" x="207"/>
        <item sd="0" x="104"/>
        <item sd="0" x="133"/>
        <item sd="0" x="56"/>
        <item sd="0" x="160"/>
        <item sd="0" x="9"/>
        <item sd="0" x="213"/>
        <item sd="0" x="100"/>
        <item sd="0" x="170"/>
        <item sd="0" x="203"/>
        <item sd="0" x="116"/>
        <item sd="0" x="113"/>
        <item sd="0" x="42"/>
        <item sd="0" x="123"/>
        <item sd="0" x="67"/>
        <item sd="0" x="32"/>
        <item sd="0" x="66"/>
        <item sd="0" x="212"/>
        <item sd="0" x="202"/>
        <item sd="0" x="217"/>
        <item sd="0" x="150"/>
        <item sd="0" x="36"/>
        <item sd="0" x="15"/>
        <item sd="0" x="134"/>
        <item sd="0" x="96"/>
        <item sd="0" x="34"/>
        <item sd="0" x="48"/>
        <item sd="0" x="114"/>
        <item sd="0" x="172"/>
        <item sd="0" x="51"/>
        <item sd="0" x="24"/>
        <item sd="0" x="59"/>
        <item sd="0" x="165"/>
        <item sd="0" x="3"/>
        <item sd="0" x="121"/>
        <item sd="0" x="157"/>
        <item sd="0" x="39"/>
        <item sd="0" x="37"/>
        <item sd="0" x="119"/>
        <item sd="0" x="90"/>
        <item sd="0" x="98"/>
        <item sd="0" x="190"/>
        <item sd="0" x="144"/>
        <item sd="0" x="108"/>
        <item sd="0" x="199"/>
        <item sd="0" x="129"/>
        <item sd="0" x="83"/>
        <item sd="0" x="176"/>
        <item sd="0" x="139"/>
        <item sd="0" x="89"/>
        <item sd="0" x="11"/>
        <item sd="0" x="77"/>
        <item sd="0" x="211"/>
        <item sd="0" x="151"/>
        <item sd="0" x="13"/>
        <item sd="0" x="109"/>
        <item sd="0" x="44"/>
        <item sd="0" x="41"/>
        <item sd="0" x="95"/>
        <item sd="0" x="137"/>
        <item sd="0" x="112"/>
        <item sd="0" x="142"/>
        <item sd="0" x="20"/>
        <item sd="0" x="30"/>
        <item sd="0" x="61"/>
        <item sd="0" x="65"/>
        <item sd="0" x="130"/>
        <item sd="0" x="214"/>
        <item sd="0" x="101"/>
        <item sd="0" x="14"/>
        <item sd="0" x="49"/>
        <item sd="0" x="78"/>
        <item sd="0" x="54"/>
        <item sd="0" x="31"/>
        <item sd="0" x="194"/>
        <item sd="0" x="169"/>
        <item sd="0" x="115"/>
        <item sd="0" x="84"/>
        <item sd="0" x="178"/>
        <item x="154"/>
        <item sd="0" x="216"/>
        <item sd="0" x="117"/>
        <item sd="0" x="91"/>
        <item sd="0" x="156"/>
        <item sd="0" x="40"/>
        <item sd="0" x="143"/>
        <item sd="0" x="47"/>
        <item sd="0" x="82"/>
        <item sd="0" x="28"/>
        <item sd="0" x="118"/>
        <item sd="0" x="92"/>
        <item sd="0" x="87"/>
        <item sd="0" x="50"/>
        <item sd="0" x="62"/>
        <item sd="0" x="26"/>
        <item sd="0" x="120"/>
        <item sd="0" x="23"/>
        <item sd="0" x="103"/>
        <item sd="0" x="182"/>
        <item sd="0" x="136"/>
        <item sd="0" x="55"/>
        <item sd="0" x="132"/>
        <item sd="0" x="158"/>
        <item sd="0" x="85"/>
        <item sd="0" x="29"/>
        <item sd="0" x="201"/>
        <item sd="0" x="75"/>
        <item sd="0" x="73"/>
        <item sd="0" x="79"/>
        <item sd="0" x="19"/>
        <item sd="0" x="0"/>
        <item sd="0" x="198"/>
        <item sd="0" x="159"/>
        <item sd="0" x="128"/>
        <item sd="0" x="71"/>
        <item sd="0" x="27"/>
        <item sd="0" x="64"/>
        <item sd="0" x="164"/>
        <item x="208"/>
        <item sd="0" x="173"/>
        <item sd="0" x="196"/>
        <item sd="0" x="179"/>
        <item sd="0" x="191"/>
        <item sd="0" x="163"/>
        <item sd="0" x="183"/>
        <item sd="0" x="16"/>
        <item sd="0" x="189"/>
        <item sd="0" x="74"/>
        <item sd="0" x="63"/>
        <item sd="0" x="146"/>
        <item sd="0" x="70"/>
        <item sd="0" x="167"/>
        <item sd="0" x="140"/>
        <item sd="0" x="186"/>
        <item sd="0" x="220"/>
      </items>
    </pivotField>
    <pivotField compact="0" outline="0" showAll="0" defaultSubtotal="0"/>
    <pivotField compact="0" outline="0" showAll="0" defaultSubtotal="0"/>
    <pivotField axis="axisPage" compact="0" outline="0" showAll="0" defaultSubtotal="0">
      <items count="41">
        <item x="30"/>
        <item x="33"/>
        <item x="32"/>
        <item x="31"/>
        <item x="38"/>
        <item x="37"/>
        <item x="0"/>
        <item x="1"/>
        <item x="4"/>
        <item x="16"/>
        <item x="18"/>
        <item x="3"/>
        <item x="8"/>
        <item x="15"/>
        <item x="11"/>
        <item x="2"/>
        <item x="14"/>
        <item x="20"/>
        <item x="7"/>
        <item x="39"/>
        <item x="29"/>
        <item x="12"/>
        <item x="27"/>
        <item x="25"/>
        <item x="22"/>
        <item x="9"/>
        <item x="36"/>
        <item x="21"/>
        <item x="26"/>
        <item x="13"/>
        <item x="24"/>
        <item x="34"/>
        <item x="28"/>
        <item x="10"/>
        <item x="6"/>
        <item x="5"/>
        <item x="19"/>
        <item x="23"/>
        <item x="17"/>
        <item x="35"/>
        <item x="40"/>
      </items>
    </pivotField>
  </pivotFields>
  <rowFields count="3">
    <field x="4"/>
    <field x="0"/>
    <field x="2"/>
  </rowFields>
  <rowItems count="17">
    <i>
      <x v="165"/>
      <x v="2195"/>
      <x v="2445"/>
    </i>
    <i r="1">
      <x v="2196"/>
      <x v="2414"/>
    </i>
    <i r="1">
      <x v="2197"/>
      <x v="2186"/>
    </i>
    <i r="1">
      <x v="2198"/>
      <x v="2489"/>
    </i>
    <i r="1">
      <x v="2199"/>
      <x v="1336"/>
    </i>
    <i r="1">
      <x v="2200"/>
      <x v="2148"/>
    </i>
    <i r="1">
      <x v="2201"/>
      <x v="466"/>
    </i>
    <i r="1">
      <x v="2202"/>
      <x v="2419"/>
    </i>
    <i r="1">
      <x v="2203"/>
      <x v="89"/>
    </i>
    <i r="1">
      <x v="2204"/>
      <x v="2184"/>
    </i>
    <i r="1">
      <x v="2205"/>
      <x v="278"/>
    </i>
    <i r="1">
      <x v="2206"/>
      <x v="2443"/>
    </i>
    <i r="1">
      <x v="2207"/>
      <x v="1113"/>
    </i>
    <i r="1">
      <x v="2208"/>
      <x v="2488"/>
    </i>
    <i r="1">
      <x v="2209"/>
      <x v="2197"/>
    </i>
    <i r="1">
      <x v="2210"/>
      <x v="1640"/>
    </i>
    <i t="grand">
      <x/>
    </i>
  </rowItems>
  <colItems count="1">
    <i/>
  </colItems>
  <pageFields count="1">
    <pageField fld="7" item="27" hier="-1"/>
  </pageFields>
  <dataFields count="1">
    <dataField name="Počet" fld="0" subtotal="count" baseField="0" baseItem="0"/>
  </dataFields>
  <formats count="254">
    <format dxfId="289">
      <pivotArea type="all" dataOnly="0" outline="0" fieldPosition="0"/>
    </format>
    <format dxfId="288">
      <pivotArea field="7" type="button" dataOnly="0" labelOnly="1" outline="0" axis="axisPage" fieldPosition="0"/>
    </format>
    <format dxfId="287">
      <pivotArea field="4" type="button" dataOnly="0" labelOnly="1" outline="0" axis="axisRow" fieldPosition="0"/>
    </format>
    <format dxfId="286">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5">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84">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83">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82">
      <pivotArea dataOnly="0" labelOnly="1" fieldPosition="0">
        <references count="1">
          <reference field="4" count="21">
            <x v="200"/>
            <x v="201"/>
            <x v="202"/>
            <x v="203"/>
            <x v="204"/>
            <x v="205"/>
            <x v="206"/>
            <x v="207"/>
            <x v="208"/>
            <x v="209"/>
            <x v="210"/>
            <x v="211"/>
            <x v="212"/>
            <x v="213"/>
            <x v="214"/>
            <x v="215"/>
            <x v="216"/>
            <x v="217"/>
            <x v="218"/>
            <x v="219"/>
            <x v="220"/>
          </reference>
        </references>
      </pivotArea>
    </format>
    <format dxfId="281">
      <pivotArea dataOnly="0" labelOnly="1" grandRow="1" outline="0" fieldPosition="0"/>
    </format>
    <format dxfId="280">
      <pivotArea dataOnly="0" labelOnly="1" fieldPosition="0">
        <references count="2">
          <reference field="2" count="7">
            <x v="69"/>
            <x v="287"/>
            <x v="1259"/>
            <x v="1286"/>
            <x v="1287"/>
            <x v="1890"/>
            <x v="2405"/>
          </reference>
          <reference field="4" count="1" selected="0">
            <x v="0"/>
          </reference>
        </references>
      </pivotArea>
    </format>
    <format dxfId="279">
      <pivotArea dataOnly="0" labelOnly="1" fieldPosition="0">
        <references count="2">
          <reference field="2" count="2">
            <x v="112"/>
            <x v="159"/>
          </reference>
          <reference field="4" count="1" selected="0">
            <x v="1"/>
          </reference>
        </references>
      </pivotArea>
    </format>
    <format dxfId="278">
      <pivotArea dataOnly="0" labelOnly="1" fieldPosition="0">
        <references count="2">
          <reference field="2" count="23">
            <x v="22"/>
            <x v="166"/>
            <x v="365"/>
            <x v="456"/>
            <x v="570"/>
            <x v="711"/>
            <x v="792"/>
            <x v="793"/>
            <x v="848"/>
            <x v="1001"/>
            <x v="1240"/>
            <x v="1293"/>
            <x v="1461"/>
            <x v="1476"/>
            <x v="1477"/>
            <x v="1499"/>
            <x v="1519"/>
            <x v="1593"/>
            <x v="1611"/>
            <x v="1775"/>
            <x v="1806"/>
            <x v="2048"/>
            <x v="2228"/>
          </reference>
          <reference field="4" count="1" selected="0">
            <x v="2"/>
          </reference>
        </references>
      </pivotArea>
    </format>
    <format dxfId="277">
      <pivotArea dataOnly="0" labelOnly="1" fieldPosition="0">
        <references count="2">
          <reference field="2" count="2">
            <x v="1178"/>
            <x v="1906"/>
          </reference>
          <reference field="4" count="1" selected="0">
            <x v="3"/>
          </reference>
        </references>
      </pivotArea>
    </format>
    <format dxfId="276">
      <pivotArea dataOnly="0" labelOnly="1" fieldPosition="0">
        <references count="2">
          <reference field="2" count="1">
            <x v="9"/>
          </reference>
          <reference field="4" count="1" selected="0">
            <x v="4"/>
          </reference>
        </references>
      </pivotArea>
    </format>
    <format dxfId="275">
      <pivotArea dataOnly="0" labelOnly="1" fieldPosition="0">
        <references count="2">
          <reference field="2" count="5">
            <x v="147"/>
            <x v="441"/>
            <x v="1078"/>
            <x v="2283"/>
            <x v="2358"/>
          </reference>
          <reference field="4" count="1" selected="0">
            <x v="5"/>
          </reference>
        </references>
      </pivotArea>
    </format>
    <format dxfId="274">
      <pivotArea dataOnly="0" labelOnly="1" fieldPosition="0">
        <references count="2">
          <reference field="2" count="4">
            <x v="119"/>
            <x v="137"/>
            <x v="862"/>
            <x v="1981"/>
          </reference>
          <reference field="4" count="1" selected="0">
            <x v="6"/>
          </reference>
        </references>
      </pivotArea>
    </format>
    <format dxfId="273">
      <pivotArea dataOnly="0" labelOnly="1" fieldPosition="0">
        <references count="2">
          <reference field="2" count="3">
            <x v="10"/>
            <x v="1147"/>
            <x v="1148"/>
          </reference>
          <reference field="4" count="1" selected="0">
            <x v="7"/>
          </reference>
        </references>
      </pivotArea>
    </format>
    <format dxfId="272">
      <pivotArea dataOnly="0" labelOnly="1" fieldPosition="0">
        <references count="2">
          <reference field="2" count="8">
            <x v="61"/>
            <x v="524"/>
            <x v="954"/>
            <x v="1398"/>
            <x v="1403"/>
            <x v="1418"/>
            <x v="1876"/>
            <x v="2240"/>
          </reference>
          <reference field="4" count="1" selected="0">
            <x v="8"/>
          </reference>
        </references>
      </pivotArea>
    </format>
    <format dxfId="271">
      <pivotArea dataOnly="0" labelOnly="1" fieldPosition="0">
        <references count="2">
          <reference field="2" count="30">
            <x v="317"/>
            <x v="322"/>
            <x v="509"/>
            <x v="640"/>
            <x v="714"/>
            <x v="744"/>
            <x v="768"/>
            <x v="972"/>
            <x v="1027"/>
            <x v="1063"/>
            <x v="1101"/>
            <x v="1181"/>
            <x v="1182"/>
            <x v="1194"/>
            <x v="1213"/>
            <x v="1346"/>
            <x v="1388"/>
            <x v="1462"/>
            <x v="1464"/>
            <x v="1598"/>
            <x v="1605"/>
            <x v="1659"/>
            <x v="1674"/>
            <x v="1686"/>
            <x v="1977"/>
            <x v="1978"/>
            <x v="2050"/>
            <x v="2244"/>
            <x v="2281"/>
            <x v="2317"/>
          </reference>
          <reference field="4" count="1" selected="0">
            <x v="9"/>
          </reference>
        </references>
      </pivotArea>
    </format>
    <format dxfId="270">
      <pivotArea dataOnly="0" labelOnly="1" fieldPosition="0">
        <references count="2">
          <reference field="2" count="2">
            <x v="1467"/>
            <x v="1734"/>
          </reference>
          <reference field="4" count="1" selected="0">
            <x v="10"/>
          </reference>
        </references>
      </pivotArea>
    </format>
    <format dxfId="269">
      <pivotArea dataOnly="0" labelOnly="1" fieldPosition="0">
        <references count="2">
          <reference field="2" count="4">
            <x v="186"/>
            <x v="404"/>
            <x v="680"/>
            <x v="700"/>
          </reference>
          <reference field="4" count="1" selected="0">
            <x v="11"/>
          </reference>
        </references>
      </pivotArea>
    </format>
    <format dxfId="268">
      <pivotArea dataOnly="0" labelOnly="1" fieldPosition="0">
        <references count="2">
          <reference field="2" count="22">
            <x v="113"/>
            <x v="148"/>
            <x v="163"/>
            <x v="222"/>
            <x v="274"/>
            <x v="275"/>
            <x v="276"/>
            <x v="342"/>
            <x v="397"/>
            <x v="454"/>
            <x v="682"/>
            <x v="804"/>
            <x v="1067"/>
            <x v="1301"/>
            <x v="1377"/>
            <x v="1419"/>
            <x v="1449"/>
            <x v="2149"/>
            <x v="2207"/>
            <x v="2226"/>
            <x v="2241"/>
            <x v="2314"/>
          </reference>
          <reference field="4" count="1" selected="0">
            <x v="12"/>
          </reference>
        </references>
      </pivotArea>
    </format>
    <format dxfId="267">
      <pivotArea dataOnly="0" labelOnly="1" fieldPosition="0">
        <references count="2">
          <reference field="2" count="50">
            <x v="42"/>
            <x v="96"/>
            <x v="114"/>
            <x v="251"/>
            <x v="252"/>
            <x v="253"/>
            <x v="254"/>
            <x v="255"/>
            <x v="306"/>
            <x v="514"/>
            <x v="515"/>
            <x v="525"/>
            <x v="533"/>
            <x v="540"/>
            <x v="543"/>
            <x v="546"/>
            <x v="639"/>
            <x v="667"/>
            <x v="722"/>
            <x v="785"/>
            <x v="854"/>
            <x v="970"/>
            <x v="992"/>
            <x v="1026"/>
            <x v="1186"/>
            <x v="1203"/>
            <x v="1247"/>
            <x v="1248"/>
            <x v="1308"/>
            <x v="1309"/>
            <x v="1310"/>
            <x v="1311"/>
            <x v="1345"/>
            <x v="1536"/>
            <x v="1763"/>
            <x v="1792"/>
            <x v="1828"/>
            <x v="1842"/>
            <x v="1930"/>
            <x v="1950"/>
            <x v="1990"/>
            <x v="2180"/>
            <x v="2181"/>
            <x v="2182"/>
            <x v="2183"/>
            <x v="2222"/>
            <x v="2255"/>
            <x v="2293"/>
            <x v="2296"/>
            <x v="2385"/>
          </reference>
          <reference field="4" count="1" selected="0">
            <x v="13"/>
          </reference>
        </references>
      </pivotArea>
    </format>
    <format dxfId="266">
      <pivotArea dataOnly="0" labelOnly="1" fieldPosition="0">
        <references count="2">
          <reference field="2" count="1">
            <x v="2407"/>
          </reference>
          <reference field="4" count="1" selected="0">
            <x v="13"/>
          </reference>
        </references>
      </pivotArea>
    </format>
    <format dxfId="265">
      <pivotArea dataOnly="0" labelOnly="1" fieldPosition="0">
        <references count="2">
          <reference field="2" count="7">
            <x v="562"/>
            <x v="563"/>
            <x v="1307"/>
            <x v="1387"/>
            <x v="1724"/>
            <x v="2063"/>
            <x v="2127"/>
          </reference>
          <reference field="4" count="1" selected="0">
            <x v="14"/>
          </reference>
        </references>
      </pivotArea>
    </format>
    <format dxfId="264">
      <pivotArea dataOnly="0" labelOnly="1" fieldPosition="0">
        <references count="2">
          <reference field="2" count="8">
            <x v="140"/>
            <x v="141"/>
            <x v="336"/>
            <x v="337"/>
            <x v="1176"/>
            <x v="1589"/>
            <x v="2196"/>
            <x v="2214"/>
          </reference>
          <reference field="4" count="1" selected="0">
            <x v="15"/>
          </reference>
        </references>
      </pivotArea>
    </format>
    <format dxfId="263">
      <pivotArea dataOnly="0" labelOnly="1" fieldPosition="0">
        <references count="2">
          <reference field="2" count="9">
            <x v="151"/>
            <x v="230"/>
            <x v="611"/>
            <x v="980"/>
            <x v="1022"/>
            <x v="1342"/>
            <x v="1848"/>
            <x v="1861"/>
            <x v="2202"/>
          </reference>
          <reference field="4" count="1" selected="0">
            <x v="16"/>
          </reference>
        </references>
      </pivotArea>
    </format>
    <format dxfId="262">
      <pivotArea dataOnly="0" labelOnly="1" fieldPosition="0">
        <references count="2">
          <reference field="2" count="3">
            <x v="675"/>
            <x v="1104"/>
            <x v="1980"/>
          </reference>
          <reference field="4" count="1" selected="0">
            <x v="17"/>
          </reference>
        </references>
      </pivotArea>
    </format>
    <format dxfId="261">
      <pivotArea dataOnly="0" labelOnly="1" fieldPosition="0">
        <references count="2">
          <reference field="2" count="9">
            <x v="3"/>
            <x v="105"/>
            <x v="340"/>
            <x v="763"/>
            <x v="1146"/>
            <x v="1149"/>
            <x v="1151"/>
            <x v="1152"/>
            <x v="1682"/>
          </reference>
          <reference field="4" count="1" selected="0">
            <x v="18"/>
          </reference>
        </references>
      </pivotArea>
    </format>
    <format dxfId="260">
      <pivotArea dataOnly="0" labelOnly="1" fieldPosition="0">
        <references count="2">
          <reference field="2" count="20">
            <x v="324"/>
            <x v="620"/>
            <x v="806"/>
            <x v="928"/>
            <x v="938"/>
            <x v="1015"/>
            <x v="1108"/>
            <x v="1321"/>
            <x v="1392"/>
            <x v="1393"/>
            <x v="1394"/>
            <x v="1409"/>
            <x v="1647"/>
            <x v="1648"/>
            <x v="1808"/>
            <x v="1809"/>
            <x v="1810"/>
            <x v="2079"/>
            <x v="2087"/>
            <x v="2126"/>
          </reference>
          <reference field="4" count="1" selected="0">
            <x v="19"/>
          </reference>
        </references>
      </pivotArea>
    </format>
    <format dxfId="259">
      <pivotArea dataOnly="0" labelOnly="1" fieldPosition="0">
        <references count="2">
          <reference field="2" count="3">
            <x v="685"/>
            <x v="1397"/>
            <x v="2004"/>
          </reference>
          <reference field="4" count="1" selected="0">
            <x v="20"/>
          </reference>
        </references>
      </pivotArea>
    </format>
    <format dxfId="258">
      <pivotArea dataOnly="0" labelOnly="1" fieldPosition="0">
        <references count="2">
          <reference field="2" count="5">
            <x v="627"/>
            <x v="1221"/>
            <x v="1577"/>
            <x v="1578"/>
            <x v="1897"/>
          </reference>
          <reference field="4" count="1" selected="0">
            <x v="21"/>
          </reference>
        </references>
      </pivotArea>
    </format>
    <format dxfId="257">
      <pivotArea dataOnly="0" labelOnly="1" fieldPosition="0">
        <references count="2">
          <reference field="2" count="11">
            <x v="257"/>
            <x v="437"/>
            <x v="1324"/>
            <x v="1371"/>
            <x v="1465"/>
            <x v="1545"/>
            <x v="1577"/>
            <x v="1579"/>
            <x v="1585"/>
            <x v="1903"/>
            <x v="2474"/>
          </reference>
          <reference field="4" count="1" selected="0">
            <x v="22"/>
          </reference>
        </references>
      </pivotArea>
    </format>
    <format dxfId="256">
      <pivotArea dataOnly="0" labelOnly="1" fieldPosition="0">
        <references count="2">
          <reference field="2" count="1">
            <x v="1920"/>
          </reference>
          <reference field="4" count="1" selected="0">
            <x v="23"/>
          </reference>
        </references>
      </pivotArea>
    </format>
    <format dxfId="255">
      <pivotArea dataOnly="0" labelOnly="1" fieldPosition="0">
        <references count="2">
          <reference field="2" count="50">
            <x v="20"/>
            <x v="54"/>
            <x v="84"/>
            <x v="100"/>
            <x v="110"/>
            <x v="261"/>
            <x v="297"/>
            <x v="446"/>
            <x v="455"/>
            <x v="470"/>
            <x v="516"/>
            <x v="517"/>
            <x v="541"/>
            <x v="573"/>
            <x v="666"/>
            <x v="674"/>
            <x v="851"/>
            <x v="925"/>
            <x v="1005"/>
            <x v="1007"/>
            <x v="1008"/>
            <x v="1009"/>
            <x v="1033"/>
            <x v="1051"/>
            <x v="1061"/>
            <x v="1210"/>
            <x v="1274"/>
            <x v="1325"/>
            <x v="1364"/>
            <x v="1379"/>
            <x v="1390"/>
            <x v="1521"/>
            <x v="1599"/>
            <x v="1606"/>
            <x v="1656"/>
            <x v="1764"/>
            <x v="1829"/>
            <x v="1851"/>
            <x v="1893"/>
            <x v="1899"/>
            <x v="1900"/>
            <x v="1905"/>
            <x v="1915"/>
            <x v="2018"/>
            <x v="2168"/>
            <x v="2310"/>
            <x v="2391"/>
            <x v="2402"/>
            <x v="2465"/>
            <x v="2492"/>
          </reference>
          <reference field="4" count="1" selected="0">
            <x v="24"/>
          </reference>
        </references>
      </pivotArea>
    </format>
    <format dxfId="254">
      <pivotArea dataOnly="0" labelOnly="1" fieldPosition="0">
        <references count="2">
          <reference field="2" count="1">
            <x v="26"/>
          </reference>
          <reference field="4" count="1" selected="0">
            <x v="25"/>
          </reference>
        </references>
      </pivotArea>
    </format>
    <format dxfId="253">
      <pivotArea dataOnly="0" labelOnly="1" fieldPosition="0">
        <references count="2">
          <reference field="2" count="1">
            <x v="27"/>
          </reference>
          <reference field="4" count="1" selected="0">
            <x v="26"/>
          </reference>
        </references>
      </pivotArea>
    </format>
    <format dxfId="252">
      <pivotArea dataOnly="0" labelOnly="1" fieldPosition="0">
        <references count="2">
          <reference field="2" count="20">
            <x v="15"/>
            <x v="215"/>
            <x v="250"/>
            <x v="648"/>
            <x v="687"/>
            <x v="748"/>
            <x v="837"/>
            <x v="842"/>
            <x v="1358"/>
            <x v="1368"/>
            <x v="1400"/>
            <x v="1432"/>
            <x v="1433"/>
            <x v="1434"/>
            <x v="2038"/>
            <x v="2092"/>
            <x v="2163"/>
            <x v="2215"/>
            <x v="2288"/>
            <x v="2398"/>
          </reference>
          <reference field="4" count="1" selected="0">
            <x v="27"/>
          </reference>
        </references>
      </pivotArea>
    </format>
    <format dxfId="251">
      <pivotArea dataOnly="0" labelOnly="1" fieldPosition="0">
        <references count="2">
          <reference field="2" count="2">
            <x v="1380"/>
            <x v="1463"/>
          </reference>
          <reference field="4" count="1" selected="0">
            <x v="28"/>
          </reference>
        </references>
      </pivotArea>
    </format>
    <format dxfId="250">
      <pivotArea dataOnly="0" labelOnly="1" fieldPosition="0">
        <references count="2">
          <reference field="2" count="4">
            <x v="41"/>
            <x v="473"/>
            <x v="964"/>
            <x v="1468"/>
          </reference>
          <reference field="4" count="1" selected="0">
            <x v="29"/>
          </reference>
        </references>
      </pivotArea>
    </format>
    <format dxfId="249">
      <pivotArea dataOnly="0" labelOnly="1" fieldPosition="0">
        <references count="2">
          <reference field="2" count="41">
            <x v="11"/>
            <x v="298"/>
            <x v="335"/>
            <x v="476"/>
            <x v="575"/>
            <x v="583"/>
            <x v="584"/>
            <x v="588"/>
            <x v="596"/>
            <x v="613"/>
            <x v="614"/>
            <x v="647"/>
            <x v="664"/>
            <x v="730"/>
            <x v="853"/>
            <x v="956"/>
            <x v="961"/>
            <x v="1120"/>
            <x v="1126"/>
            <x v="1129"/>
            <x v="1197"/>
            <x v="1204"/>
            <x v="1249"/>
            <x v="1269"/>
            <x v="1304"/>
            <x v="1373"/>
            <x v="1531"/>
            <x v="1532"/>
            <x v="1587"/>
            <x v="1588"/>
            <x v="1650"/>
            <x v="1744"/>
            <x v="1745"/>
            <x v="1750"/>
            <x v="1865"/>
            <x v="2084"/>
            <x v="2114"/>
            <x v="2139"/>
            <x v="2309"/>
            <x v="2477"/>
            <x v="2487"/>
          </reference>
          <reference field="4" count="1" selected="0">
            <x v="30"/>
          </reference>
        </references>
      </pivotArea>
    </format>
    <format dxfId="248">
      <pivotArea dataOnly="0" labelOnly="1" fieldPosition="0">
        <references count="2">
          <reference field="2" count="8">
            <x v="91"/>
            <x v="161"/>
            <x v="192"/>
            <x v="1088"/>
            <x v="1264"/>
            <x v="1882"/>
            <x v="1976"/>
            <x v="2133"/>
          </reference>
          <reference field="4" count="1" selected="0">
            <x v="31"/>
          </reference>
        </references>
      </pivotArea>
    </format>
    <format dxfId="247">
      <pivotArea dataOnly="0" labelOnly="1" fieldPosition="0">
        <references count="2">
          <reference field="2" count="3">
            <x v="1096"/>
            <x v="1220"/>
            <x v="1926"/>
          </reference>
          <reference field="4" count="1" selected="0">
            <x v="32"/>
          </reference>
        </references>
      </pivotArea>
    </format>
    <format dxfId="246">
      <pivotArea dataOnly="0" labelOnly="1" fieldPosition="0">
        <references count="2">
          <reference field="2" count="1">
            <x v="39"/>
          </reference>
          <reference field="4" count="1" selected="0">
            <x v="33"/>
          </reference>
        </references>
      </pivotArea>
    </format>
    <format dxfId="245">
      <pivotArea dataOnly="0" labelOnly="1" fieldPosition="0">
        <references count="2">
          <reference field="2" count="1">
            <x v="40"/>
          </reference>
          <reference field="4" count="1" selected="0">
            <x v="34"/>
          </reference>
        </references>
      </pivotArea>
    </format>
    <format dxfId="244">
      <pivotArea dataOnly="0" labelOnly="1" fieldPosition="0">
        <references count="2">
          <reference field="2" count="6">
            <x v="650"/>
            <x v="1482"/>
            <x v="1498"/>
            <x v="1752"/>
            <x v="1985"/>
            <x v="2486"/>
          </reference>
          <reference field="4" count="1" selected="0">
            <x v="35"/>
          </reference>
        </references>
      </pivotArea>
    </format>
    <format dxfId="243">
      <pivotArea dataOnly="0" labelOnly="1" fieldPosition="0">
        <references count="2">
          <reference field="2" count="25">
            <x v="35"/>
            <x v="474"/>
            <x v="571"/>
            <x v="601"/>
            <x v="740"/>
            <x v="1167"/>
            <x v="1305"/>
            <x v="1333"/>
            <x v="1399"/>
            <x v="1620"/>
            <x v="1632"/>
            <x v="1713"/>
            <x v="1733"/>
            <x v="1786"/>
            <x v="1787"/>
            <x v="1788"/>
            <x v="2042"/>
            <x v="2211"/>
            <x v="2263"/>
            <x v="2323"/>
            <x v="2332"/>
            <x v="2333"/>
            <x v="2335"/>
            <x v="2359"/>
            <x v="2379"/>
          </reference>
          <reference field="4" count="1" selected="0">
            <x v="36"/>
          </reference>
        </references>
      </pivotArea>
    </format>
    <format dxfId="242">
      <pivotArea dataOnly="0" labelOnly="1" fieldPosition="0">
        <references count="2">
          <reference field="2" count="19">
            <x v="294"/>
            <x v="438"/>
            <x v="482"/>
            <x v="899"/>
            <x v="1352"/>
            <x v="1630"/>
            <x v="1668"/>
            <x v="1729"/>
            <x v="1730"/>
            <x v="1858"/>
            <x v="2047"/>
            <x v="2078"/>
            <x v="2210"/>
            <x v="2302"/>
            <x v="2328"/>
            <x v="2330"/>
            <x v="2352"/>
            <x v="2363"/>
            <x v="2376"/>
          </reference>
          <reference field="4" count="1" selected="0">
            <x v="37"/>
          </reference>
        </references>
      </pivotArea>
    </format>
    <format dxfId="241">
      <pivotArea dataOnly="0" labelOnly="1" fieldPosition="0">
        <references count="2">
          <reference field="2" count="6">
            <x v="671"/>
            <x v="1303"/>
            <x v="1322"/>
            <x v="1335"/>
            <x v="2455"/>
            <x v="2463"/>
          </reference>
          <reference field="4" count="1" selected="0">
            <x v="38"/>
          </reference>
        </references>
      </pivotArea>
    </format>
    <format dxfId="240">
      <pivotArea dataOnly="0" labelOnly="1" fieldPosition="0">
        <references count="2">
          <reference field="2" count="17">
            <x v="241"/>
            <x v="243"/>
            <x v="529"/>
            <x v="845"/>
            <x v="860"/>
            <x v="974"/>
            <x v="994"/>
            <x v="1356"/>
            <x v="1391"/>
            <x v="1783"/>
            <x v="1784"/>
            <x v="1797"/>
            <x v="1910"/>
            <x v="1954"/>
            <x v="2142"/>
            <x v="2400"/>
            <x v="2491"/>
          </reference>
          <reference field="4" count="1" selected="0">
            <x v="39"/>
          </reference>
        </references>
      </pivotArea>
    </format>
    <format dxfId="239">
      <pivotArea dataOnly="0" labelOnly="1" fieldPosition="0">
        <references count="2">
          <reference field="2" count="22">
            <x v="73"/>
            <x v="205"/>
            <x v="312"/>
            <x v="492"/>
            <x v="538"/>
            <x v="746"/>
            <x v="754"/>
            <x v="803"/>
            <x v="937"/>
            <x v="1347"/>
            <x v="1350"/>
            <x v="1494"/>
            <x v="1561"/>
            <x v="1604"/>
            <x v="1664"/>
            <x v="1697"/>
            <x v="1711"/>
            <x v="1818"/>
            <x v="1931"/>
            <x v="2157"/>
            <x v="2204"/>
            <x v="2270"/>
          </reference>
          <reference field="4" count="1" selected="0">
            <x v="40"/>
          </reference>
        </references>
      </pivotArea>
    </format>
    <format dxfId="238">
      <pivotArea dataOnly="0" labelOnly="1" fieldPosition="0">
        <references count="2">
          <reference field="2" count="1">
            <x v="2238"/>
          </reference>
          <reference field="4" count="1" selected="0">
            <x v="41"/>
          </reference>
        </references>
      </pivotArea>
    </format>
    <format dxfId="237">
      <pivotArea dataOnly="0" labelOnly="1" fieldPosition="0">
        <references count="2">
          <reference field="2" count="17">
            <x v="116"/>
            <x v="530"/>
            <x v="534"/>
            <x v="741"/>
            <x v="780"/>
            <x v="1510"/>
            <x v="1678"/>
            <x v="1702"/>
            <x v="1703"/>
            <x v="1706"/>
            <x v="1726"/>
            <x v="1727"/>
            <x v="1846"/>
            <x v="1942"/>
            <x v="2034"/>
            <x v="2156"/>
            <x v="2339"/>
          </reference>
          <reference field="4" count="1" selected="0">
            <x v="42"/>
          </reference>
        </references>
      </pivotArea>
    </format>
    <format dxfId="236">
      <pivotArea dataOnly="0" labelOnly="1" fieldPosition="0">
        <references count="2">
          <reference field="2" count="7">
            <x v="57"/>
            <x v="82"/>
            <x v="612"/>
            <x v="1095"/>
            <x v="1879"/>
            <x v="2005"/>
            <x v="2036"/>
          </reference>
          <reference field="4" count="1" selected="0">
            <x v="43"/>
          </reference>
        </references>
      </pivotArea>
    </format>
    <format dxfId="235">
      <pivotArea dataOnly="0" labelOnly="1" fieldPosition="0">
        <references count="2">
          <reference field="2" count="11">
            <x v="90"/>
            <x v="130"/>
            <x v="143"/>
            <x v="724"/>
            <x v="764"/>
            <x v="977"/>
            <x v="1034"/>
            <x v="1119"/>
            <x v="1131"/>
            <x v="1548"/>
            <x v="1791"/>
          </reference>
          <reference field="4" count="1" selected="0">
            <x v="44"/>
          </reference>
        </references>
      </pivotArea>
    </format>
    <format dxfId="234">
      <pivotArea dataOnly="0" labelOnly="1" fieldPosition="0">
        <references count="2">
          <reference field="2" count="49">
            <x v="214"/>
            <x v="244"/>
            <x v="277"/>
            <x v="328"/>
            <x v="355"/>
            <x v="368"/>
            <x v="391"/>
            <x v="393"/>
            <x v="434"/>
            <x v="443"/>
            <x v="578"/>
            <x v="587"/>
            <x v="590"/>
            <x v="591"/>
            <x v="603"/>
            <x v="634"/>
            <x v="709"/>
            <x v="726"/>
            <x v="835"/>
            <x v="836"/>
            <x v="855"/>
            <x v="922"/>
            <x v="1091"/>
            <x v="1211"/>
            <x v="1231"/>
            <x v="1290"/>
            <x v="1298"/>
            <x v="1572"/>
            <x v="1573"/>
            <x v="1607"/>
            <x v="1608"/>
            <x v="1655"/>
            <x v="1685"/>
            <x v="1688"/>
            <x v="1717"/>
            <x v="1732"/>
            <x v="1802"/>
            <x v="1904"/>
            <x v="2040"/>
            <x v="2101"/>
            <x v="2105"/>
            <x v="2166"/>
            <x v="2206"/>
            <x v="2242"/>
            <x v="2331"/>
            <x v="2337"/>
            <x v="2384"/>
            <x v="2435"/>
            <x v="2449"/>
          </reference>
          <reference field="4" count="1" selected="0">
            <x v="45"/>
          </reference>
        </references>
      </pivotArea>
    </format>
    <format dxfId="233">
      <pivotArea dataOnly="0" labelOnly="1" fieldPosition="0">
        <references count="2">
          <reference field="2" count="4">
            <x v="283"/>
            <x v="1053"/>
            <x v="2279"/>
            <x v="2370"/>
          </reference>
          <reference field="4" count="1" selected="0">
            <x v="46"/>
          </reference>
        </references>
      </pivotArea>
    </format>
    <format dxfId="232">
      <pivotArea dataOnly="0" labelOnly="1" fieldPosition="0">
        <references count="2">
          <reference field="2" count="19">
            <x v="65"/>
            <x v="67"/>
            <x v="111"/>
            <x v="296"/>
            <x v="490"/>
            <x v="493"/>
            <x v="496"/>
            <x v="499"/>
            <x v="592"/>
            <x v="950"/>
            <x v="1012"/>
            <x v="1229"/>
            <x v="1279"/>
            <x v="1323"/>
            <x v="1563"/>
            <x v="1790"/>
            <x v="2001"/>
            <x v="2043"/>
            <x v="2264"/>
          </reference>
          <reference field="4" count="1" selected="0">
            <x v="47"/>
          </reference>
        </references>
      </pivotArea>
    </format>
    <format dxfId="231">
      <pivotArea dataOnly="0" labelOnly="1" fieldPosition="0">
        <references count="2">
          <reference field="2" count="6">
            <x v="1417"/>
            <x v="1420"/>
            <x v="2124"/>
            <x v="2137"/>
            <x v="2141"/>
            <x v="2364"/>
          </reference>
          <reference field="4" count="1" selected="0">
            <x v="48"/>
          </reference>
        </references>
      </pivotArea>
    </format>
    <format dxfId="230">
      <pivotArea dataOnly="0" labelOnly="1" fieldPosition="0">
        <references count="2">
          <reference field="2" count="1">
            <x v="1516"/>
          </reference>
          <reference field="4" count="1" selected="0">
            <x v="49"/>
          </reference>
        </references>
      </pivotArea>
    </format>
    <format dxfId="229">
      <pivotArea dataOnly="0" labelOnly="1" fieldPosition="0">
        <references count="2">
          <reference field="2" count="17">
            <x v="99"/>
            <x v="291"/>
            <x v="304"/>
            <x v="444"/>
            <x v="609"/>
            <x v="752"/>
            <x v="944"/>
            <x v="947"/>
            <x v="1112"/>
            <x v="1124"/>
            <x v="1795"/>
            <x v="1944"/>
            <x v="2057"/>
            <x v="2059"/>
            <x v="2257"/>
            <x v="2377"/>
            <x v="2390"/>
          </reference>
          <reference field="4" count="1" selected="0">
            <x v="50"/>
          </reference>
        </references>
      </pivotArea>
    </format>
    <format dxfId="228">
      <pivotArea dataOnly="0" labelOnly="1" fieldPosition="0">
        <references count="2">
          <reference field="2" count="1">
            <x v="2291"/>
          </reference>
          <reference field="4" count="1" selected="0">
            <x v="51"/>
          </reference>
        </references>
      </pivotArea>
    </format>
    <format dxfId="227">
      <pivotArea dataOnly="0" labelOnly="1" fieldPosition="0">
        <references count="2">
          <reference field="2" count="2">
            <x v="85"/>
            <x v="1437"/>
          </reference>
          <reference field="4" count="1" selected="0">
            <x v="52"/>
          </reference>
        </references>
      </pivotArea>
    </format>
    <format dxfId="226">
      <pivotArea dataOnly="0" labelOnly="1" fieldPosition="0">
        <references count="2">
          <reference field="2" count="2">
            <x v="98"/>
            <x v="1958"/>
          </reference>
          <reference field="4" count="1" selected="0">
            <x v="53"/>
          </reference>
        </references>
      </pivotArea>
    </format>
    <format dxfId="225">
      <pivotArea dataOnly="0" labelOnly="1" fieldPosition="0">
        <references count="2">
          <reference field="2" count="1">
            <x v="1959"/>
          </reference>
          <reference field="4" count="1" selected="0">
            <x v="54"/>
          </reference>
        </references>
      </pivotArea>
    </format>
    <format dxfId="224">
      <pivotArea dataOnly="0" labelOnly="1" fieldPosition="0">
        <references count="2">
          <reference field="2" count="1">
            <x v="1968"/>
          </reference>
          <reference field="4" count="1" selected="0">
            <x v="55"/>
          </reference>
        </references>
      </pivotArea>
    </format>
    <format dxfId="223">
      <pivotArea dataOnly="0" labelOnly="1" fieldPosition="0">
        <references count="2">
          <reference field="2" count="3">
            <x v="363"/>
            <x v="663"/>
            <x v="2103"/>
          </reference>
          <reference field="4" count="1" selected="0">
            <x v="56"/>
          </reference>
        </references>
      </pivotArea>
    </format>
    <format dxfId="222">
      <pivotArea dataOnly="0" labelOnly="1" fieldPosition="0">
        <references count="2">
          <reference field="2" count="34">
            <x v="45"/>
            <x v="63"/>
            <x v="71"/>
            <x v="88"/>
            <x v="233"/>
            <x v="292"/>
            <x v="321"/>
            <x v="359"/>
            <x v="485"/>
            <x v="535"/>
            <x v="655"/>
            <x v="660"/>
            <x v="929"/>
            <x v="1055"/>
            <x v="1094"/>
            <x v="1111"/>
            <x v="1200"/>
            <x v="1241"/>
            <x v="1429"/>
            <x v="1497"/>
            <x v="1500"/>
            <x v="1512"/>
            <x v="1694"/>
            <x v="1758"/>
            <x v="1765"/>
            <x v="1826"/>
            <x v="1827"/>
            <x v="1855"/>
            <x v="1943"/>
            <x v="1963"/>
            <x v="2159"/>
            <x v="2203"/>
            <x v="2237"/>
            <x v="2271"/>
          </reference>
          <reference field="4" count="1" selected="0">
            <x v="57"/>
          </reference>
        </references>
      </pivotArea>
    </format>
    <format dxfId="221">
      <pivotArea dataOnly="0" labelOnly="1" fieldPosition="0">
        <references count="2">
          <reference field="2" count="11">
            <x v="101"/>
            <x v="102"/>
            <x v="115"/>
            <x v="117"/>
            <x v="593"/>
            <x v="676"/>
            <x v="1074"/>
            <x v="1270"/>
            <x v="2113"/>
            <x v="2406"/>
            <x v="2479"/>
          </reference>
          <reference field="4" count="1" selected="0">
            <x v="58"/>
          </reference>
        </references>
      </pivotArea>
    </format>
    <format dxfId="220">
      <pivotArea dataOnly="0" labelOnly="1" fieldPosition="0">
        <references count="2">
          <reference field="2" count="1">
            <x v="146"/>
          </reference>
          <reference field="4" count="1" selected="0">
            <x v="59"/>
          </reference>
        </references>
      </pivotArea>
    </format>
    <format dxfId="219">
      <pivotArea dataOnly="0" labelOnly="1" fieldPosition="0">
        <references count="2">
          <reference field="2" count="4">
            <x v="489"/>
            <x v="1102"/>
            <x v="2441"/>
            <x v="2442"/>
          </reference>
          <reference field="4" count="1" selected="0">
            <x v="60"/>
          </reference>
        </references>
      </pivotArea>
    </format>
    <format dxfId="218">
      <pivotArea dataOnly="0" labelOnly="1" fieldPosition="0">
        <references count="2">
          <reference field="2" count="2">
            <x v="632"/>
            <x v="1130"/>
          </reference>
          <reference field="4" count="1" selected="0">
            <x v="61"/>
          </reference>
        </references>
      </pivotArea>
    </format>
    <format dxfId="217">
      <pivotArea dataOnly="0" labelOnly="1" fieldPosition="0">
        <references count="2">
          <reference field="2" count="1">
            <x v="131"/>
          </reference>
          <reference field="4" count="1" selected="0">
            <x v="62"/>
          </reference>
        </references>
      </pivotArea>
    </format>
    <format dxfId="216">
      <pivotArea dataOnly="0" labelOnly="1" fieldPosition="0">
        <references count="2">
          <reference field="2" count="1">
            <x v="133"/>
          </reference>
          <reference field="4" count="1" selected="0">
            <x v="63"/>
          </reference>
        </references>
      </pivotArea>
    </format>
    <format dxfId="215">
      <pivotArea dataOnly="0" labelOnly="1" fieldPosition="0">
        <references count="2">
          <reference field="2" count="1">
            <x v="2251"/>
          </reference>
          <reference field="4" count="1" selected="0">
            <x v="64"/>
          </reference>
        </references>
      </pivotArea>
    </format>
    <format dxfId="214">
      <pivotArea dataOnly="0" labelOnly="1" fieldPosition="0">
        <references count="2">
          <reference field="2" count="1">
            <x v="134"/>
          </reference>
          <reference field="4" count="1" selected="0">
            <x v="65"/>
          </reference>
        </references>
      </pivotArea>
    </format>
    <format dxfId="213">
      <pivotArea dataOnly="0" labelOnly="1" fieldPosition="0">
        <references count="2">
          <reference field="2" count="1">
            <x v="167"/>
          </reference>
          <reference field="4" count="1" selected="0">
            <x v="66"/>
          </reference>
        </references>
      </pivotArea>
    </format>
    <format dxfId="212">
      <pivotArea dataOnly="0" labelOnly="1" fieldPosition="0">
        <references count="2">
          <reference field="2" count="6">
            <x v="171"/>
            <x v="498"/>
            <x v="574"/>
            <x v="1487"/>
            <x v="1874"/>
            <x v="2188"/>
          </reference>
          <reference field="4" count="1" selected="0">
            <x v="67"/>
          </reference>
        </references>
      </pivotArea>
    </format>
    <format dxfId="211">
      <pivotArea dataOnly="0" labelOnly="1" fieldPosition="0">
        <references count="2">
          <reference field="2" count="2">
            <x v="172"/>
            <x v="2100"/>
          </reference>
          <reference field="4" count="1" selected="0">
            <x v="68"/>
          </reference>
        </references>
      </pivotArea>
    </format>
    <format dxfId="210">
      <pivotArea dataOnly="0" labelOnly="1" fieldPosition="0">
        <references count="2">
          <reference field="2" count="22">
            <x v="14"/>
            <x v="95"/>
            <x v="97"/>
            <x v="307"/>
            <x v="360"/>
            <x v="398"/>
            <x v="465"/>
            <x v="491"/>
            <x v="631"/>
            <x v="1052"/>
            <x v="1054"/>
            <x v="1064"/>
            <x v="1154"/>
            <x v="1349"/>
            <x v="1551"/>
            <x v="1671"/>
            <x v="1716"/>
            <x v="1768"/>
            <x v="1782"/>
            <x v="1843"/>
            <x v="2088"/>
            <x v="2311"/>
          </reference>
          <reference field="4" count="1" selected="0">
            <x v="69"/>
          </reference>
        </references>
      </pivotArea>
    </format>
    <format dxfId="209">
      <pivotArea dataOnly="0" labelOnly="1" fieldPosition="0">
        <references count="2">
          <reference field="2" count="6">
            <x v="177"/>
            <x v="580"/>
            <x v="797"/>
            <x v="1386"/>
            <x v="1780"/>
            <x v="2353"/>
          </reference>
          <reference field="4" count="1" selected="0">
            <x v="70"/>
          </reference>
        </references>
      </pivotArea>
    </format>
    <format dxfId="208">
      <pivotArea dataOnly="0" labelOnly="1" fieldPosition="0">
        <references count="2">
          <reference field="2" count="1">
            <x v="1423"/>
          </reference>
          <reference field="4" count="1" selected="0">
            <x v="71"/>
          </reference>
        </references>
      </pivotArea>
    </format>
    <format dxfId="207">
      <pivotArea dataOnly="0" labelOnly="1" fieldPosition="0">
        <references count="2">
          <reference field="2" count="5">
            <x v="178"/>
            <x v="308"/>
            <x v="708"/>
            <x v="2201"/>
            <x v="2250"/>
          </reference>
          <reference field="4" count="1" selected="0">
            <x v="72"/>
          </reference>
        </references>
      </pivotArea>
    </format>
    <format dxfId="206">
      <pivotArea dataOnly="0" labelOnly="1" fieldPosition="0">
        <references count="2">
          <reference field="2" count="1">
            <x v="185"/>
          </reference>
          <reference field="4" count="1" selected="0">
            <x v="73"/>
          </reference>
        </references>
      </pivotArea>
    </format>
    <format dxfId="205">
      <pivotArea dataOnly="0" labelOnly="1" fieldPosition="0">
        <references count="2">
          <reference field="2" count="40">
            <x v="94"/>
            <x v="207"/>
            <x v="234"/>
            <x v="362"/>
            <x v="707"/>
            <x v="750"/>
            <x v="815"/>
            <x v="840"/>
            <x v="857"/>
            <x v="932"/>
            <x v="941"/>
            <x v="984"/>
            <x v="999"/>
            <x v="1056"/>
            <x v="1236"/>
            <x v="1334"/>
            <x v="1402"/>
            <x v="1415"/>
            <x v="1484"/>
            <x v="1486"/>
            <x v="1533"/>
            <x v="1602"/>
            <x v="1609"/>
            <x v="1669"/>
            <x v="1675"/>
            <x v="1743"/>
            <x v="1756"/>
            <x v="1757"/>
            <x v="1766"/>
            <x v="1770"/>
            <x v="1811"/>
            <x v="1821"/>
            <x v="1822"/>
            <x v="1838"/>
            <x v="1932"/>
            <x v="1994"/>
            <x v="2056"/>
            <x v="2319"/>
            <x v="2342"/>
            <x v="2381"/>
          </reference>
          <reference field="4" count="1" selected="0">
            <x v="74"/>
          </reference>
        </references>
      </pivotArea>
    </format>
    <format dxfId="204">
      <pivotArea dataOnly="0" labelOnly="1" fieldPosition="0">
        <references count="2">
          <reference field="2" count="14">
            <x v="372"/>
            <x v="508"/>
            <x v="749"/>
            <x v="1097"/>
            <x v="1098"/>
            <x v="1359"/>
            <x v="1362"/>
            <x v="1366"/>
            <x v="1623"/>
            <x v="1633"/>
            <x v="1634"/>
            <x v="1805"/>
            <x v="2058"/>
            <x v="2454"/>
          </reference>
          <reference field="4" count="1" selected="0">
            <x v="75"/>
          </reference>
        </references>
      </pivotArea>
    </format>
    <format dxfId="203">
      <pivotArea dataOnly="0" labelOnly="1" fieldPosition="0">
        <references count="2">
          <reference field="2" count="5">
            <x v="1526"/>
            <x v="1558"/>
            <x v="1559"/>
            <x v="1565"/>
            <x v="2438"/>
          </reference>
          <reference field="4" count="1" selected="0">
            <x v="76"/>
          </reference>
        </references>
      </pivotArea>
    </format>
    <format dxfId="202">
      <pivotArea dataOnly="0" labelOnly="1" fieldPosition="0">
        <references count="2">
          <reference field="2" count="10">
            <x v="31"/>
            <x v="34"/>
            <x v="1043"/>
            <x v="1044"/>
            <x v="1045"/>
            <x v="1169"/>
            <x v="1227"/>
            <x v="2028"/>
            <x v="2029"/>
            <x v="2030"/>
          </reference>
          <reference field="4" count="1" selected="0">
            <x v="77"/>
          </reference>
        </references>
      </pivotArea>
    </format>
    <format dxfId="201">
      <pivotArea dataOnly="0" labelOnly="1" fieldPosition="0">
        <references count="2">
          <reference field="2" count="1">
            <x v="190"/>
          </reference>
          <reference field="4" count="1" selected="0">
            <x v="78"/>
          </reference>
        </references>
      </pivotArea>
    </format>
    <format dxfId="200">
      <pivotArea dataOnly="0" labelOnly="1" fieldPosition="0">
        <references count="2">
          <reference field="2" count="10">
            <x v="7"/>
            <x v="187"/>
            <x v="191"/>
            <x v="695"/>
            <x v="1288"/>
            <x v="1348"/>
            <x v="1868"/>
            <x v="2165"/>
            <x v="2247"/>
            <x v="2334"/>
          </reference>
          <reference field="4" count="1" selected="0">
            <x v="79"/>
          </reference>
        </references>
      </pivotArea>
    </format>
    <format dxfId="199">
      <pivotArea dataOnly="0" labelOnly="1" fieldPosition="0">
        <references count="2">
          <reference field="2" count="5">
            <x v="288"/>
            <x v="1156"/>
            <x v="1179"/>
            <x v="1490"/>
            <x v="1569"/>
          </reference>
          <reference field="4" count="1" selected="0">
            <x v="80"/>
          </reference>
        </references>
      </pivotArea>
    </format>
    <format dxfId="198">
      <pivotArea dataOnly="0" labelOnly="1" fieldPosition="0">
        <references count="2">
          <reference field="2" count="9">
            <x v="387"/>
            <x v="643"/>
            <x v="1123"/>
            <x v="1125"/>
            <x v="1431"/>
            <x v="1438"/>
            <x v="1653"/>
            <x v="1933"/>
            <x v="2146"/>
          </reference>
          <reference field="4" count="1" selected="0">
            <x v="81"/>
          </reference>
        </references>
      </pivotArea>
    </format>
    <format dxfId="197">
      <pivotArea dataOnly="0" labelOnly="1" fieldPosition="0">
        <references count="2">
          <reference field="2" count="1">
            <x v="1289"/>
          </reference>
          <reference field="4" count="1" selected="0">
            <x v="82"/>
          </reference>
        </references>
      </pivotArea>
    </format>
    <format dxfId="196">
      <pivotArea dataOnly="0" labelOnly="1" fieldPosition="0">
        <references count="2">
          <reference field="2" count="19">
            <x v="64"/>
            <x v="320"/>
            <x v="369"/>
            <x v="734"/>
            <x v="735"/>
            <x v="997"/>
            <x v="1207"/>
            <x v="1217"/>
            <x v="1452"/>
            <x v="1488"/>
            <x v="1511"/>
            <x v="1542"/>
            <x v="1562"/>
            <x v="2045"/>
            <x v="2160"/>
            <x v="2223"/>
            <x v="2280"/>
            <x v="2292"/>
            <x v="2356"/>
          </reference>
          <reference field="4" count="1" selected="0">
            <x v="83"/>
          </reference>
        </references>
      </pivotArea>
    </format>
    <format dxfId="195">
      <pivotArea dataOnly="0" labelOnly="1" fieldPosition="0">
        <references count="2">
          <reference field="2" count="1">
            <x v="819"/>
          </reference>
          <reference field="4" count="1" selected="0">
            <x v="84"/>
          </reference>
        </references>
      </pivotArea>
    </format>
    <format dxfId="194">
      <pivotArea dataOnly="0" labelOnly="1" fieldPosition="0">
        <references count="2">
          <reference field="2" count="1">
            <x v="453"/>
          </reference>
          <reference field="4" count="1" selected="0">
            <x v="85"/>
          </reference>
        </references>
      </pivotArea>
    </format>
    <format dxfId="193">
      <pivotArea dataOnly="0" labelOnly="1" fieldPosition="0">
        <references count="2">
          <reference field="2" count="14">
            <x v="136"/>
            <x v="341"/>
            <x v="467"/>
            <x v="738"/>
            <x v="745"/>
            <x v="751"/>
            <x v="1025"/>
            <x v="1077"/>
            <x v="1144"/>
            <x v="1175"/>
            <x v="1474"/>
            <x v="1974"/>
            <x v="2200"/>
            <x v="2417"/>
          </reference>
          <reference field="4" count="1" selected="0">
            <x v="86"/>
          </reference>
        </references>
      </pivotArea>
    </format>
    <format dxfId="192">
      <pivotArea dataOnly="0" labelOnly="1" fieldPosition="0">
        <references count="2">
          <reference field="2" count="10">
            <x v="213"/>
            <x v="595"/>
            <x v="951"/>
            <x v="1725"/>
            <x v="1728"/>
            <x v="1731"/>
            <x v="1741"/>
            <x v="1940"/>
            <x v="2007"/>
            <x v="2481"/>
          </reference>
          <reference field="4" count="1" selected="0">
            <x v="87"/>
          </reference>
        </references>
      </pivotArea>
    </format>
    <format dxfId="191">
      <pivotArea dataOnly="0" labelOnly="1" fieldPosition="0">
        <references count="2">
          <reference field="2" count="21">
            <x v="75"/>
            <x v="196"/>
            <x v="208"/>
            <x v="313"/>
            <x v="319"/>
            <x v="494"/>
            <x v="649"/>
            <x v="736"/>
            <x v="755"/>
            <x v="1118"/>
            <x v="1187"/>
            <x v="1395"/>
            <x v="1421"/>
            <x v="1502"/>
            <x v="1574"/>
            <x v="1690"/>
            <x v="1740"/>
            <x v="1852"/>
            <x v="2091"/>
            <x v="2386"/>
            <x v="2471"/>
          </reference>
          <reference field="4" count="1" selected="0">
            <x v="88"/>
          </reference>
        </references>
      </pivotArea>
    </format>
    <format dxfId="190">
      <pivotArea dataOnly="0" labelOnly="1" fieldPosition="0">
        <references count="2">
          <reference field="2" count="4">
            <x v="247"/>
            <x v="504"/>
            <x v="2212"/>
            <x v="2440"/>
          </reference>
          <reference field="4" count="1" selected="0">
            <x v="89"/>
          </reference>
        </references>
      </pivotArea>
    </format>
    <format dxfId="189">
      <pivotArea dataOnly="0" labelOnly="1" fieldPosition="0">
        <references count="2">
          <reference field="2" count="1">
            <x v="263"/>
          </reference>
          <reference field="4" count="1" selected="0">
            <x v="90"/>
          </reference>
        </references>
      </pivotArea>
    </format>
    <format dxfId="188">
      <pivotArea dataOnly="0" labelOnly="1" fieldPosition="0">
        <references count="2">
          <reference field="2" count="1">
            <x v="264"/>
          </reference>
          <reference field="4" count="1" selected="0">
            <x v="91"/>
          </reference>
        </references>
      </pivotArea>
    </format>
    <format dxfId="187">
      <pivotArea dataOnly="0" labelOnly="1" fieldPosition="0">
        <references count="2">
          <reference field="2" count="11">
            <x v="25"/>
            <x v="29"/>
            <x v="694"/>
            <x v="1073"/>
            <x v="1075"/>
            <x v="1080"/>
            <x v="1116"/>
            <x v="1280"/>
            <x v="1739"/>
            <x v="1814"/>
            <x v="1860"/>
          </reference>
          <reference field="4" count="1" selected="0">
            <x v="92"/>
          </reference>
        </references>
      </pivotArea>
    </format>
    <format dxfId="186">
      <pivotArea dataOnly="0" labelOnly="1" fieldPosition="0">
        <references count="2">
          <reference field="2" count="18">
            <x v="76"/>
            <x v="77"/>
            <x v="135"/>
            <x v="302"/>
            <x v="388"/>
            <x v="761"/>
            <x v="978"/>
            <x v="1208"/>
            <x v="1454"/>
            <x v="1742"/>
            <x v="1753"/>
            <x v="1789"/>
            <x v="1934"/>
            <x v="2209"/>
            <x v="2318"/>
            <x v="2321"/>
            <x v="2372"/>
            <x v="2475"/>
          </reference>
          <reference field="4" count="1" selected="0">
            <x v="93"/>
          </reference>
        </references>
      </pivotArea>
    </format>
    <format dxfId="185">
      <pivotArea dataOnly="0" labelOnly="1" fieldPosition="0">
        <references count="2">
          <reference field="2" count="50">
            <x v="19"/>
            <x v="43"/>
            <x v="68"/>
            <x v="107"/>
            <x v="180"/>
            <x v="266"/>
            <x v="392"/>
            <x v="447"/>
            <x v="450"/>
            <x v="478"/>
            <x v="733"/>
            <x v="743"/>
            <x v="767"/>
            <x v="870"/>
            <x v="878"/>
            <x v="882"/>
            <x v="946"/>
            <x v="1032"/>
            <x v="1037"/>
            <x v="1076"/>
            <x v="1117"/>
            <x v="1155"/>
            <x v="1199"/>
            <x v="1202"/>
            <x v="1260"/>
            <x v="1275"/>
            <x v="1405"/>
            <x v="1428"/>
            <x v="1475"/>
            <x v="1523"/>
            <x v="1524"/>
            <x v="1528"/>
            <x v="1538"/>
            <x v="1547"/>
            <x v="1568"/>
            <x v="1576"/>
            <x v="1652"/>
            <x v="1670"/>
            <x v="1691"/>
            <x v="1698"/>
            <x v="1699"/>
            <x v="1767"/>
            <x v="1817"/>
            <x v="1833"/>
            <x v="1834"/>
            <x v="1836"/>
            <x v="1862"/>
            <x v="1947"/>
            <x v="1991"/>
            <x v="2031"/>
          </reference>
          <reference field="4" count="1" selected="0">
            <x v="94"/>
          </reference>
        </references>
      </pivotArea>
    </format>
    <format dxfId="184">
      <pivotArea dataOnly="0" labelOnly="1" fieldPosition="0">
        <references count="2">
          <reference field="2" count="9">
            <x v="2108"/>
            <x v="2110"/>
            <x v="2153"/>
            <x v="2172"/>
            <x v="2173"/>
            <x v="2193"/>
            <x v="2230"/>
            <x v="2315"/>
            <x v="2371"/>
          </reference>
          <reference field="4" count="1" selected="0">
            <x v="94"/>
          </reference>
        </references>
      </pivotArea>
    </format>
    <format dxfId="183">
      <pivotArea dataOnly="0" labelOnly="1" fieldPosition="0">
        <references count="2">
          <reference field="2" count="20">
            <x v="379"/>
            <x v="381"/>
            <x v="394"/>
            <x v="618"/>
            <x v="651"/>
            <x v="653"/>
            <x v="668"/>
            <x v="774"/>
            <x v="775"/>
            <x v="776"/>
            <x v="1552"/>
            <x v="1643"/>
            <x v="1676"/>
            <x v="1918"/>
            <x v="2003"/>
            <x v="2009"/>
            <x v="2010"/>
            <x v="2189"/>
            <x v="2299"/>
            <x v="2411"/>
          </reference>
          <reference field="4" count="1" selected="0">
            <x v="95"/>
          </reference>
        </references>
      </pivotArea>
    </format>
    <format dxfId="182">
      <pivotArea dataOnly="0" labelOnly="1" fieldPosition="0">
        <references count="2">
          <reference field="2" count="2">
            <x v="1481"/>
            <x v="2286"/>
          </reference>
          <reference field="4" count="1" selected="0">
            <x v="96"/>
          </reference>
        </references>
      </pivotArea>
    </format>
    <format dxfId="181">
      <pivotArea dataOnly="0" labelOnly="1" fieldPosition="0">
        <references count="2">
          <reference field="2" count="9">
            <x v="150"/>
            <x v="176"/>
            <x v="732"/>
            <x v="739"/>
            <x v="986"/>
            <x v="1105"/>
            <x v="2227"/>
            <x v="2303"/>
            <x v="2313"/>
          </reference>
          <reference field="4" count="1" selected="0">
            <x v="97"/>
          </reference>
        </references>
      </pivotArea>
    </format>
    <format dxfId="180">
      <pivotArea dataOnly="0" labelOnly="1" fieldPosition="0">
        <references count="2">
          <reference field="2" count="16">
            <x v="24"/>
            <x v="330"/>
            <x v="579"/>
            <x v="615"/>
            <x v="782"/>
            <x v="1087"/>
            <x v="1103"/>
            <x v="1165"/>
            <x v="1313"/>
            <x v="1385"/>
            <x v="1404"/>
            <x v="1601"/>
            <x v="2053"/>
            <x v="2205"/>
            <x v="2450"/>
            <x v="2456"/>
          </reference>
          <reference field="4" count="1" selected="0">
            <x v="98"/>
          </reference>
        </references>
      </pivotArea>
    </format>
    <format dxfId="179">
      <pivotArea dataOnly="0" labelOnly="1" fieldPosition="0">
        <references count="2">
          <reference field="2" count="18">
            <x v="333"/>
            <x v="334"/>
            <x v="402"/>
            <x v="552"/>
            <x v="556"/>
            <x v="621"/>
            <x v="737"/>
            <x v="781"/>
            <x v="923"/>
            <x v="1501"/>
            <x v="1522"/>
            <x v="1776"/>
            <x v="1777"/>
            <x v="1800"/>
            <x v="2025"/>
            <x v="2044"/>
            <x v="2451"/>
            <x v="2472"/>
          </reference>
          <reference field="4" count="1" selected="0">
            <x v="99"/>
          </reference>
        </references>
      </pivotArea>
    </format>
    <format dxfId="178">
      <pivotArea dataOnly="0" labelOnly="1" fieldPosition="0">
        <references count="2">
          <reference field="2" count="2">
            <x v="120"/>
            <x v="1948"/>
          </reference>
          <reference field="4" count="1" selected="0">
            <x v="100"/>
          </reference>
        </references>
      </pivotArea>
    </format>
    <format dxfId="177">
      <pivotArea dataOnly="0" labelOnly="1" fieldPosition="0">
        <references count="2">
          <reference field="2" count="6">
            <x v="315"/>
            <x v="506"/>
            <x v="606"/>
            <x v="818"/>
            <x v="1243"/>
            <x v="2287"/>
          </reference>
          <reference field="4" count="1" selected="0">
            <x v="101"/>
          </reference>
        </references>
      </pivotArea>
    </format>
    <format dxfId="176">
      <pivotArea dataOnly="0" labelOnly="1" fieldPosition="0">
        <references count="2">
          <reference field="2" count="1">
            <x v="267"/>
          </reference>
          <reference field="4" count="1" selected="0">
            <x v="102"/>
          </reference>
        </references>
      </pivotArea>
    </format>
    <format dxfId="175">
      <pivotArea dataOnly="0" labelOnly="1" fieldPosition="0">
        <references count="2">
          <reference field="2" count="2">
            <x v="2428"/>
            <x v="2429"/>
          </reference>
          <reference field="4" count="1" selected="0">
            <x v="103"/>
          </reference>
        </references>
      </pivotArea>
    </format>
    <format dxfId="174">
      <pivotArea dataOnly="0" labelOnly="1" fieldPosition="0">
        <references count="2">
          <reference field="2" count="3">
            <x v="2"/>
            <x v="12"/>
            <x v="265"/>
          </reference>
          <reference field="4" count="1" selected="0">
            <x v="104"/>
          </reference>
        </references>
      </pivotArea>
    </format>
    <format dxfId="173">
      <pivotArea dataOnly="0" labelOnly="1" fieldPosition="0">
        <references count="2">
          <reference field="2" count="3">
            <x v="616"/>
            <x v="652"/>
            <x v="1134"/>
          </reference>
          <reference field="4" count="1" selected="0">
            <x v="105"/>
          </reference>
        </references>
      </pivotArea>
    </format>
    <format dxfId="172">
      <pivotArea dataOnly="0" labelOnly="1" fieldPosition="0">
        <references count="2">
          <reference field="2" count="2">
            <x v="412"/>
            <x v="1427"/>
          </reference>
          <reference field="4" count="1" selected="0">
            <x v="106"/>
          </reference>
        </references>
      </pivotArea>
    </format>
    <format dxfId="171">
      <pivotArea dataOnly="0" labelOnly="1" fieldPosition="0">
        <references count="2">
          <reference field="2" count="29">
            <x v="239"/>
            <x v="242"/>
            <x v="418"/>
            <x v="419"/>
            <x v="430"/>
            <x v="457"/>
            <x v="471"/>
            <x v="788"/>
            <x v="811"/>
            <x v="813"/>
            <x v="1070"/>
            <x v="1184"/>
            <x v="1191"/>
            <x v="1223"/>
            <x v="1224"/>
            <x v="1225"/>
            <x v="1291"/>
            <x v="1292"/>
            <x v="1518"/>
            <x v="1527"/>
            <x v="1613"/>
            <x v="1614"/>
            <x v="1615"/>
            <x v="1616"/>
            <x v="1719"/>
            <x v="2176"/>
            <x v="2253"/>
            <x v="2276"/>
            <x v="2351"/>
          </reference>
          <reference field="4" count="1" selected="0">
            <x v="107"/>
          </reference>
        </references>
      </pivotArea>
    </format>
    <format dxfId="170">
      <pivotArea dataOnly="0" labelOnly="1" fieldPosition="0">
        <references count="2">
          <reference field="2" count="20">
            <x v="212"/>
            <x v="345"/>
            <x v="408"/>
            <x v="513"/>
            <x v="522"/>
            <x v="561"/>
            <x v="678"/>
            <x v="1228"/>
            <x v="1251"/>
            <x v="1285"/>
            <x v="1363"/>
            <x v="1442"/>
            <x v="1443"/>
            <x v="1657"/>
            <x v="1689"/>
            <x v="1771"/>
            <x v="1830"/>
            <x v="2089"/>
            <x v="2448"/>
            <x v="2483"/>
          </reference>
          <reference field="4" count="1" selected="0">
            <x v="108"/>
          </reference>
        </references>
      </pivotArea>
    </format>
    <format dxfId="169">
      <pivotArea dataOnly="0" labelOnly="1" fieldPosition="0">
        <references count="2">
          <reference field="2" count="1">
            <x v="129"/>
          </reference>
          <reference field="4" count="1" selected="0">
            <x v="109"/>
          </reference>
        </references>
      </pivotArea>
    </format>
    <format dxfId="168">
      <pivotArea dataOnly="0" labelOnly="1" fieldPosition="0">
        <references count="2">
          <reference field="2" count="1">
            <x v="366"/>
          </reference>
          <reference field="4" count="1" selected="0">
            <x v="110"/>
          </reference>
        </references>
      </pivotArea>
    </format>
    <format dxfId="167">
      <pivotArea dataOnly="0" labelOnly="1" fieldPosition="0">
        <references count="2">
          <reference field="2" count="49">
            <x v="145"/>
            <x v="202"/>
            <x v="232"/>
            <x v="260"/>
            <x v="463"/>
            <x v="526"/>
            <x v="550"/>
            <x v="557"/>
            <x v="564"/>
            <x v="604"/>
            <x v="624"/>
            <x v="766"/>
            <x v="770"/>
            <x v="786"/>
            <x v="807"/>
            <x v="817"/>
            <x v="825"/>
            <x v="827"/>
            <x v="828"/>
            <x v="829"/>
            <x v="830"/>
            <x v="831"/>
            <x v="832"/>
            <x v="833"/>
            <x v="838"/>
            <x v="841"/>
            <x v="846"/>
            <x v="847"/>
            <x v="967"/>
            <x v="975"/>
            <x v="976"/>
            <x v="991"/>
            <x v="1014"/>
            <x v="1041"/>
            <x v="1057"/>
            <x v="1214"/>
            <x v="1312"/>
            <x v="1410"/>
            <x v="1479"/>
            <x v="1658"/>
            <x v="1672"/>
            <x v="1935"/>
            <x v="2049"/>
            <x v="2051"/>
            <x v="2369"/>
            <x v="2395"/>
            <x v="2396"/>
            <x v="2404"/>
            <x v="2464"/>
          </reference>
          <reference field="4" count="1" selected="0">
            <x v="111"/>
          </reference>
        </references>
      </pivotArea>
    </format>
    <format dxfId="166">
      <pivotArea dataOnly="0" labelOnly="1" fieldPosition="0">
        <references count="2">
          <reference field="2" count="1">
            <x v="488"/>
          </reference>
          <reference field="4" count="1" selected="0">
            <x v="112"/>
          </reference>
        </references>
      </pivotArea>
    </format>
    <format dxfId="165">
      <pivotArea dataOnly="0" labelOnly="1" fieldPosition="0">
        <references count="2">
          <reference field="2" count="23">
            <x v="0"/>
            <x v="154"/>
            <x v="380"/>
            <x v="497"/>
            <x v="876"/>
            <x v="880"/>
            <x v="904"/>
            <x v="952"/>
            <x v="1019"/>
            <x v="1106"/>
            <x v="1507"/>
            <x v="1514"/>
            <x v="1684"/>
            <x v="1952"/>
            <x v="1989"/>
            <x v="1997"/>
            <x v="2060"/>
            <x v="2098"/>
            <x v="2099"/>
            <x v="2102"/>
            <x v="2258"/>
            <x v="2340"/>
            <x v="2354"/>
          </reference>
          <reference field="4" count="1" selected="0">
            <x v="113"/>
          </reference>
        </references>
      </pivotArea>
    </format>
    <format dxfId="164">
      <pivotArea dataOnly="0" labelOnly="1" fieldPosition="0">
        <references count="2">
          <reference field="2" count="13">
            <x v="47"/>
            <x v="48"/>
            <x v="220"/>
            <x v="310"/>
            <x v="448"/>
            <x v="630"/>
            <x v="849"/>
            <x v="1153"/>
            <x v="1332"/>
            <x v="2164"/>
            <x v="2343"/>
            <x v="2457"/>
            <x v="2461"/>
          </reference>
          <reference field="4" count="1" selected="0">
            <x v="114"/>
          </reference>
        </references>
      </pivotArea>
    </format>
    <format dxfId="163">
      <pivotArea dataOnly="0" labelOnly="1" fieldPosition="0">
        <references count="2">
          <reference field="2" count="4">
            <x v="924"/>
            <x v="1375"/>
            <x v="1543"/>
            <x v="1785"/>
          </reference>
          <reference field="4" count="1" selected="0">
            <x v="115"/>
          </reference>
        </references>
      </pivotArea>
    </format>
    <format dxfId="162">
      <pivotArea dataOnly="0" labelOnly="1" fieldPosition="0">
        <references count="2">
          <reference field="2" count="50">
            <x v="87"/>
            <x v="104"/>
            <x v="109"/>
            <x v="123"/>
            <x v="168"/>
            <x v="228"/>
            <x v="348"/>
            <x v="350"/>
            <x v="351"/>
            <x v="356"/>
            <x v="432"/>
            <x v="511"/>
            <x v="599"/>
            <x v="607"/>
            <x v="719"/>
            <x v="756"/>
            <x v="789"/>
            <x v="802"/>
            <x v="821"/>
            <x v="822"/>
            <x v="856"/>
            <x v="931"/>
            <x v="936"/>
            <x v="998"/>
            <x v="1042"/>
            <x v="1069"/>
            <x v="1086"/>
            <x v="1250"/>
            <x v="1253"/>
            <x v="1284"/>
            <x v="1353"/>
            <x v="1473"/>
            <x v="1478"/>
            <x v="1485"/>
            <x v="1495"/>
            <x v="1496"/>
            <x v="1535"/>
            <x v="1544"/>
            <x v="1564"/>
            <x v="1641"/>
            <x v="1651"/>
            <x v="1661"/>
            <x v="1662"/>
            <x v="1695"/>
            <x v="1746"/>
            <x v="1751"/>
            <x v="1755"/>
            <x v="1759"/>
            <x v="1856"/>
            <x v="1886"/>
          </reference>
          <reference field="4" count="1" selected="0">
            <x v="116"/>
          </reference>
        </references>
      </pivotArea>
    </format>
    <format dxfId="161">
      <pivotArea dataOnly="0" labelOnly="1" fieldPosition="0">
        <references count="2">
          <reference field="2" count="11">
            <x v="1901"/>
            <x v="1914"/>
            <x v="1941"/>
            <x v="1962"/>
            <x v="1984"/>
            <x v="2069"/>
            <x v="2144"/>
            <x v="2401"/>
            <x v="2444"/>
            <x v="2447"/>
            <x v="2476"/>
          </reference>
          <reference field="4" count="1" selected="0">
            <x v="116"/>
          </reference>
        </references>
      </pivotArea>
    </format>
    <format dxfId="160">
      <pivotArea dataOnly="0" labelOnly="1" fieldPosition="0">
        <references count="2">
          <reference field="2" count="17">
            <x v="235"/>
            <x v="536"/>
            <x v="1003"/>
            <x v="1302"/>
            <x v="1318"/>
            <x v="1320"/>
            <x v="1372"/>
            <x v="1381"/>
            <x v="1396"/>
            <x v="1636"/>
            <x v="1677"/>
            <x v="1712"/>
            <x v="1807"/>
            <x v="1837"/>
            <x v="1853"/>
            <x v="2412"/>
            <x v="2439"/>
          </reference>
          <reference field="4" count="1" selected="0">
            <x v="117"/>
          </reference>
        </references>
      </pivotArea>
    </format>
    <format dxfId="159">
      <pivotArea dataOnly="0" labelOnly="1" fieldPosition="0">
        <references count="2">
          <reference field="2" count="23">
            <x v="21"/>
            <x v="103"/>
            <x v="149"/>
            <x v="156"/>
            <x v="231"/>
            <x v="384"/>
            <x v="866"/>
            <x v="867"/>
            <x v="868"/>
            <x v="873"/>
            <x v="879"/>
            <x v="907"/>
            <x v="910"/>
            <x v="915"/>
            <x v="916"/>
            <x v="917"/>
            <x v="919"/>
            <x v="920"/>
            <x v="945"/>
            <x v="1234"/>
            <x v="1489"/>
            <x v="1996"/>
            <x v="2420"/>
          </reference>
          <reference field="4" count="1" selected="0">
            <x v="118"/>
          </reference>
        </references>
      </pivotArea>
    </format>
    <format dxfId="158">
      <pivotArea dataOnly="0" labelOnly="1" fieldPosition="0">
        <references count="2">
          <reference field="2" count="1">
            <x v="469"/>
          </reference>
          <reference field="4" count="1" selected="0">
            <x v="119"/>
          </reference>
        </references>
      </pivotArea>
    </format>
    <format dxfId="157">
      <pivotArea dataOnly="0" labelOnly="1" fieldPosition="0">
        <references count="2">
          <reference field="2" count="3">
            <x v="338"/>
            <x v="2055"/>
            <x v="2295"/>
          </reference>
          <reference field="4" count="1" selected="0">
            <x v="120"/>
          </reference>
        </references>
      </pivotArea>
    </format>
    <format dxfId="156">
      <pivotArea dataOnly="0" labelOnly="1" fieldPosition="0">
        <references count="2">
          <reference field="2" count="8">
            <x v="108"/>
            <x v="311"/>
            <x v="1138"/>
            <x v="1185"/>
            <x v="1261"/>
            <x v="1272"/>
            <x v="2246"/>
            <x v="2272"/>
          </reference>
          <reference field="4" count="1" selected="0">
            <x v="121"/>
          </reference>
        </references>
      </pivotArea>
    </format>
    <format dxfId="155">
      <pivotArea dataOnly="0" labelOnly="1" fieldPosition="0">
        <references count="2">
          <reference field="2" count="2">
            <x v="985"/>
            <x v="2274"/>
          </reference>
          <reference field="4" count="1" selected="0">
            <x v="122"/>
          </reference>
        </references>
      </pivotArea>
    </format>
    <format dxfId="154">
      <pivotArea dataOnly="0" labelOnly="1" fieldPosition="0">
        <references count="2">
          <reference field="2" count="29">
            <x v="51"/>
            <x v="179"/>
            <x v="182"/>
            <x v="314"/>
            <x v="383"/>
            <x v="415"/>
            <x v="520"/>
            <x v="672"/>
            <x v="718"/>
            <x v="779"/>
            <x v="1238"/>
            <x v="1258"/>
            <x v="1337"/>
            <x v="1546"/>
            <x v="1710"/>
            <x v="1949"/>
            <x v="1951"/>
            <x v="1969"/>
            <x v="1970"/>
            <x v="2027"/>
            <x v="2065"/>
            <x v="2066"/>
            <x v="2067"/>
            <x v="2068"/>
            <x v="2076"/>
            <x v="2077"/>
            <x v="2090"/>
            <x v="2155"/>
            <x v="2436"/>
          </reference>
          <reference field="4" count="1" selected="0">
            <x v="123"/>
          </reference>
        </references>
      </pivotArea>
    </format>
    <format dxfId="153">
      <pivotArea dataOnly="0" labelOnly="1" fieldPosition="0">
        <references count="2">
          <reference field="2" count="2">
            <x v="532"/>
            <x v="1913"/>
          </reference>
          <reference field="4" count="1" selected="0">
            <x v="124"/>
          </reference>
        </references>
      </pivotArea>
    </format>
    <format dxfId="152">
      <pivotArea dataOnly="0" labelOnly="1" fieldPosition="0">
        <references count="2">
          <reference field="2" count="22">
            <x v="204"/>
            <x v="228"/>
            <x v="282"/>
            <x v="343"/>
            <x v="586"/>
            <x v="720"/>
            <x v="789"/>
            <x v="790"/>
            <x v="808"/>
            <x v="927"/>
            <x v="933"/>
            <x v="939"/>
            <x v="940"/>
            <x v="1060"/>
            <x v="1198"/>
            <x v="1557"/>
            <x v="1778"/>
            <x v="1794"/>
            <x v="1856"/>
            <x v="2297"/>
            <x v="2298"/>
            <x v="2366"/>
          </reference>
          <reference field="4" count="1" selected="0">
            <x v="125"/>
          </reference>
        </references>
      </pivotArea>
    </format>
    <format dxfId="151">
      <pivotArea dataOnly="0" labelOnly="1" fieldPosition="0">
        <references count="2">
          <reference field="2" count="20">
            <x v="144"/>
            <x v="481"/>
            <x v="566"/>
            <x v="598"/>
            <x v="713"/>
            <x v="717"/>
            <x v="769"/>
            <x v="850"/>
            <x v="983"/>
            <x v="1201"/>
            <x v="1326"/>
            <x v="1355"/>
            <x v="1863"/>
            <x v="2002"/>
            <x v="2218"/>
            <x v="2234"/>
            <x v="2243"/>
            <x v="2325"/>
            <x v="2344"/>
            <x v="2378"/>
          </reference>
          <reference field="4" count="1" selected="0">
            <x v="126"/>
          </reference>
        </references>
      </pivotArea>
    </format>
    <format dxfId="150">
      <pivotArea dataOnly="0" labelOnly="1" fieldPosition="0">
        <references count="2">
          <reference field="2" count="7">
            <x v="459"/>
            <x v="959"/>
            <x v="1367"/>
            <x v="1376"/>
            <x v="1414"/>
            <x v="1583"/>
            <x v="1646"/>
          </reference>
          <reference field="4" count="1" selected="0">
            <x v="127"/>
          </reference>
        </references>
      </pivotArea>
    </format>
    <format dxfId="149">
      <pivotArea dataOnly="0" labelOnly="1" fieldPosition="0">
        <references count="2">
          <reference field="2" count="11">
            <x v="1"/>
            <x v="246"/>
            <x v="635"/>
            <x v="662"/>
            <x v="1537"/>
            <x v="1584"/>
            <x v="1595"/>
            <x v="1660"/>
            <x v="1889"/>
            <x v="2192"/>
            <x v="2432"/>
          </reference>
          <reference field="4" count="1" selected="0">
            <x v="128"/>
          </reference>
        </references>
      </pivotArea>
    </format>
    <format dxfId="148">
      <pivotArea dataOnly="0" labelOnly="1" fieldPosition="0">
        <references count="2">
          <reference field="2" count="9">
            <x v="295"/>
            <x v="323"/>
            <x v="386"/>
            <x v="628"/>
            <x v="2046"/>
            <x v="2082"/>
            <x v="2252"/>
            <x v="2262"/>
            <x v="2269"/>
          </reference>
          <reference field="4" count="1" selected="0">
            <x v="129"/>
          </reference>
        </references>
      </pivotArea>
    </format>
    <format dxfId="147">
      <pivotArea dataOnly="0" labelOnly="1" fieldPosition="0">
        <references count="2">
          <reference field="2" count="10">
            <x v="37"/>
            <x v="331"/>
            <x v="623"/>
            <x v="629"/>
            <x v="742"/>
            <x v="982"/>
            <x v="1109"/>
            <x v="1799"/>
            <x v="2195"/>
            <x v="2485"/>
          </reference>
          <reference field="4" count="1" selected="0">
            <x v="130"/>
          </reference>
        </references>
      </pivotArea>
    </format>
    <format dxfId="146">
      <pivotArea dataOnly="0" labelOnly="1" fieldPosition="0">
        <references count="2">
          <reference field="2" count="1">
            <x v="636"/>
          </reference>
          <reference field="4" count="1" selected="0">
            <x v="131"/>
          </reference>
        </references>
      </pivotArea>
    </format>
    <format dxfId="145">
      <pivotArea dataOnly="0" labelOnly="1" fieldPosition="0">
        <references count="2">
          <reference field="2" count="2">
            <x v="403"/>
            <x v="422"/>
          </reference>
          <reference field="4" count="1" selected="0">
            <x v="132"/>
          </reference>
        </references>
      </pivotArea>
    </format>
    <format dxfId="144">
      <pivotArea dataOnly="0" labelOnly="1" fieldPosition="0">
        <references count="2">
          <reference field="2" count="15">
            <x v="367"/>
            <x v="644"/>
            <x v="645"/>
            <x v="646"/>
            <x v="864"/>
            <x v="869"/>
            <x v="874"/>
            <x v="875"/>
            <x v="877"/>
            <x v="895"/>
            <x v="897"/>
            <x v="909"/>
            <x v="1590"/>
            <x v="1591"/>
            <x v="1982"/>
          </reference>
          <reference field="4" count="1" selected="0">
            <x v="133"/>
          </reference>
        </references>
      </pivotArea>
    </format>
    <format dxfId="143">
      <pivotArea dataOnly="0" labelOnly="1" fieldPosition="0">
        <references count="2">
          <reference field="2" count="12">
            <x v="1115"/>
            <x v="1266"/>
            <x v="1341"/>
            <x v="1446"/>
            <x v="1575"/>
            <x v="1594"/>
            <x v="1631"/>
            <x v="1696"/>
            <x v="1701"/>
            <x v="1738"/>
            <x v="1866"/>
            <x v="2107"/>
          </reference>
          <reference field="4" count="1" selected="0">
            <x v="134"/>
          </reference>
        </references>
      </pivotArea>
    </format>
    <format dxfId="142">
      <pivotArea dataOnly="0" labelOnly="1" fieldPosition="0">
        <references count="2">
          <reference field="2" count="14">
            <x v="290"/>
            <x v="299"/>
            <x v="300"/>
            <x v="637"/>
            <x v="638"/>
            <x v="1244"/>
            <x v="1553"/>
            <x v="1582"/>
            <x v="1603"/>
            <x v="1921"/>
            <x v="1922"/>
            <x v="1939"/>
            <x v="1967"/>
            <x v="2017"/>
          </reference>
          <reference field="4" count="1" selected="0">
            <x v="135"/>
          </reference>
        </references>
      </pivotArea>
    </format>
    <format dxfId="141">
      <pivotArea dataOnly="0" labelOnly="1" fieldPosition="0">
        <references count="2">
          <reference field="2" count="35">
            <x v="118"/>
            <x v="209"/>
            <x v="216"/>
            <x v="249"/>
            <x v="289"/>
            <x v="475"/>
            <x v="500"/>
            <x v="658"/>
            <x v="753"/>
            <x v="800"/>
            <x v="824"/>
            <x v="968"/>
            <x v="1252"/>
            <x v="1329"/>
            <x v="1580"/>
            <x v="1637"/>
            <x v="1723"/>
            <x v="1839"/>
            <x v="1849"/>
            <x v="1953"/>
            <x v="1966"/>
            <x v="1975"/>
            <x v="1988"/>
            <x v="2011"/>
            <x v="2016"/>
            <x v="2019"/>
            <x v="2020"/>
            <x v="2158"/>
            <x v="2229"/>
            <x v="2232"/>
            <x v="2300"/>
            <x v="2362"/>
            <x v="2431"/>
            <x v="2433"/>
            <x v="2458"/>
          </reference>
          <reference field="4" count="1" selected="0">
            <x v="136"/>
          </reference>
        </references>
      </pivotArea>
    </format>
    <format dxfId="140">
      <pivotArea dataOnly="0" labelOnly="1" fieldPosition="0">
        <references count="2">
          <reference field="2" count="9">
            <x v="5"/>
            <x v="195"/>
            <x v="423"/>
            <x v="729"/>
            <x v="1245"/>
            <x v="1294"/>
            <x v="1450"/>
            <x v="1722"/>
            <x v="1850"/>
          </reference>
          <reference field="4" count="1" selected="0">
            <x v="137"/>
          </reference>
        </references>
      </pivotArea>
    </format>
    <format dxfId="139">
      <pivotArea dataOnly="0" labelOnly="1" fieldPosition="0">
        <references count="2">
          <reference field="2" count="50">
            <x v="32"/>
            <x v="218"/>
            <x v="281"/>
            <x v="436"/>
            <x v="440"/>
            <x v="657"/>
            <x v="783"/>
            <x v="892"/>
            <x v="894"/>
            <x v="896"/>
            <x v="898"/>
            <x v="911"/>
            <x v="913"/>
            <x v="914"/>
            <x v="949"/>
            <x v="953"/>
            <x v="973"/>
            <x v="981"/>
            <x v="988"/>
            <x v="989"/>
            <x v="990"/>
            <x v="995"/>
            <x v="1018"/>
            <x v="1028"/>
            <x v="1029"/>
            <x v="1030"/>
            <x v="1031"/>
            <x v="1035"/>
            <x v="1038"/>
            <x v="1212"/>
            <x v="1230"/>
            <x v="1237"/>
            <x v="1262"/>
            <x v="1319"/>
            <x v="1330"/>
            <x v="1408"/>
            <x v="1411"/>
            <x v="1412"/>
            <x v="1413"/>
            <x v="1435"/>
            <x v="1436"/>
            <x v="1456"/>
            <x v="1681"/>
            <x v="1683"/>
            <x v="1772"/>
            <x v="1773"/>
            <x v="1877"/>
            <x v="1965"/>
            <x v="2095"/>
            <x v="2111"/>
          </reference>
          <reference field="4" count="1" selected="0">
            <x v="138"/>
          </reference>
        </references>
      </pivotArea>
    </format>
    <format dxfId="138">
      <pivotArea dataOnly="0" labelOnly="1" fieldPosition="0">
        <references count="2">
          <reference field="2" count="2">
            <x v="2235"/>
            <x v="2239"/>
          </reference>
          <reference field="4" count="1" selected="0">
            <x v="138"/>
          </reference>
        </references>
      </pivotArea>
    </format>
    <format dxfId="137">
      <pivotArea dataOnly="0" labelOnly="1" fieldPosition="0">
        <references count="2">
          <reference field="2" count="12">
            <x v="138"/>
            <x v="221"/>
            <x v="224"/>
            <x v="225"/>
            <x v="401"/>
            <x v="567"/>
            <x v="670"/>
            <x v="773"/>
            <x v="930"/>
            <x v="2284"/>
            <x v="2409"/>
            <x v="2410"/>
          </reference>
          <reference field="4" count="1" selected="0">
            <x v="139"/>
          </reference>
        </references>
      </pivotArea>
    </format>
    <format dxfId="136">
      <pivotArea dataOnly="0" labelOnly="1" fieldPosition="0">
        <references count="2">
          <reference field="2" count="23">
            <x v="56"/>
            <x v="78"/>
            <x v="173"/>
            <x v="175"/>
            <x v="198"/>
            <x v="420"/>
            <x v="442"/>
            <x v="568"/>
            <x v="577"/>
            <x v="725"/>
            <x v="798"/>
            <x v="799"/>
            <x v="1059"/>
            <x v="1065"/>
            <x v="1166"/>
            <x v="1297"/>
            <x v="1299"/>
            <x v="1300"/>
            <x v="1469"/>
            <x v="1491"/>
            <x v="1508"/>
            <x v="1875"/>
            <x v="2347"/>
          </reference>
          <reference field="4" count="1" selected="0">
            <x v="140"/>
          </reference>
        </references>
      </pivotArea>
    </format>
    <format dxfId="135">
      <pivotArea dataOnly="0" labelOnly="1" fieldPosition="0">
        <references count="2">
          <reference field="2" count="1">
            <x v="2312"/>
          </reference>
          <reference field="4" count="1" selected="0">
            <x v="141"/>
          </reference>
        </references>
      </pivotArea>
    </format>
    <format dxfId="134">
      <pivotArea dataOnly="0" labelOnly="1" fieldPosition="0">
        <references count="2">
          <reference field="2" count="1">
            <x v="957"/>
          </reference>
          <reference field="4" count="1" selected="0">
            <x v="142"/>
          </reference>
        </references>
      </pivotArea>
    </format>
    <format dxfId="133">
      <pivotArea dataOnly="0" labelOnly="1" fieldPosition="0">
        <references count="2">
          <reference field="2" count="1">
            <x v="2316"/>
          </reference>
          <reference field="4" count="1" selected="0">
            <x v="143"/>
          </reference>
        </references>
      </pivotArea>
    </format>
    <format dxfId="132">
      <pivotArea dataOnly="0" labelOnly="1" fieldPosition="0">
        <references count="2">
          <reference field="2" count="18">
            <x v="16"/>
            <x v="33"/>
            <x v="259"/>
            <x v="519"/>
            <x v="527"/>
            <x v="545"/>
            <x v="551"/>
            <x v="715"/>
            <x v="816"/>
            <x v="921"/>
            <x v="1021"/>
            <x v="1267"/>
            <x v="1406"/>
            <x v="1407"/>
            <x v="1654"/>
            <x v="1840"/>
            <x v="2178"/>
            <x v="2470"/>
          </reference>
          <reference field="4" count="1" selected="0">
            <x v="144"/>
          </reference>
        </references>
      </pivotArea>
    </format>
    <format dxfId="131">
      <pivotArea dataOnly="0" labelOnly="1" fieldPosition="0">
        <references count="2">
          <reference field="2" count="14">
            <x v="52"/>
            <x v="53"/>
            <x v="74"/>
            <x v="256"/>
            <x v="329"/>
            <x v="1361"/>
            <x v="1592"/>
            <x v="1625"/>
            <x v="1626"/>
            <x v="1627"/>
            <x v="1628"/>
            <x v="1629"/>
            <x v="1945"/>
            <x v="1972"/>
          </reference>
          <reference field="4" count="1" selected="0">
            <x v="145"/>
          </reference>
        </references>
      </pivotArea>
    </format>
    <format dxfId="130">
      <pivotArea dataOnly="0" labelOnly="1" fieldPosition="0">
        <references count="2">
          <reference field="2" count="16">
            <x v="44"/>
            <x v="125"/>
            <x v="602"/>
            <x v="900"/>
            <x v="901"/>
            <x v="1235"/>
            <x v="1263"/>
            <x v="1271"/>
            <x v="1455"/>
            <x v="1457"/>
            <x v="1458"/>
            <x v="1894"/>
            <x v="1895"/>
            <x v="1896"/>
            <x v="2119"/>
            <x v="2267"/>
          </reference>
          <reference field="4" count="1" selected="0">
            <x v="146"/>
          </reference>
        </references>
      </pivotArea>
    </format>
    <format dxfId="129">
      <pivotArea dataOnly="0" labelOnly="1" fieldPosition="0">
        <references count="2">
          <reference field="2" count="50">
            <x v="36"/>
            <x v="127"/>
            <x v="128"/>
            <x v="132"/>
            <x v="152"/>
            <x v="155"/>
            <x v="164"/>
            <x v="279"/>
            <x v="326"/>
            <x v="327"/>
            <x v="339"/>
            <x v="344"/>
            <x v="349"/>
            <x v="357"/>
            <x v="358"/>
            <x v="361"/>
            <x v="370"/>
            <x v="373"/>
            <x v="374"/>
            <x v="375"/>
            <x v="376"/>
            <x v="377"/>
            <x v="378"/>
            <x v="389"/>
            <x v="395"/>
            <x v="396"/>
            <x v="399"/>
            <x v="424"/>
            <x v="425"/>
            <x v="426"/>
            <x v="427"/>
            <x v="428"/>
            <x v="460"/>
            <x v="461"/>
            <x v="486"/>
            <x v="572"/>
            <x v="585"/>
            <x v="589"/>
            <x v="626"/>
            <x v="865"/>
            <x v="871"/>
            <x v="893"/>
            <x v="902"/>
            <x v="903"/>
            <x v="918"/>
            <x v="943"/>
            <x v="996"/>
            <x v="1046"/>
            <x v="1079"/>
            <x v="1081"/>
          </reference>
          <reference field="4" count="1" selected="0">
            <x v="147"/>
          </reference>
        </references>
      </pivotArea>
    </format>
    <format dxfId="128">
      <pivotArea dataOnly="0" labelOnly="1" fieldPosition="0">
        <references count="2">
          <reference field="2" count="49">
            <x v="1100"/>
            <x v="1137"/>
            <x v="1139"/>
            <x v="1317"/>
            <x v="1440"/>
            <x v="1451"/>
            <x v="1530"/>
            <x v="1560"/>
            <x v="1666"/>
            <x v="1761"/>
            <x v="1871"/>
            <x v="1872"/>
            <x v="1873"/>
            <x v="1923"/>
            <x v="1927"/>
            <x v="1928"/>
            <x v="1929"/>
            <x v="1986"/>
            <x v="1987"/>
            <x v="1995"/>
            <x v="1999"/>
            <x v="2000"/>
            <x v="2012"/>
            <x v="2013"/>
            <x v="2014"/>
            <x v="2015"/>
            <x v="2022"/>
            <x v="2061"/>
            <x v="2062"/>
            <x v="2083"/>
            <x v="2093"/>
            <x v="2094"/>
            <x v="2096"/>
            <x v="2097"/>
            <x v="2106"/>
            <x v="2109"/>
            <x v="2112"/>
            <x v="2121"/>
            <x v="2122"/>
            <x v="2123"/>
            <x v="2130"/>
            <x v="2131"/>
            <x v="2132"/>
            <x v="2266"/>
            <x v="2308"/>
            <x v="2329"/>
            <x v="2355"/>
            <x v="2452"/>
            <x v="2469"/>
          </reference>
          <reference field="4" count="1" selected="0">
            <x v="147"/>
          </reference>
        </references>
      </pivotArea>
    </format>
    <format dxfId="127">
      <pivotArea dataOnly="0" labelOnly="1" fieldPosition="0">
        <references count="2">
          <reference field="2" count="1">
            <x v="1092"/>
          </reference>
          <reference field="4" count="1" selected="0">
            <x v="148"/>
          </reference>
        </references>
      </pivotArea>
    </format>
    <format dxfId="126">
      <pivotArea dataOnly="0" labelOnly="1" fieldPosition="0">
        <references count="2">
          <reference field="2" count="2">
            <x v="183"/>
            <x v="2389"/>
          </reference>
          <reference field="4" count="1" selected="0">
            <x v="149"/>
          </reference>
        </references>
      </pivotArea>
    </format>
    <format dxfId="125">
      <pivotArea dataOnly="0" labelOnly="1" fieldPosition="0">
        <references count="2">
          <reference field="2" count="2">
            <x v="684"/>
            <x v="2136"/>
          </reference>
          <reference field="4" count="1" selected="0">
            <x v="150"/>
          </reference>
        </references>
      </pivotArea>
    </format>
    <format dxfId="124">
      <pivotArea dataOnly="0" labelOnly="1" fieldPosition="0">
        <references count="2">
          <reference field="2" count="6">
            <x v="794"/>
            <x v="1737"/>
            <x v="2187"/>
            <x v="2221"/>
            <x v="2290"/>
            <x v="2306"/>
          </reference>
          <reference field="4" count="1" selected="0">
            <x v="151"/>
          </reference>
        </references>
      </pivotArea>
    </format>
    <format dxfId="123">
      <pivotArea dataOnly="0" labelOnly="1" fieldPosition="0">
        <references count="2">
          <reference field="2" count="32">
            <x v="13"/>
            <x v="184"/>
            <x v="226"/>
            <x v="229"/>
            <x v="661"/>
            <x v="1066"/>
            <x v="1099"/>
            <x v="1121"/>
            <x v="1122"/>
            <x v="1168"/>
            <x v="1188"/>
            <x v="1242"/>
            <x v="1422"/>
            <x v="1529"/>
            <x v="1622"/>
            <x v="1665"/>
            <x v="1692"/>
            <x v="1693"/>
            <x v="1709"/>
            <x v="1762"/>
            <x v="1798"/>
            <x v="1815"/>
            <x v="1956"/>
            <x v="2081"/>
            <x v="2185"/>
            <x v="2256"/>
            <x v="2277"/>
            <x v="2349"/>
            <x v="2350"/>
            <x v="2387"/>
            <x v="2393"/>
            <x v="2415"/>
          </reference>
          <reference field="4" count="1" selected="0">
            <x v="152"/>
          </reference>
        </references>
      </pivotArea>
    </format>
    <format dxfId="122">
      <pivotArea dataOnly="0" labelOnly="1" fieldPosition="0">
        <references count="2">
          <reference field="2" count="10">
            <x v="6"/>
            <x v="382"/>
            <x v="681"/>
            <x v="884"/>
            <x v="1133"/>
            <x v="1624"/>
            <x v="1735"/>
            <x v="2064"/>
            <x v="2413"/>
            <x v="2484"/>
          </reference>
          <reference field="4" count="1" selected="0">
            <x v="153"/>
          </reference>
        </references>
      </pivotArea>
    </format>
    <format dxfId="121">
      <pivotArea dataOnly="0" labelOnly="1" fieldPosition="0">
        <references count="2">
          <reference field="2" count="3">
            <x v="258"/>
            <x v="479"/>
            <x v="883"/>
          </reference>
          <reference field="4" count="1" selected="0">
            <x v="154"/>
          </reference>
        </references>
      </pivotArea>
    </format>
    <format dxfId="120">
      <pivotArea dataOnly="0" labelOnly="1" fieldPosition="0">
        <references count="2">
          <reference field="2" count="11">
            <x v="28"/>
            <x v="219"/>
            <x v="1085"/>
            <x v="1180"/>
            <x v="1215"/>
            <x v="1254"/>
            <x v="1273"/>
            <x v="1736"/>
            <x v="1917"/>
            <x v="2208"/>
            <x v="2260"/>
          </reference>
          <reference field="4" count="1" selected="0">
            <x v="155"/>
          </reference>
        </references>
      </pivotArea>
    </format>
    <format dxfId="119">
      <pivotArea dataOnly="0" labelOnly="1" fieldPosition="0">
        <references count="2">
          <reference field="2" count="4">
            <x v="1276"/>
            <x v="1472"/>
            <x v="1649"/>
            <x v="2037"/>
          </reference>
          <reference field="4" count="1" selected="0">
            <x v="156"/>
          </reference>
        </references>
      </pivotArea>
    </format>
    <format dxfId="118">
      <pivotArea dataOnly="0" labelOnly="1" fieldPosition="0">
        <references count="2">
          <reference field="2" count="33">
            <x v="158"/>
            <x v="165"/>
            <x v="174"/>
            <x v="189"/>
            <x v="236"/>
            <x v="237"/>
            <x v="301"/>
            <x v="364"/>
            <x v="400"/>
            <x v="502"/>
            <x v="503"/>
            <x v="617"/>
            <x v="619"/>
            <x v="622"/>
            <x v="712"/>
            <x v="723"/>
            <x v="784"/>
            <x v="823"/>
            <x v="1048"/>
            <x v="1062"/>
            <x v="1093"/>
            <x v="1343"/>
            <x v="1384"/>
            <x v="1401"/>
            <x v="1541"/>
            <x v="1748"/>
            <x v="1749"/>
            <x v="1854"/>
            <x v="2104"/>
            <x v="2236"/>
            <x v="2261"/>
            <x v="2360"/>
            <x v="2361"/>
          </reference>
          <reference field="4" count="1" selected="0">
            <x v="157"/>
          </reference>
        </references>
      </pivotArea>
    </format>
    <format dxfId="117">
      <pivotArea dataOnly="0" labelOnly="1" fieldPosition="0">
        <references count="2">
          <reference field="2" count="7">
            <x v="1157"/>
            <x v="1158"/>
            <x v="1159"/>
            <x v="1160"/>
            <x v="1161"/>
            <x v="1162"/>
            <x v="1163"/>
          </reference>
          <reference field="4" count="1" selected="0">
            <x v="158"/>
          </reference>
        </references>
      </pivotArea>
    </format>
    <format dxfId="116">
      <pivotArea dataOnly="0" labelOnly="1" fieldPosition="0">
        <references count="2">
          <reference field="2" count="1">
            <x v="1164"/>
          </reference>
          <reference field="4" count="1" selected="0">
            <x v="159"/>
          </reference>
        </references>
      </pivotArea>
    </format>
    <format dxfId="115">
      <pivotArea dataOnly="0" labelOnly="1" fieldPosition="0">
        <references count="2">
          <reference field="2" count="50">
            <x v="58"/>
            <x v="66"/>
            <x v="81"/>
            <x v="86"/>
            <x v="197"/>
            <x v="309"/>
            <x v="318"/>
            <x v="325"/>
            <x v="353"/>
            <x v="431"/>
            <x v="439"/>
            <x v="445"/>
            <x v="452"/>
            <x v="472"/>
            <x v="581"/>
            <x v="582"/>
            <x v="608"/>
            <x v="659"/>
            <x v="679"/>
            <x v="690"/>
            <x v="727"/>
            <x v="747"/>
            <x v="765"/>
            <x v="812"/>
            <x v="820"/>
            <x v="834"/>
            <x v="852"/>
            <x v="958"/>
            <x v="971"/>
            <x v="1016"/>
            <x v="1017"/>
            <x v="1023"/>
            <x v="1039"/>
            <x v="1140"/>
            <x v="1193"/>
            <x v="1196"/>
            <x v="1222"/>
            <x v="1295"/>
            <x v="1339"/>
            <x v="1340"/>
            <x v="1354"/>
            <x v="1382"/>
            <x v="1383"/>
            <x v="1470"/>
            <x v="1471"/>
            <x v="1503"/>
            <x v="1504"/>
            <x v="1506"/>
            <x v="1509"/>
            <x v="1513"/>
          </reference>
          <reference field="4" count="1" selected="0">
            <x v="160"/>
          </reference>
        </references>
      </pivotArea>
    </format>
    <format dxfId="114">
      <pivotArea dataOnly="0" labelOnly="1" fieldPosition="0">
        <references count="2">
          <reference field="2" count="20">
            <x v="1525"/>
            <x v="1679"/>
            <x v="1832"/>
            <x v="2026"/>
            <x v="2115"/>
            <x v="2116"/>
            <x v="2120"/>
            <x v="2152"/>
            <x v="2169"/>
            <x v="2171"/>
            <x v="2219"/>
            <x v="2225"/>
            <x v="2254"/>
            <x v="2336"/>
            <x v="2341"/>
            <x v="2399"/>
            <x v="2418"/>
            <x v="2466"/>
            <x v="2482"/>
            <x v="2490"/>
          </reference>
          <reference field="4" count="1" selected="0">
            <x v="160"/>
          </reference>
        </references>
      </pivotArea>
    </format>
    <format dxfId="113">
      <pivotArea dataOnly="0" labelOnly="1" fieldPosition="0">
        <references count="2">
          <reference field="2" count="1">
            <x v="2326"/>
          </reference>
          <reference field="4" count="1" selected="0">
            <x v="161"/>
          </reference>
        </references>
      </pivotArea>
    </format>
    <format dxfId="112">
      <pivotArea dataOnly="0" labelOnly="1" fieldPosition="0">
        <references count="2">
          <reference field="2" count="5">
            <x v="1036"/>
            <x v="1114"/>
            <x v="2008"/>
            <x v="2373"/>
            <x v="2437"/>
          </reference>
          <reference field="4" count="1" selected="0">
            <x v="162"/>
          </reference>
        </references>
      </pivotArea>
    </format>
    <format dxfId="111">
      <pivotArea dataOnly="0" labelOnly="1" fieldPosition="0">
        <references count="2">
          <reference field="2" count="11">
            <x v="605"/>
            <x v="633"/>
            <x v="1219"/>
            <x v="1246"/>
            <x v="1281"/>
            <x v="1517"/>
            <x v="1596"/>
            <x v="1673"/>
            <x v="1718"/>
            <x v="2033"/>
            <x v="2194"/>
          </reference>
          <reference field="4" count="1" selected="0">
            <x v="163"/>
          </reference>
        </references>
      </pivotArea>
    </format>
    <format dxfId="110">
      <pivotArea dataOnly="0" labelOnly="1" fieldPosition="0">
        <references count="2">
          <reference field="2" count="24">
            <x v="280"/>
            <x v="405"/>
            <x v="406"/>
            <x v="409"/>
            <x v="410"/>
            <x v="411"/>
            <x v="413"/>
            <x v="416"/>
            <x v="417"/>
            <x v="464"/>
            <x v="683"/>
            <x v="686"/>
            <x v="688"/>
            <x v="758"/>
            <x v="759"/>
            <x v="760"/>
            <x v="863"/>
            <x v="1327"/>
            <x v="1328"/>
            <x v="1424"/>
            <x v="1425"/>
            <x v="1426"/>
            <x v="1687"/>
            <x v="2324"/>
          </reference>
          <reference field="4" count="1" selected="0">
            <x v="164"/>
          </reference>
        </references>
      </pivotArea>
    </format>
    <format dxfId="109">
      <pivotArea dataOnly="0" labelOnly="1" fieldPosition="0">
        <references count="2">
          <reference field="2" count="21">
            <x v="4"/>
            <x v="89"/>
            <x v="278"/>
            <x v="466"/>
            <x v="706"/>
            <x v="962"/>
            <x v="963"/>
            <x v="965"/>
            <x v="1113"/>
            <x v="1336"/>
            <x v="1640"/>
            <x v="2148"/>
            <x v="2184"/>
            <x v="2186"/>
            <x v="2197"/>
            <x v="2414"/>
            <x v="2419"/>
            <x v="2443"/>
            <x v="2445"/>
            <x v="2488"/>
            <x v="2489"/>
          </reference>
          <reference field="4" count="1" selected="0">
            <x v="165"/>
          </reference>
        </references>
      </pivotArea>
    </format>
    <format dxfId="108">
      <pivotArea dataOnly="0" labelOnly="1" fieldPosition="0">
        <references count="2">
          <reference field="2" count="9">
            <x v="157"/>
            <x v="955"/>
            <x v="1072"/>
            <x v="1177"/>
            <x v="1973"/>
            <x v="2213"/>
            <x v="2305"/>
            <x v="2327"/>
            <x v="2416"/>
          </reference>
          <reference field="4" count="1" selected="0">
            <x v="166"/>
          </reference>
        </references>
      </pivotArea>
    </format>
    <format dxfId="107">
      <pivotArea dataOnly="0" labelOnly="1" fieldPosition="0">
        <references count="2">
          <reference field="2" count="16">
            <x v="50"/>
            <x v="153"/>
            <x v="385"/>
            <x v="449"/>
            <x v="484"/>
            <x v="772"/>
            <x v="885"/>
            <x v="886"/>
            <x v="887"/>
            <x v="888"/>
            <x v="889"/>
            <x v="890"/>
            <x v="891"/>
            <x v="905"/>
            <x v="906"/>
            <x v="942"/>
          </reference>
          <reference field="4" count="1" selected="0">
            <x v="167"/>
          </reference>
        </references>
      </pivotArea>
    </format>
    <format dxfId="106">
      <pivotArea dataOnly="0" labelOnly="1" fieldPosition="0">
        <references count="2">
          <reference field="2" count="5">
            <x v="1515"/>
            <x v="1644"/>
            <x v="1645"/>
            <x v="1804"/>
            <x v="1898"/>
          </reference>
          <reference field="4" count="1" selected="0">
            <x v="168"/>
          </reference>
        </references>
      </pivotArea>
    </format>
    <format dxfId="105">
      <pivotArea dataOnly="0" labelOnly="1" fieldPosition="0">
        <references count="2">
          <reference field="2" count="2">
            <x v="1887"/>
            <x v="1888"/>
          </reference>
          <reference field="4" count="1" selected="0">
            <x v="169"/>
          </reference>
        </references>
      </pivotArea>
    </format>
    <format dxfId="104">
      <pivotArea dataOnly="0" labelOnly="1" fieldPosition="0">
        <references count="2">
          <reference field="2" count="1">
            <x v="2039"/>
          </reference>
          <reference field="4" count="1" selected="0">
            <x v="170"/>
          </reference>
        </references>
      </pivotArea>
    </format>
    <format dxfId="103">
      <pivotArea dataOnly="0" labelOnly="1" fieldPosition="0">
        <references count="2">
          <reference field="2" count="5">
            <x v="18"/>
            <x v="948"/>
            <x v="1819"/>
            <x v="1835"/>
            <x v="1859"/>
          </reference>
          <reference field="4" count="1" selected="0">
            <x v="171"/>
          </reference>
        </references>
      </pivotArea>
    </format>
    <format dxfId="102">
      <pivotArea dataOnly="0" labelOnly="1" fieldPosition="0">
        <references count="2">
          <reference field="2" count="1">
            <x v="1170"/>
          </reference>
          <reference field="4" count="1" selected="0">
            <x v="172"/>
          </reference>
        </references>
      </pivotArea>
    </format>
    <format dxfId="101">
      <pivotArea dataOnly="0" labelOnly="1" fieldPosition="0">
        <references count="2">
          <reference field="2" count="1">
            <x v="1171"/>
          </reference>
          <reference field="4" count="1" selected="0">
            <x v="173"/>
          </reference>
        </references>
      </pivotArea>
    </format>
    <format dxfId="100">
      <pivotArea dataOnly="0" labelOnly="1" fieldPosition="0">
        <references count="2">
          <reference field="2" count="1">
            <x v="1172"/>
          </reference>
          <reference field="4" count="1" selected="0">
            <x v="174"/>
          </reference>
        </references>
      </pivotArea>
    </format>
    <format dxfId="99">
      <pivotArea dataOnly="0" labelOnly="1" fieldPosition="0">
        <references count="2">
          <reference field="2" count="7">
            <x v="55"/>
            <x v="142"/>
            <x v="316"/>
            <x v="1360"/>
            <x v="1370"/>
            <x v="1824"/>
            <x v="2198"/>
          </reference>
          <reference field="4" count="1" selected="0">
            <x v="175"/>
          </reference>
        </references>
      </pivotArea>
    </format>
    <format dxfId="98">
      <pivotArea dataOnly="0" labelOnly="1" fieldPosition="0">
        <references count="2">
          <reference field="2" count="4">
            <x v="1004"/>
            <x v="2150"/>
            <x v="2151"/>
            <x v="2273"/>
          </reference>
          <reference field="4" count="1" selected="0">
            <x v="176"/>
          </reference>
        </references>
      </pivotArea>
    </format>
    <format dxfId="97">
      <pivotArea dataOnly="0" labelOnly="1" fieldPosition="0">
        <references count="2">
          <reference field="2" count="9">
            <x v="433"/>
            <x v="625"/>
            <x v="843"/>
            <x v="844"/>
            <x v="1296"/>
            <x v="1831"/>
            <x v="1878"/>
            <x v="2035"/>
            <x v="2289"/>
          </reference>
          <reference field="4" count="1" selected="0">
            <x v="177"/>
          </reference>
        </references>
      </pivotArea>
    </format>
    <format dxfId="96">
      <pivotArea dataOnly="0" labelOnly="1" fieldPosition="0">
        <references count="2">
          <reference field="2" count="1">
            <x v="1173"/>
          </reference>
          <reference field="4" count="1" selected="0">
            <x v="178"/>
          </reference>
        </references>
      </pivotArea>
    </format>
    <format dxfId="95">
      <pivotArea dataOnly="0" labelOnly="1" fieldPosition="0">
        <references count="2">
          <reference field="2" count="12">
            <x v="139"/>
            <x v="188"/>
            <x v="217"/>
            <x v="223"/>
            <x v="421"/>
            <x v="468"/>
            <x v="477"/>
            <x v="480"/>
            <x v="1084"/>
            <x v="1107"/>
            <x v="1946"/>
            <x v="2023"/>
          </reference>
          <reference field="4" count="1" selected="0">
            <x v="179"/>
          </reference>
        </references>
      </pivotArea>
    </format>
    <format dxfId="94">
      <pivotArea dataOnly="0" labelOnly="1" fieldPosition="0">
        <references count="2">
          <reference field="2" count="1">
            <x v="1174"/>
          </reference>
          <reference field="4" count="1" selected="0">
            <x v="180"/>
          </reference>
        </references>
      </pivotArea>
    </format>
    <format dxfId="93">
      <pivotArea dataOnly="0" labelOnly="1" fieldPosition="0">
        <references count="2">
          <reference field="2" count="10">
            <x v="407"/>
            <x v="451"/>
            <x v="669"/>
            <x v="677"/>
            <x v="960"/>
            <x v="1621"/>
            <x v="1816"/>
            <x v="2074"/>
            <x v="2161"/>
            <x v="2453"/>
          </reference>
          <reference field="4" count="1" selected="0">
            <x v="181"/>
          </reference>
        </references>
      </pivotArea>
    </format>
    <format dxfId="92">
      <pivotArea dataOnly="0" labelOnly="1" fieldPosition="0">
        <references count="2">
          <reference field="2" count="1">
            <x v="1331"/>
          </reference>
          <reference field="4" count="1" selected="0">
            <x v="182"/>
          </reference>
        </references>
      </pivotArea>
    </format>
    <format dxfId="91">
      <pivotArea dataOnly="0" labelOnly="1" fieldPosition="0">
        <references count="2">
          <reference field="2" count="14">
            <x v="46"/>
            <x v="462"/>
            <x v="665"/>
            <x v="2125"/>
            <x v="2128"/>
            <x v="2129"/>
            <x v="2138"/>
            <x v="2174"/>
            <x v="2175"/>
            <x v="2179"/>
            <x v="2224"/>
            <x v="2249"/>
            <x v="2338"/>
            <x v="2421"/>
          </reference>
          <reference field="4" count="1" selected="0">
            <x v="183"/>
          </reference>
        </references>
      </pivotArea>
    </format>
    <format dxfId="90">
      <pivotArea dataOnly="0" labelOnly="1" fieldPosition="0">
        <references count="2">
          <reference field="2" count="2">
            <x v="1136"/>
            <x v="2085"/>
          </reference>
          <reference field="4" count="1" selected="0">
            <x v="184"/>
          </reference>
        </references>
      </pivotArea>
    </format>
    <format dxfId="89">
      <pivotArea dataOnly="0" labelOnly="1" fieldPosition="0">
        <references count="2">
          <reference field="2" count="11">
            <x v="594"/>
            <x v="691"/>
            <x v="692"/>
            <x v="693"/>
            <x v="1135"/>
            <x v="1268"/>
            <x v="1714"/>
            <x v="1796"/>
            <x v="1902"/>
            <x v="2478"/>
            <x v="2480"/>
          </reference>
          <reference field="4" count="1" selected="0">
            <x v="185"/>
          </reference>
        </references>
      </pivotArea>
    </format>
    <format dxfId="88">
      <pivotArea dataOnly="0" labelOnly="1" fieldPosition="0">
        <references count="2">
          <reference field="2" count="6">
            <x v="1110"/>
            <x v="1255"/>
            <x v="2041"/>
            <x v="2054"/>
            <x v="2170"/>
            <x v="2446"/>
          </reference>
          <reference field="4" count="1" selected="0">
            <x v="186"/>
          </reference>
        </references>
      </pivotArea>
    </format>
    <format dxfId="87">
      <pivotArea dataOnly="0" labelOnly="1" fieldPosition="0">
        <references count="2">
          <reference field="2" count="10">
            <x v="762"/>
            <x v="1344"/>
            <x v="1357"/>
            <x v="1857"/>
            <x v="1908"/>
            <x v="2217"/>
            <x v="2268"/>
            <x v="2346"/>
            <x v="2357"/>
            <x v="2368"/>
          </reference>
          <reference field="4" count="1" selected="0">
            <x v="187"/>
          </reference>
        </references>
      </pivotArea>
    </format>
    <format dxfId="86">
      <pivotArea dataOnly="0" labelOnly="1" fieldPosition="0">
        <references count="2">
          <reference field="2" count="2">
            <x v="346"/>
            <x v="347"/>
          </reference>
          <reference field="4" count="1" selected="0">
            <x v="188"/>
          </reference>
        </references>
      </pivotArea>
    </format>
    <format dxfId="85">
      <pivotArea dataOnly="0" labelOnly="1" fieldPosition="0">
        <references count="2">
          <reference field="2" count="5">
            <x v="1047"/>
            <x v="1049"/>
            <x v="1050"/>
            <x v="1068"/>
            <x v="1993"/>
          </reference>
          <reference field="4" count="1" selected="0">
            <x v="189"/>
          </reference>
        </references>
      </pivotArea>
    </format>
    <format dxfId="84">
      <pivotArea dataOnly="0" labelOnly="1" fieldPosition="0">
        <references count="2">
          <reference field="2" count="50">
            <x v="8"/>
            <x v="80"/>
            <x v="122"/>
            <x v="126"/>
            <x v="160"/>
            <x v="169"/>
            <x v="181"/>
            <x v="199"/>
            <x v="200"/>
            <x v="201"/>
            <x v="303"/>
            <x v="305"/>
            <x v="352"/>
            <x v="354"/>
            <x v="414"/>
            <x v="483"/>
            <x v="501"/>
            <x v="505"/>
            <x v="507"/>
            <x v="510"/>
            <x v="523"/>
            <x v="528"/>
            <x v="537"/>
            <x v="539"/>
            <x v="542"/>
            <x v="547"/>
            <x v="548"/>
            <x v="553"/>
            <x v="554"/>
            <x v="559"/>
            <x v="560"/>
            <x v="576"/>
            <x v="610"/>
            <x v="642"/>
            <x v="656"/>
            <x v="673"/>
            <x v="771"/>
            <x v="777"/>
            <x v="778"/>
            <x v="926"/>
            <x v="979"/>
            <x v="993"/>
            <x v="1000"/>
            <x v="1011"/>
            <x v="1020"/>
            <x v="1024"/>
            <x v="1233"/>
            <x v="1256"/>
            <x v="1314"/>
            <x v="1315"/>
          </reference>
          <reference field="4" count="1" selected="0">
            <x v="190"/>
          </reference>
        </references>
      </pivotArea>
    </format>
    <format dxfId="83">
      <pivotArea dataOnly="0" labelOnly="1" fieldPosition="0">
        <references count="2">
          <reference field="2" count="34">
            <x v="1374"/>
            <x v="1416"/>
            <x v="1441"/>
            <x v="1444"/>
            <x v="1448"/>
            <x v="1460"/>
            <x v="1618"/>
            <x v="1619"/>
            <x v="1635"/>
            <x v="1680"/>
            <x v="1704"/>
            <x v="1705"/>
            <x v="1803"/>
            <x v="1813"/>
            <x v="1869"/>
            <x v="1880"/>
            <x v="1937"/>
            <x v="1938"/>
            <x v="1955"/>
            <x v="1971"/>
            <x v="1983"/>
            <x v="2021"/>
            <x v="2070"/>
            <x v="2071"/>
            <x v="2072"/>
            <x v="2080"/>
            <x v="2143"/>
            <x v="2154"/>
            <x v="2392"/>
            <x v="2397"/>
            <x v="2459"/>
            <x v="2460"/>
            <x v="2467"/>
            <x v="2473"/>
          </reference>
          <reference field="4" count="1" selected="0">
            <x v="190"/>
          </reference>
        </references>
      </pivotArea>
    </format>
    <format dxfId="82">
      <pivotArea dataOnly="0" labelOnly="1" fieldPosition="0">
        <references count="2">
          <reference field="2" count="13">
            <x v="206"/>
            <x v="531"/>
            <x v="728"/>
            <x v="731"/>
            <x v="805"/>
            <x v="1013"/>
            <x v="1257"/>
            <x v="1581"/>
            <x v="1610"/>
            <x v="1700"/>
            <x v="1960"/>
            <x v="1998"/>
            <x v="2032"/>
          </reference>
          <reference field="4" count="1" selected="0">
            <x v="191"/>
          </reference>
        </references>
      </pivotArea>
    </format>
    <format dxfId="81">
      <pivotArea dataOnly="0" labelOnly="1" fieldPosition="0">
        <references count="2">
          <reference field="2" count="30">
            <x v="121"/>
            <x v="240"/>
            <x v="248"/>
            <x v="285"/>
            <x v="286"/>
            <x v="495"/>
            <x v="641"/>
            <x v="705"/>
            <x v="721"/>
            <x v="791"/>
            <x v="801"/>
            <x v="809"/>
            <x v="810"/>
            <x v="826"/>
            <x v="858"/>
            <x v="969"/>
            <x v="1127"/>
            <x v="1232"/>
            <x v="1277"/>
            <x v="1278"/>
            <x v="1365"/>
            <x v="1447"/>
            <x v="1483"/>
            <x v="1663"/>
            <x v="1721"/>
            <x v="1841"/>
            <x v="1885"/>
            <x v="1964"/>
            <x v="2006"/>
            <x v="2394"/>
          </reference>
          <reference field="4" count="1" selected="0">
            <x v="192"/>
          </reference>
        </references>
      </pivotArea>
    </format>
    <format dxfId="80">
      <pivotArea dataOnly="0" labelOnly="1" fieldPosition="0">
        <references count="2">
          <reference field="2" count="9">
            <x v="92"/>
            <x v="162"/>
            <x v="193"/>
            <x v="1089"/>
            <x v="1195"/>
            <x v="1265"/>
            <x v="1883"/>
            <x v="2073"/>
            <x v="2134"/>
          </reference>
          <reference field="4" count="1" selected="0">
            <x v="193"/>
          </reference>
        </references>
      </pivotArea>
    </format>
    <format dxfId="79">
      <pivotArea dataOnly="0" labelOnly="1" fieldPosition="0">
        <references count="2">
          <reference field="2" count="6">
            <x v="93"/>
            <x v="194"/>
            <x v="1090"/>
            <x v="1884"/>
            <x v="2075"/>
            <x v="2135"/>
          </reference>
          <reference field="4" count="1" selected="0">
            <x v="194"/>
          </reference>
        </references>
      </pivotArea>
    </format>
    <format dxfId="78">
      <pivotArea dataOnly="0" labelOnly="1" fieldPosition="0">
        <references count="2">
          <reference field="2" count="5">
            <x v="106"/>
            <x v="429"/>
            <x v="757"/>
            <x v="1891"/>
            <x v="1912"/>
          </reference>
          <reference field="4" count="1" selected="0">
            <x v="195"/>
          </reference>
        </references>
      </pivotArea>
    </format>
    <format dxfId="77">
      <pivotArea dataOnly="0" labelOnly="1" fieldPosition="0">
        <references count="2">
          <reference field="2" count="50">
            <x v="60"/>
            <x v="83"/>
            <x v="124"/>
            <x v="203"/>
            <x v="262"/>
            <x v="512"/>
            <x v="518"/>
            <x v="521"/>
            <x v="549"/>
            <x v="555"/>
            <x v="558"/>
            <x v="795"/>
            <x v="796"/>
            <x v="814"/>
            <x v="859"/>
            <x v="966"/>
            <x v="987"/>
            <x v="1002"/>
            <x v="1006"/>
            <x v="1010"/>
            <x v="1040"/>
            <x v="1209"/>
            <x v="1216"/>
            <x v="1239"/>
            <x v="1282"/>
            <x v="1283"/>
            <x v="1338"/>
            <x v="1351"/>
            <x v="1439"/>
            <x v="1480"/>
            <x v="1505"/>
            <x v="1520"/>
            <x v="1597"/>
            <x v="1600"/>
            <x v="1639"/>
            <x v="1667"/>
            <x v="1715"/>
            <x v="1720"/>
            <x v="1760"/>
            <x v="1769"/>
            <x v="1774"/>
            <x v="1779"/>
            <x v="1781"/>
            <x v="1793"/>
            <x v="1812"/>
            <x v="1820"/>
            <x v="1844"/>
            <x v="1847"/>
            <x v="1864"/>
            <x v="1881"/>
          </reference>
          <reference field="4" count="1" selected="0">
            <x v="196"/>
          </reference>
        </references>
      </pivotArea>
    </format>
    <format dxfId="76">
      <pivotArea dataOnly="0" labelOnly="1" fieldPosition="0">
        <references count="2">
          <reference field="2" count="11">
            <x v="1957"/>
            <x v="1961"/>
            <x v="1979"/>
            <x v="2024"/>
            <x v="2052"/>
            <x v="2167"/>
            <x v="2259"/>
            <x v="2282"/>
            <x v="2403"/>
            <x v="2408"/>
            <x v="2462"/>
          </reference>
          <reference field="4" count="1" selected="0">
            <x v="196"/>
          </reference>
        </references>
      </pivotArea>
    </format>
    <format dxfId="75">
      <pivotArea dataOnly="0" labelOnly="1" fieldPosition="0">
        <references count="2">
          <reference field="2" count="10">
            <x v="332"/>
            <x v="597"/>
            <x v="881"/>
            <x v="1801"/>
            <x v="1870"/>
            <x v="1936"/>
            <x v="2145"/>
            <x v="2233"/>
            <x v="2278"/>
            <x v="2434"/>
          </reference>
          <reference field="4" count="1" selected="0">
            <x v="197"/>
          </reference>
        </references>
      </pivotArea>
    </format>
    <format dxfId="74">
      <pivotArea dataOnly="0" labelOnly="1" fieldPosition="0">
        <references count="2">
          <reference field="2" count="6">
            <x v="2422"/>
            <x v="2423"/>
            <x v="2424"/>
            <x v="2425"/>
            <x v="2426"/>
            <x v="2427"/>
          </reference>
          <reference field="4" count="1" selected="0">
            <x v="198"/>
          </reference>
        </references>
      </pivotArea>
    </format>
    <format dxfId="73">
      <pivotArea dataOnly="0" labelOnly="1" fieldPosition="0">
        <references count="2">
          <reference field="2" count="9">
            <x v="72"/>
            <x v="170"/>
            <x v="458"/>
            <x v="787"/>
            <x v="934"/>
            <x v="1205"/>
            <x v="1571"/>
            <x v="1867"/>
            <x v="1909"/>
          </reference>
          <reference field="4" count="1" selected="0">
            <x v="199"/>
          </reference>
        </references>
      </pivotArea>
    </format>
    <format dxfId="72">
      <pivotArea dataOnly="0" labelOnly="1" fieldPosition="0">
        <references count="2">
          <reference field="2" count="6">
            <x v="268"/>
            <x v="269"/>
            <x v="270"/>
            <x v="271"/>
            <x v="272"/>
            <x v="273"/>
          </reference>
          <reference field="4" count="1" selected="0">
            <x v="200"/>
          </reference>
        </references>
      </pivotArea>
    </format>
    <format dxfId="71">
      <pivotArea dataOnly="0" labelOnly="1" fieldPosition="0">
        <references count="2">
          <reference field="2" count="19">
            <x v="59"/>
            <x v="62"/>
            <x v="245"/>
            <x v="390"/>
            <x v="544"/>
            <x v="569"/>
            <x v="654"/>
            <x v="861"/>
            <x v="1192"/>
            <x v="1206"/>
            <x v="1226"/>
            <x v="1306"/>
            <x v="1378"/>
            <x v="1570"/>
            <x v="2162"/>
            <x v="2190"/>
            <x v="2191"/>
            <x v="2304"/>
            <x v="2388"/>
          </reference>
          <reference field="4" count="1" selected="0">
            <x v="201"/>
          </reference>
        </references>
      </pivotArea>
    </format>
    <format dxfId="70">
      <pivotArea dataOnly="0" labelOnly="1" fieldPosition="0">
        <references count="2">
          <reference field="2" count="3">
            <x v="1316"/>
            <x v="1612"/>
            <x v="1754"/>
          </reference>
          <reference field="4" count="1" selected="0">
            <x v="202"/>
          </reference>
        </references>
      </pivotArea>
    </format>
    <format dxfId="69">
      <pivotArea dataOnly="0" labelOnly="1" fieldPosition="0">
        <references count="2">
          <reference field="2" count="3">
            <x v="1642"/>
            <x v="1823"/>
            <x v="2231"/>
          </reference>
          <reference field="4" count="1" selected="0">
            <x v="203"/>
          </reference>
        </references>
      </pivotArea>
    </format>
    <format dxfId="68">
      <pivotArea dataOnly="0" labelOnly="1" fieldPosition="0">
        <references count="2">
          <reference field="2" count="3">
            <x v="1189"/>
            <x v="2345"/>
            <x v="2365"/>
          </reference>
          <reference field="4" count="1" selected="0">
            <x v="204"/>
          </reference>
        </references>
      </pivotArea>
    </format>
    <format dxfId="67">
      <pivotArea dataOnly="0" labelOnly="1" fieldPosition="0">
        <references count="2">
          <reference field="2" count="3">
            <x v="23"/>
            <x v="371"/>
            <x v="1919"/>
          </reference>
          <reference field="4" count="1" selected="0">
            <x v="205"/>
          </reference>
        </references>
      </pivotArea>
    </format>
    <format dxfId="66">
      <pivotArea dataOnly="0" labelOnly="1" fieldPosition="0">
        <references count="2">
          <reference field="2" count="23">
            <x v="210"/>
            <x v="211"/>
            <x v="227"/>
            <x v="689"/>
            <x v="872"/>
            <x v="908"/>
            <x v="912"/>
            <x v="1128"/>
            <x v="1190"/>
            <x v="1445"/>
            <x v="1466"/>
            <x v="1554"/>
            <x v="1747"/>
            <x v="1825"/>
            <x v="1845"/>
            <x v="1924"/>
            <x v="1925"/>
            <x v="2086"/>
            <x v="2117"/>
            <x v="2118"/>
            <x v="2140"/>
            <x v="2220"/>
            <x v="2320"/>
          </reference>
          <reference field="4" count="1" selected="0">
            <x v="206"/>
          </reference>
        </references>
      </pivotArea>
    </format>
    <format dxfId="65">
      <pivotArea dataOnly="0" labelOnly="1" fieldPosition="0">
        <references count="2">
          <reference field="2" count="1">
            <x v="710"/>
          </reference>
          <reference field="4" count="1" selected="0">
            <x v="207"/>
          </reference>
        </references>
      </pivotArea>
    </format>
    <format dxfId="64">
      <pivotArea dataOnly="0" labelOnly="1" fieldPosition="0">
        <references count="2">
          <reference field="2" count="9">
            <x v="38"/>
            <x v="79"/>
            <x v="1071"/>
            <x v="1534"/>
            <x v="1892"/>
            <x v="2147"/>
            <x v="2177"/>
            <x v="2294"/>
            <x v="2307"/>
          </reference>
          <reference field="4" count="1" selected="0">
            <x v="208"/>
          </reference>
        </references>
      </pivotArea>
    </format>
    <format dxfId="63">
      <pivotArea dataOnly="0" labelOnly="1" fieldPosition="0">
        <references count="2">
          <reference field="2" count="1">
            <x v="2275"/>
          </reference>
          <reference field="4" count="1" selected="0">
            <x v="209"/>
          </reference>
        </references>
      </pivotArea>
    </format>
    <format dxfId="62">
      <pivotArea dataOnly="0" labelOnly="1" fieldPosition="0">
        <references count="2">
          <reference field="2" count="1">
            <x v="2382"/>
          </reference>
          <reference field="4" count="1" selected="0">
            <x v="210"/>
          </reference>
        </references>
      </pivotArea>
    </format>
    <format dxfId="61">
      <pivotArea dataOnly="0" labelOnly="1" fieldPosition="0">
        <references count="2">
          <reference field="2" count="1">
            <x v="2383"/>
          </reference>
          <reference field="4" count="1" selected="0">
            <x v="211"/>
          </reference>
        </references>
      </pivotArea>
    </format>
    <format dxfId="60">
      <pivotArea dataOnly="0" labelOnly="1" fieldPosition="0">
        <references count="2">
          <reference field="2" count="1">
            <x v="2375"/>
          </reference>
          <reference field="4" count="1" selected="0">
            <x v="212"/>
          </reference>
        </references>
      </pivotArea>
    </format>
    <format dxfId="59">
      <pivotArea dataOnly="0" labelOnly="1" fieldPosition="0">
        <references count="2">
          <reference field="2" count="4">
            <x v="1389"/>
            <x v="1638"/>
            <x v="2322"/>
            <x v="2367"/>
          </reference>
          <reference field="4" count="1" selected="0">
            <x v="213"/>
          </reference>
        </references>
      </pivotArea>
    </format>
    <format dxfId="58">
      <pivotArea dataOnly="0" labelOnly="1" fieldPosition="0">
        <references count="2">
          <reference field="2" count="7">
            <x v="435"/>
            <x v="935"/>
            <x v="1132"/>
            <x v="1183"/>
            <x v="1218"/>
            <x v="1617"/>
            <x v="1911"/>
          </reference>
          <reference field="4" count="1" selected="0">
            <x v="214"/>
          </reference>
        </references>
      </pivotArea>
    </format>
    <format dxfId="57">
      <pivotArea dataOnly="0" labelOnly="1" fieldPosition="0">
        <references count="2">
          <reference field="2" count="18">
            <x v="70"/>
            <x v="487"/>
            <x v="1058"/>
            <x v="1141"/>
            <x v="1142"/>
            <x v="1143"/>
            <x v="1145"/>
            <x v="1150"/>
            <x v="1369"/>
            <x v="1430"/>
            <x v="1453"/>
            <x v="1459"/>
            <x v="1707"/>
            <x v="1708"/>
            <x v="1916"/>
            <x v="2199"/>
            <x v="2265"/>
            <x v="2468"/>
          </reference>
          <reference field="4" count="1" selected="0">
            <x v="215"/>
          </reference>
        </references>
      </pivotArea>
    </format>
    <format dxfId="56">
      <pivotArea dataOnly="0" labelOnly="1" fieldPosition="0">
        <references count="2">
          <reference field="2" count="20">
            <x v="30"/>
            <x v="565"/>
            <x v="696"/>
            <x v="697"/>
            <x v="698"/>
            <x v="699"/>
            <x v="701"/>
            <x v="702"/>
            <x v="703"/>
            <x v="704"/>
            <x v="1492"/>
            <x v="1493"/>
            <x v="1539"/>
            <x v="1540"/>
            <x v="1549"/>
            <x v="1550"/>
            <x v="1555"/>
            <x v="1556"/>
            <x v="1566"/>
            <x v="1567"/>
          </reference>
          <reference field="4" count="1" selected="0">
            <x v="216"/>
          </reference>
        </references>
      </pivotArea>
    </format>
    <format dxfId="55">
      <pivotArea dataOnly="0" labelOnly="1" fieldPosition="0">
        <references count="2">
          <reference field="2" count="4">
            <x v="293"/>
            <x v="600"/>
            <x v="1586"/>
            <x v="1907"/>
          </reference>
          <reference field="4" count="1" selected="0">
            <x v="217"/>
          </reference>
        </references>
      </pivotArea>
    </format>
    <format dxfId="54">
      <pivotArea dataOnly="0" labelOnly="1" fieldPosition="0">
        <references count="2">
          <reference field="2" count="8">
            <x v="17"/>
            <x v="49"/>
            <x v="238"/>
            <x v="1992"/>
            <x v="2216"/>
            <x v="2285"/>
            <x v="2348"/>
            <x v="2430"/>
          </reference>
          <reference field="4" count="1" selected="0">
            <x v="218"/>
          </reference>
        </references>
      </pivotArea>
    </format>
    <format dxfId="53">
      <pivotArea dataOnly="0" labelOnly="1" fieldPosition="0">
        <references count="2">
          <reference field="2" count="10">
            <x v="284"/>
            <x v="716"/>
            <x v="839"/>
            <x v="1082"/>
            <x v="1083"/>
            <x v="2245"/>
            <x v="2248"/>
            <x v="2301"/>
            <x v="2374"/>
            <x v="2380"/>
          </reference>
          <reference field="4" count="1" selected="0">
            <x v="219"/>
          </reference>
        </references>
      </pivotArea>
    </format>
    <format dxfId="52">
      <pivotArea dataOnly="0" labelOnly="1" fieldPosition="0">
        <references count="2">
          <reference field="2" count="1">
            <x v="2493"/>
          </reference>
          <reference field="4" count="1" selected="0">
            <x v="220"/>
          </reference>
        </references>
      </pivotArea>
    </format>
    <format dxfId="51">
      <pivotArea type="all" dataOnly="0" outline="0" fieldPosition="0"/>
    </format>
    <format dxfId="50">
      <pivotArea outline="0" collapsedLevelsAreSubtotals="1" fieldPosition="0"/>
    </format>
    <format dxfId="49">
      <pivotArea field="4" type="button" dataOnly="0" labelOnly="1" outline="0" axis="axisRow" fieldPosition="0"/>
    </format>
    <format dxfId="48">
      <pivotArea field="2" type="button" dataOnly="0" labelOnly="1" outline="0" axis="axisRow" fieldPosition="2"/>
    </format>
    <format dxfId="47">
      <pivotArea dataOnly="0" labelOnly="1" outline="0" axis="axisValues" fieldPosition="0"/>
    </format>
    <format dxfId="46">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45">
      <pivotArea dataOnly="0" labelOnly="1" grandRow="1" outline="0" fieldPosition="0"/>
    </format>
    <format dxfId="44">
      <pivotArea dataOnly="0" labelOnly="1" outline="0" axis="axisValues" fieldPosition="0"/>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field="2" type="button" dataOnly="0" labelOnly="1" outline="0" axis="axisRow" fieldPosition="2"/>
    </format>
    <format dxfId="39">
      <pivotArea dataOnly="0" labelOnly="1" outline="0" axis="axisValues" fieldPosition="0"/>
    </format>
    <format dxfId="38">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37">
      <pivotArea dataOnly="0" labelOnly="1" grandRow="1" outline="0" fieldPosition="0"/>
    </format>
    <format dxfId="36">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C183" firstHeaderRow="1" firstDataRow="1" firstDataCol="2" rowPageCount="1" colPageCount="1"/>
  <pivotFields count="5">
    <pivotField axis="axisPage" compact="0" outline="0" showAll="0" defaultSubtotal="0">
      <items count="2">
        <item x="1"/>
        <item x="0"/>
      </items>
    </pivotField>
    <pivotField compact="0" outline="0" showAll="0" defaultSubtotal="0"/>
    <pivotField axis="axisRow" compact="0" outline="0" showAll="0" defaultSubtotal="0">
      <items count="20">
        <item x="2"/>
        <item x="17"/>
        <item x="10"/>
        <item x="11"/>
        <item x="7"/>
        <item x="9"/>
        <item x="14"/>
        <item x="8"/>
        <item x="19"/>
        <item x="4"/>
        <item x="0"/>
        <item x="13"/>
        <item x="5"/>
        <item x="3"/>
        <item x="12"/>
        <item x="1"/>
        <item x="15"/>
        <item x="16"/>
        <item x="6"/>
        <item x="18"/>
      </items>
    </pivotField>
    <pivotField axis="axisRow" compact="0" outline="0" showAll="0" defaultSubtotal="0">
      <items count="176">
        <item x="102"/>
        <item x="137"/>
        <item x="138"/>
        <item x="139"/>
        <item x="170"/>
        <item x="44"/>
        <item x="27"/>
        <item x="123"/>
        <item x="150"/>
        <item x="89"/>
        <item x="77"/>
        <item x="71"/>
        <item x="72"/>
        <item x="115"/>
        <item x="171"/>
        <item x="9"/>
        <item x="101"/>
        <item x="60"/>
        <item x="61"/>
        <item x="62"/>
        <item x="10"/>
        <item x="11"/>
        <item x="63"/>
        <item x="64"/>
        <item x="65"/>
        <item x="66"/>
        <item x="124"/>
        <item x="140"/>
        <item x="50"/>
        <item x="78"/>
        <item x="47"/>
        <item x="3"/>
        <item x="48"/>
        <item x="79"/>
        <item x="0"/>
        <item x="125"/>
        <item x="103"/>
        <item x="67"/>
        <item x="80"/>
        <item x="151"/>
        <item x="81"/>
        <item x="2"/>
        <item x="21"/>
        <item x="152"/>
        <item x="141"/>
        <item x="153"/>
        <item x="104"/>
        <item x="116"/>
        <item x="122"/>
        <item x="144"/>
        <item x="82"/>
        <item x="142"/>
        <item x="83"/>
        <item x="38"/>
        <item x="172"/>
        <item x="12"/>
        <item x="68"/>
        <item x="105"/>
        <item x="39"/>
        <item x="40"/>
        <item x="154"/>
        <item x="30"/>
        <item x="162"/>
        <item x="69"/>
        <item x="31"/>
        <item x="163"/>
        <item x="164"/>
        <item x="165"/>
        <item x="166"/>
        <item x="143"/>
        <item x="41"/>
        <item x="106"/>
        <item x="51"/>
        <item x="13"/>
        <item x="42"/>
        <item x="4"/>
        <item x="117"/>
        <item x="43"/>
        <item x="73"/>
        <item x="118"/>
        <item x="126"/>
        <item x="14"/>
        <item x="84"/>
        <item x="173"/>
        <item x="167"/>
        <item x="74"/>
        <item x="108"/>
        <item x="70"/>
        <item x="32"/>
        <item x="168"/>
        <item x="5"/>
        <item x="33"/>
        <item x="174"/>
        <item x="127"/>
        <item x="128"/>
        <item x="133"/>
        <item x="129"/>
        <item x="130"/>
        <item x="57"/>
        <item x="28"/>
        <item x="90"/>
        <item x="155"/>
        <item x="156"/>
        <item x="136"/>
        <item x="8"/>
        <item x="157"/>
        <item x="120"/>
        <item x="6"/>
        <item x="7"/>
        <item x="109"/>
        <item x="158"/>
        <item x="110"/>
        <item x="119"/>
        <item x="15"/>
        <item x="53"/>
        <item x="24"/>
        <item x="131"/>
        <item x="111"/>
        <item x="54"/>
        <item x="16"/>
        <item x="25"/>
        <item x="112"/>
        <item x="159"/>
        <item x="91"/>
        <item x="132"/>
        <item x="92"/>
        <item x="93"/>
        <item x="55"/>
        <item x="17"/>
        <item x="1"/>
        <item x="134"/>
        <item x="94"/>
        <item x="95"/>
        <item x="96"/>
        <item x="45"/>
        <item x="26"/>
        <item x="160"/>
        <item x="56"/>
        <item x="18"/>
        <item x="34"/>
        <item x="113"/>
        <item x="145"/>
        <item x="114"/>
        <item x="161"/>
        <item x="97"/>
        <item x="46"/>
        <item x="22"/>
        <item x="121"/>
        <item x="19"/>
        <item x="58"/>
        <item x="75"/>
        <item x="85"/>
        <item x="86"/>
        <item x="59"/>
        <item x="20"/>
        <item x="87"/>
        <item x="23"/>
        <item x="98"/>
        <item x="35"/>
        <item x="36"/>
        <item x="37"/>
        <item x="146"/>
        <item x="99"/>
        <item x="100"/>
        <item x="135"/>
        <item x="29"/>
        <item x="175"/>
        <item x="147"/>
        <item x="76"/>
        <item x="148"/>
        <item x="149"/>
        <item x="107"/>
        <item x="52"/>
        <item x="49"/>
        <item x="169"/>
        <item x="88"/>
      </items>
    </pivotField>
    <pivotField dataField="1" compact="0" outline="0" showAll="0" defaultSubtotal="0"/>
  </pivotFields>
  <rowFields count="2">
    <field x="2"/>
    <field x="3"/>
  </rowFields>
  <rowItems count="180">
    <i>
      <x/>
      <x v="15"/>
    </i>
    <i r="1">
      <x v="20"/>
    </i>
    <i r="1">
      <x v="21"/>
    </i>
    <i r="1">
      <x v="55"/>
    </i>
    <i r="1">
      <x v="73"/>
    </i>
    <i r="1">
      <x v="81"/>
    </i>
    <i r="1">
      <x v="113"/>
    </i>
    <i r="1">
      <x v="119"/>
    </i>
    <i r="1">
      <x v="128"/>
    </i>
    <i r="1">
      <x v="138"/>
    </i>
    <i r="1">
      <x v="148"/>
    </i>
    <i r="1">
      <x v="154"/>
    </i>
    <i>
      <x v="1"/>
      <x v="8"/>
    </i>
    <i r="1">
      <x v="18"/>
    </i>
    <i r="1">
      <x v="39"/>
    </i>
    <i r="1">
      <x v="43"/>
    </i>
    <i r="1">
      <x v="45"/>
    </i>
    <i r="1">
      <x v="60"/>
    </i>
    <i r="1">
      <x v="101"/>
    </i>
    <i r="1">
      <x v="102"/>
    </i>
    <i r="1">
      <x v="105"/>
    </i>
    <i r="1">
      <x v="110"/>
    </i>
    <i r="1">
      <x v="122"/>
    </i>
    <i r="1">
      <x v="136"/>
    </i>
    <i r="1">
      <x v="143"/>
    </i>
    <i>
      <x v="2"/>
      <x v="11"/>
    </i>
    <i r="1">
      <x v="12"/>
    </i>
    <i r="1">
      <x v="78"/>
    </i>
    <i r="1">
      <x v="85"/>
    </i>
    <i r="1">
      <x v="150"/>
    </i>
    <i r="1">
      <x v="168"/>
    </i>
    <i>
      <x v="3"/>
      <x v="10"/>
    </i>
    <i r="1">
      <x v="29"/>
    </i>
    <i r="1">
      <x v="33"/>
    </i>
    <i r="1">
      <x v="38"/>
    </i>
    <i r="1">
      <x v="40"/>
    </i>
    <i r="1">
      <x v="50"/>
    </i>
    <i r="1">
      <x v="52"/>
    </i>
    <i r="1">
      <x v="82"/>
    </i>
    <i r="1">
      <x v="151"/>
    </i>
    <i r="1">
      <x v="152"/>
    </i>
    <i r="1">
      <x v="155"/>
    </i>
    <i r="1">
      <x v="175"/>
    </i>
    <i>
      <x v="4"/>
      <x v="5"/>
    </i>
    <i r="1">
      <x v="30"/>
    </i>
    <i r="1">
      <x v="32"/>
    </i>
    <i r="1">
      <x v="53"/>
    </i>
    <i r="1">
      <x v="58"/>
    </i>
    <i r="1">
      <x v="59"/>
    </i>
    <i r="1">
      <x v="70"/>
    </i>
    <i r="1">
      <x v="74"/>
    </i>
    <i r="1">
      <x v="77"/>
    </i>
    <i r="1">
      <x v="134"/>
    </i>
    <i r="1">
      <x v="145"/>
    </i>
    <i r="1">
      <x v="173"/>
    </i>
    <i>
      <x v="5"/>
      <x v="15"/>
    </i>
    <i r="1">
      <x v="17"/>
    </i>
    <i r="1">
      <x v="18"/>
    </i>
    <i r="1">
      <x v="19"/>
    </i>
    <i r="1">
      <x v="22"/>
    </i>
    <i r="1">
      <x v="23"/>
    </i>
    <i r="1">
      <x v="24"/>
    </i>
    <i r="1">
      <x v="25"/>
    </i>
    <i r="1">
      <x v="34"/>
    </i>
    <i r="1">
      <x v="37"/>
    </i>
    <i r="1">
      <x v="56"/>
    </i>
    <i r="1">
      <x v="63"/>
    </i>
    <i r="1">
      <x v="87"/>
    </i>
    <i>
      <x v="6"/>
      <x v="13"/>
    </i>
    <i r="1">
      <x v="47"/>
    </i>
    <i r="1">
      <x v="48"/>
    </i>
    <i r="1">
      <x v="76"/>
    </i>
    <i r="1">
      <x v="79"/>
    </i>
    <i r="1">
      <x v="106"/>
    </i>
    <i r="1">
      <x v="112"/>
    </i>
    <i r="1">
      <x v="147"/>
    </i>
    <i>
      <x v="7"/>
      <x v="28"/>
    </i>
    <i r="1">
      <x v="72"/>
    </i>
    <i r="1">
      <x v="98"/>
    </i>
    <i r="1">
      <x v="114"/>
    </i>
    <i r="1">
      <x v="118"/>
    </i>
    <i r="1">
      <x v="127"/>
    </i>
    <i r="1">
      <x v="137"/>
    </i>
    <i r="1">
      <x v="149"/>
    </i>
    <i r="1">
      <x v="153"/>
    </i>
    <i r="1">
      <x v="172"/>
    </i>
    <i>
      <x v="8"/>
      <x v="4"/>
    </i>
    <i r="1">
      <x v="14"/>
    </i>
    <i r="1">
      <x v="54"/>
    </i>
    <i r="1">
      <x v="83"/>
    </i>
    <i r="1">
      <x v="92"/>
    </i>
    <i r="1">
      <x v="166"/>
    </i>
    <i>
      <x v="9"/>
      <x v="115"/>
    </i>
    <i r="1">
      <x v="120"/>
    </i>
    <i r="1">
      <x v="135"/>
    </i>
    <i>
      <x v="10"/>
      <x v="34"/>
    </i>
    <i r="1">
      <x v="41"/>
    </i>
    <i r="1">
      <x v="129"/>
    </i>
    <i>
      <x v="11"/>
      <x/>
    </i>
    <i r="1">
      <x v="36"/>
    </i>
    <i r="1">
      <x v="46"/>
    </i>
    <i r="1">
      <x v="57"/>
    </i>
    <i r="1">
      <x v="71"/>
    </i>
    <i r="1">
      <x v="86"/>
    </i>
    <i r="1">
      <x v="109"/>
    </i>
    <i r="1">
      <x v="111"/>
    </i>
    <i r="1">
      <x v="117"/>
    </i>
    <i r="1">
      <x v="121"/>
    </i>
    <i r="1">
      <x v="140"/>
    </i>
    <i r="1">
      <x v="142"/>
    </i>
    <i r="1">
      <x v="171"/>
    </i>
    <i>
      <x v="12"/>
      <x v="6"/>
    </i>
    <i r="1">
      <x v="99"/>
    </i>
    <i r="1">
      <x v="165"/>
    </i>
    <i>
      <x v="13"/>
      <x v="42"/>
    </i>
    <i r="1">
      <x v="146"/>
    </i>
    <i r="1">
      <x v="156"/>
    </i>
    <i>
      <x v="14"/>
      <x v="9"/>
    </i>
    <i r="1">
      <x v="16"/>
    </i>
    <i r="1">
      <x v="100"/>
    </i>
    <i r="1">
      <x v="123"/>
    </i>
    <i r="1">
      <x v="125"/>
    </i>
    <i r="1">
      <x v="126"/>
    </i>
    <i r="1">
      <x v="131"/>
    </i>
    <i r="1">
      <x v="132"/>
    </i>
    <i r="1">
      <x v="133"/>
    </i>
    <i r="1">
      <x v="144"/>
    </i>
    <i r="1">
      <x v="157"/>
    </i>
    <i r="1">
      <x v="162"/>
    </i>
    <i r="1">
      <x v="163"/>
    </i>
    <i>
      <x v="15"/>
      <x v="31"/>
    </i>
    <i r="1">
      <x v="75"/>
    </i>
    <i r="1">
      <x v="90"/>
    </i>
    <i r="1">
      <x v="104"/>
    </i>
    <i r="1">
      <x v="107"/>
    </i>
    <i r="1">
      <x v="108"/>
    </i>
    <i>
      <x v="16"/>
      <x v="7"/>
    </i>
    <i r="1">
      <x v="26"/>
    </i>
    <i r="1">
      <x v="35"/>
    </i>
    <i r="1">
      <x v="80"/>
    </i>
    <i r="1">
      <x v="93"/>
    </i>
    <i r="1">
      <x v="94"/>
    </i>
    <i r="1">
      <x v="95"/>
    </i>
    <i r="1">
      <x v="96"/>
    </i>
    <i r="1">
      <x v="97"/>
    </i>
    <i r="1">
      <x v="116"/>
    </i>
    <i r="1">
      <x v="124"/>
    </i>
    <i r="1">
      <x v="130"/>
    </i>
    <i r="1">
      <x v="164"/>
    </i>
    <i>
      <x v="17"/>
      <x v="1"/>
    </i>
    <i r="1">
      <x v="2"/>
    </i>
    <i r="1">
      <x v="3"/>
    </i>
    <i r="1">
      <x v="27"/>
    </i>
    <i r="1">
      <x v="44"/>
    </i>
    <i r="1">
      <x v="49"/>
    </i>
    <i r="1">
      <x v="51"/>
    </i>
    <i r="1">
      <x v="69"/>
    </i>
    <i r="1">
      <x v="103"/>
    </i>
    <i r="1">
      <x v="141"/>
    </i>
    <i r="1">
      <x v="161"/>
    </i>
    <i r="1">
      <x v="167"/>
    </i>
    <i r="1">
      <x v="169"/>
    </i>
    <i r="1">
      <x v="170"/>
    </i>
    <i>
      <x v="18"/>
      <x v="61"/>
    </i>
    <i r="1">
      <x v="64"/>
    </i>
    <i r="1">
      <x v="88"/>
    </i>
    <i r="1">
      <x v="91"/>
    </i>
    <i r="1">
      <x v="139"/>
    </i>
    <i r="1">
      <x v="158"/>
    </i>
    <i r="1">
      <x v="159"/>
    </i>
    <i r="1">
      <x v="160"/>
    </i>
    <i>
      <x v="19"/>
      <x v="62"/>
    </i>
    <i r="1">
      <x v="65"/>
    </i>
    <i r="1">
      <x v="66"/>
    </i>
    <i r="1">
      <x v="67"/>
    </i>
    <i r="1">
      <x v="68"/>
    </i>
    <i r="1">
      <x v="84"/>
    </i>
    <i r="1">
      <x v="89"/>
    </i>
    <i r="1">
      <x v="174"/>
    </i>
    <i t="grand">
      <x/>
    </i>
  </rowItems>
  <colItems count="1">
    <i/>
  </colItems>
  <pageFields count="1">
    <pageField fld="0" hier="-1"/>
  </pageFields>
  <dataFields count="1">
    <dataField name="Počet ZS" fld="4" subtotal="count" baseField="0" baseItem="0"/>
  </dataFields>
  <formats count="36">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field="3" type="button" dataOnly="0" labelOnly="1" outline="0" axis="axisRow" fieldPosition="1"/>
    </format>
    <format dxfId="31">
      <pivotArea dataOnly="0" labelOnly="1" outline="0" axis="axisValues" fieldPosition="0"/>
    </format>
    <format dxfId="30">
      <pivotArea dataOnly="0" labelOnly="1" outline="0" fieldPosition="0">
        <references count="1">
          <reference field="2" count="0"/>
        </references>
      </pivotArea>
    </format>
    <format dxfId="29">
      <pivotArea dataOnly="0" labelOnly="1" grandRow="1" outline="0" fieldPosition="0"/>
    </format>
    <format dxfId="28">
      <pivotArea dataOnly="0" labelOnly="1" outline="0" fieldPosition="0">
        <references count="2">
          <reference field="2" count="1" selected="0">
            <x v="8"/>
          </reference>
          <reference field="3" count="6">
            <x v="4"/>
            <x v="14"/>
            <x v="54"/>
            <x v="83"/>
            <x v="92"/>
            <x v="166"/>
          </reference>
        </references>
      </pivotArea>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field="2" type="button" dataOnly="0" labelOnly="1" outline="0" axis="axisRow" fieldPosition="0"/>
    </format>
    <format dxfId="23">
      <pivotArea field="3" type="button" dataOnly="0" labelOnly="1" outline="0" axis="axisRow" fieldPosition="1"/>
    </format>
    <format dxfId="22">
      <pivotArea dataOnly="0" labelOnly="1" outline="0" axis="axisValues" fieldPosition="0"/>
    </format>
    <format dxfId="21">
      <pivotArea dataOnly="0" labelOnly="1" outline="0" fieldPosition="0">
        <references count="1">
          <reference field="2" count="0"/>
        </references>
      </pivotArea>
    </format>
    <format dxfId="20">
      <pivotArea dataOnly="0" labelOnly="1" grandRow="1" outline="0" fieldPosition="0"/>
    </format>
    <format dxfId="19">
      <pivotArea dataOnly="0" labelOnly="1" outline="0" fieldPosition="0">
        <references count="2">
          <reference field="2" count="1" selected="0">
            <x v="8"/>
          </reference>
          <reference field="3" count="6">
            <x v="4"/>
            <x v="14"/>
            <x v="54"/>
            <x v="83"/>
            <x v="92"/>
            <x v="166"/>
          </reference>
        </references>
      </pivotArea>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2" type="button" dataOnly="0" labelOnly="1" outline="0" axis="axisRow" fieldPosition="0"/>
    </format>
    <format dxfId="14">
      <pivotArea field="3" type="button" dataOnly="0" labelOnly="1" outline="0" axis="axisRow" fieldPosition="1"/>
    </format>
    <format dxfId="13">
      <pivotArea dataOnly="0" labelOnly="1" outline="0" axis="axisValues" fieldPosition="0"/>
    </format>
    <format dxfId="12">
      <pivotArea dataOnly="0" labelOnly="1" outline="0" fieldPosition="0">
        <references count="1">
          <reference field="2" count="0"/>
        </references>
      </pivotArea>
    </format>
    <format dxfId="11">
      <pivotArea dataOnly="0" labelOnly="1" grandRow="1" outline="0" fieldPosition="0"/>
    </format>
    <format dxfId="10">
      <pivotArea dataOnly="0" labelOnly="1" outline="0" fieldPosition="0">
        <references count="2">
          <reference field="2" count="1" selected="0">
            <x v="8"/>
          </reference>
          <reference field="3" count="6">
            <x v="4"/>
            <x v="14"/>
            <x v="54"/>
            <x v="83"/>
            <x v="92"/>
            <x v="166"/>
          </reference>
        </references>
      </pivotArea>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field="2" type="button" dataOnly="0" labelOnly="1" outline="0" axis="axisRow" fieldPosition="0"/>
    </format>
    <format dxfId="5">
      <pivotArea field="3" type="button" dataOnly="0" labelOnly="1" outline="0" axis="axisRow" fieldPosition="1"/>
    </format>
    <format dxfId="4">
      <pivotArea dataOnly="0" labelOnly="1" outline="0" axis="axisValues" fieldPosition="0"/>
    </format>
    <format dxfId="3">
      <pivotArea dataOnly="0" labelOnly="1" outline="0" fieldPosition="0">
        <references count="1">
          <reference field="2" count="0"/>
        </references>
      </pivotArea>
    </format>
    <format dxfId="2">
      <pivotArea dataOnly="0" labelOnly="1" grandRow="1" outline="0" fieldPosition="0"/>
    </format>
    <format dxfId="1">
      <pivotArea dataOnly="0" labelOnly="1" outline="0" fieldPosition="0">
        <references count="2">
          <reference field="2" count="1" selected="0">
            <x v="8"/>
          </reference>
          <reference field="3" count="6">
            <x v="4"/>
            <x v="14"/>
            <x v="54"/>
            <x v="83"/>
            <x v="92"/>
            <x v="166"/>
          </reference>
        </references>
      </pivotArea>
    </format>
    <format dxfId="0">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pivotTable" Target="../pivotTables/pivotTable1.xm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metais.finance.gov.sk/detail/ISVS/36337485-ab51-4eee-9405-c95b9a4153d8/cimaster?tab=summarizingCart"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J9"/>
  <sheetViews>
    <sheetView workbookViewId="0">
      <selection activeCell="B8" sqref="B8:J8"/>
    </sheetView>
  </sheetViews>
  <sheetFormatPr defaultRowHeight="15"/>
  <sheetData>
    <row r="8" spans="2:10" ht="43.9" customHeight="1">
      <c r="B8" s="190" t="s">
        <v>6360</v>
      </c>
      <c r="C8" s="190"/>
      <c r="D8" s="190"/>
      <c r="E8" s="190"/>
      <c r="F8" s="190"/>
      <c r="G8" s="190"/>
      <c r="H8" s="190"/>
      <c r="I8" s="190"/>
      <c r="J8" s="190"/>
    </row>
    <row r="9" spans="2:10" ht="81" customHeight="1">
      <c r="B9" s="191" t="s">
        <v>6361</v>
      </c>
      <c r="C9" s="191"/>
      <c r="D9" s="191"/>
      <c r="E9" s="191"/>
      <c r="F9" s="191"/>
      <c r="G9" s="191"/>
      <c r="H9" s="191"/>
      <c r="I9" s="191"/>
      <c r="J9" s="191"/>
    </row>
  </sheetData>
  <mergeCells count="2">
    <mergeCell ref="B8:J8"/>
    <mergeCell ref="B9:J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9"/>
  <sheetViews>
    <sheetView zoomScale="80" zoomScaleNormal="80" workbookViewId="0">
      <pane ySplit="15" topLeftCell="A16" activePane="bottomLeft" state="frozen"/>
      <selection pane="bottomLeft" activeCell="H37" sqref="H37"/>
    </sheetView>
  </sheetViews>
  <sheetFormatPr defaultColWidth="0" defaultRowHeight="15" customHeight="1" zeroHeight="1"/>
  <cols>
    <col min="1" max="1" width="12" style="92" bestFit="1" customWidth="1"/>
    <col min="2" max="2" width="13.28515625" style="92" customWidth="1"/>
    <col min="3" max="3" width="22.85546875" style="92" customWidth="1"/>
    <col min="4" max="5" width="20.140625" style="92" customWidth="1"/>
    <col min="6" max="6" width="39.28515625" style="92" customWidth="1"/>
    <col min="7" max="7" width="21.28515625" style="92" customWidth="1"/>
    <col min="8" max="8" width="15.5703125" style="92" customWidth="1"/>
    <col min="9" max="9" width="15.7109375" style="92" customWidth="1"/>
    <col min="10" max="10" width="13.42578125" style="92" customWidth="1"/>
    <col min="11" max="12" width="12.7109375" style="92" customWidth="1"/>
    <col min="13" max="13" width="6.7109375" style="92" bestFit="1" customWidth="1"/>
    <col min="14" max="14" width="9" style="92" customWidth="1"/>
    <col min="15" max="15" width="96.140625" style="92" customWidth="1"/>
    <col min="16" max="16" width="50.7109375" style="92" customWidth="1"/>
    <col min="17" max="19" width="9.140625" style="92" hidden="1" customWidth="1"/>
    <col min="20" max="16384" width="9.140625" style="92" hidden="1"/>
  </cols>
  <sheetData>
    <row r="1" spans="1:15" ht="15.75" thickBot="1">
      <c r="A1" s="285" t="s">
        <v>6252</v>
      </c>
      <c r="B1" s="285"/>
      <c r="C1" s="285"/>
      <c r="D1" s="285"/>
      <c r="E1" s="285"/>
      <c r="F1" s="285"/>
      <c r="G1" s="285"/>
      <c r="H1" s="285"/>
      <c r="I1" s="285"/>
      <c r="J1" s="285"/>
      <c r="K1" s="285"/>
      <c r="L1" s="285"/>
      <c r="M1" s="285"/>
      <c r="N1" s="285"/>
      <c r="O1" s="285"/>
    </row>
    <row r="2" spans="1:15" ht="16.5" thickTop="1" thickBot="1">
      <c r="A2" s="113" t="s">
        <v>203</v>
      </c>
      <c r="B2" s="114" t="s">
        <v>229</v>
      </c>
      <c r="C2" s="115" t="s">
        <v>230</v>
      </c>
      <c r="D2" s="116" t="s">
        <v>6255</v>
      </c>
      <c r="E2" s="120"/>
      <c r="F2" s="121" t="s">
        <v>231</v>
      </c>
      <c r="G2" s="122" t="s">
        <v>194</v>
      </c>
      <c r="H2" s="120"/>
    </row>
    <row r="3" spans="1:15" ht="15.75" thickTop="1">
      <c r="A3" s="92" t="s">
        <v>6477</v>
      </c>
      <c r="B3" s="117">
        <v>50000</v>
      </c>
      <c r="C3" s="118">
        <f>SUMIF($D$17:$D$1000,A3,$N$17:$N$1000)</f>
        <v>47040</v>
      </c>
      <c r="D3" s="117"/>
      <c r="E3" s="117"/>
      <c r="F3" s="123">
        <v>518</v>
      </c>
      <c r="G3" s="124">
        <f>SUMIF(E17:E1000,"518 - Ostatné služby",N17:N1000)</f>
        <v>3493944</v>
      </c>
      <c r="H3" s="117"/>
    </row>
    <row r="4" spans="1:15">
      <c r="A4" s="92" t="s">
        <v>208</v>
      </c>
      <c r="B4" s="117">
        <v>195000</v>
      </c>
      <c r="C4" s="118">
        <f t="shared" ref="C4:C12" si="0">SUMIF($D$17:$D$1000,A4,$N$17:$N$1000)</f>
        <v>125520</v>
      </c>
      <c r="D4" s="117"/>
      <c r="E4" s="117"/>
      <c r="F4" s="125">
        <v>521</v>
      </c>
      <c r="G4" s="126">
        <f>SUMIF(E17:E1000,"521 - mzdové výdavky",N17:N1000)</f>
        <v>0</v>
      </c>
      <c r="H4" s="117"/>
    </row>
    <row r="5" spans="1:15">
      <c r="A5" s="92" t="s">
        <v>211</v>
      </c>
      <c r="B5" s="117">
        <v>385200</v>
      </c>
      <c r="C5" s="118">
        <f t="shared" si="0"/>
        <v>323208</v>
      </c>
      <c r="D5" s="117"/>
      <c r="E5" s="117"/>
      <c r="F5" s="125">
        <v>112</v>
      </c>
      <c r="G5" s="126">
        <f>SUMIF(E17:E1000,"112 - zásoby",N17:N1000)</f>
        <v>0</v>
      </c>
      <c r="H5" s="117"/>
    </row>
    <row r="6" spans="1:15">
      <c r="A6" s="92" t="s">
        <v>214</v>
      </c>
      <c r="B6" s="117">
        <v>150000</v>
      </c>
      <c r="C6" s="118">
        <f t="shared" si="0"/>
        <v>138648</v>
      </c>
      <c r="D6" s="117"/>
      <c r="E6" s="117"/>
      <c r="F6" s="125" t="s">
        <v>232</v>
      </c>
      <c r="G6" s="126">
        <f>SUMIF(E17:E1000,"022 - Samostatné hnuteľné veci a súbory hnuteľných vecí",N17:N1000)</f>
        <v>0</v>
      </c>
      <c r="H6" s="117"/>
    </row>
    <row r="7" spans="1:15">
      <c r="A7" s="92" t="s">
        <v>217</v>
      </c>
      <c r="B7" s="117">
        <v>0</v>
      </c>
      <c r="C7" s="118">
        <f t="shared" si="0"/>
        <v>0</v>
      </c>
      <c r="D7" s="117"/>
      <c r="E7" s="117"/>
      <c r="F7" s="125" t="s">
        <v>233</v>
      </c>
      <c r="G7" s="126">
        <f>SUMIF(E17:E1000,"013 - softver",N17:N1000)</f>
        <v>0</v>
      </c>
      <c r="H7" s="117"/>
    </row>
    <row r="8" spans="1:15" ht="15.75" thickBot="1">
      <c r="A8" s="92" t="s">
        <v>219</v>
      </c>
      <c r="B8" s="117">
        <v>89999.999999999782</v>
      </c>
      <c r="C8" s="118">
        <f>SUMIF($D$17:$D$1000,A8,$N$17:$N$1000)</f>
        <v>74340</v>
      </c>
      <c r="D8" s="117"/>
      <c r="E8" s="117"/>
      <c r="F8" s="125" t="s">
        <v>234</v>
      </c>
      <c r="G8" s="126">
        <f>SUMIF(E17:E1000,"041 - licencie",N17:N1000)</f>
        <v>0</v>
      </c>
    </row>
    <row r="9" spans="1:15" ht="16.5" thickTop="1" thickBot="1">
      <c r="A9" s="92" t="s">
        <v>220</v>
      </c>
      <c r="B9" s="117">
        <v>270000</v>
      </c>
      <c r="C9" s="118">
        <f t="shared" si="0"/>
        <v>257652</v>
      </c>
      <c r="D9" s="117"/>
      <c r="E9" s="117"/>
      <c r="F9" s="127" t="s">
        <v>235</v>
      </c>
      <c r="G9" s="128">
        <f>SUM(G3:G8)</f>
        <v>3493944</v>
      </c>
    </row>
    <row r="10" spans="1:15" ht="15.75" thickTop="1">
      <c r="A10" s="92" t="s">
        <v>224</v>
      </c>
      <c r="B10" s="117">
        <v>0</v>
      </c>
      <c r="C10" s="118">
        <f t="shared" si="0"/>
        <v>0</v>
      </c>
      <c r="D10" s="117"/>
      <c r="E10" s="117"/>
      <c r="G10" s="117"/>
    </row>
    <row r="11" spans="1:15">
      <c r="A11" s="92" t="s">
        <v>226</v>
      </c>
      <c r="B11" s="117">
        <v>2500000</v>
      </c>
      <c r="C11" s="118">
        <f t="shared" si="0"/>
        <v>1600824</v>
      </c>
      <c r="D11" s="117"/>
      <c r="E11" s="117"/>
    </row>
    <row r="12" spans="1:15" ht="15.75" thickBot="1">
      <c r="A12" s="92" t="s">
        <v>228</v>
      </c>
      <c r="B12" s="117">
        <v>800000</v>
      </c>
      <c r="C12" s="118">
        <f t="shared" si="0"/>
        <v>636360</v>
      </c>
      <c r="D12" s="117"/>
      <c r="E12" s="117"/>
    </row>
    <row r="13" spans="1:15" ht="15.75" thickBot="1">
      <c r="A13" s="92" t="s">
        <v>6478</v>
      </c>
      <c r="B13" s="117">
        <v>4440200</v>
      </c>
      <c r="C13" s="119">
        <f>SUM(C3:C12)</f>
        <v>3203592</v>
      </c>
      <c r="D13" s="117"/>
      <c r="E13" s="117"/>
    </row>
    <row r="14" spans="1:15"/>
    <row r="15" spans="1:15" s="129" customFormat="1"/>
    <row r="16" spans="1:15" ht="60">
      <c r="A16" s="130" t="s">
        <v>236</v>
      </c>
      <c r="B16" s="130" t="s">
        <v>237</v>
      </c>
      <c r="C16" s="130" t="s">
        <v>198</v>
      </c>
      <c r="D16" s="130" t="s">
        <v>203</v>
      </c>
      <c r="E16" s="130" t="s">
        <v>238</v>
      </c>
      <c r="F16" s="130" t="s">
        <v>239</v>
      </c>
      <c r="G16" s="130" t="s">
        <v>240</v>
      </c>
      <c r="H16" s="130" t="s">
        <v>241</v>
      </c>
      <c r="I16" s="130" t="s">
        <v>242</v>
      </c>
      <c r="J16" s="130" t="s">
        <v>243</v>
      </c>
      <c r="K16" s="130" t="s">
        <v>244</v>
      </c>
      <c r="L16" s="130" t="s">
        <v>245</v>
      </c>
      <c r="M16" s="130" t="s">
        <v>246</v>
      </c>
      <c r="N16" s="130" t="s">
        <v>247</v>
      </c>
      <c r="O16" s="131" t="s">
        <v>248</v>
      </c>
    </row>
    <row r="17" spans="1:15">
      <c r="A17" s="93">
        <v>1</v>
      </c>
      <c r="B17" s="38" t="s">
        <v>249</v>
      </c>
      <c r="C17" s="38" t="s">
        <v>250</v>
      </c>
      <c r="D17" s="38" t="s">
        <v>208</v>
      </c>
      <c r="E17" s="38" t="s">
        <v>251</v>
      </c>
      <c r="F17" s="38" t="s">
        <v>269</v>
      </c>
      <c r="G17" s="38"/>
      <c r="H17" s="38" t="str">
        <f t="shared" ref="H17:H80" si="1">D17&amp;" - "&amp;C17&amp;" - "&amp;F17</f>
        <v>A01 - Analýza a dizajn - IT analytik</v>
      </c>
      <c r="I17" s="38" t="s">
        <v>252</v>
      </c>
      <c r="J17" s="132">
        <f>IF(F17=0,"",IF(E17="521 - mzdové výdavky",VLOOKUP(F17,[2]Ciselniky!$B$3:$D$24,2,0),VLOOKUP(F17,[2]Ciselniky!$B$3:$D$24,3,0)))</f>
        <v>600</v>
      </c>
      <c r="K17" s="105"/>
      <c r="L17" s="38">
        <v>70</v>
      </c>
      <c r="M17" s="133">
        <f t="shared" ref="M17:M80" si="2">IF(E17=0,"",IF(E17="521 - mzdové výdavky","",1.2))</f>
        <v>1.2</v>
      </c>
      <c r="N17" s="132">
        <f t="shared" ref="N17:N80" si="3">IF(E17=0,"",IF(E17="521 - mzdové výdavky",J17*L17,IF(E17="518 - ostatné služby",J17*L17*M17,L17*M17*K17)))</f>
        <v>50400</v>
      </c>
      <c r="O17" s="38" t="s">
        <v>253</v>
      </c>
    </row>
    <row r="18" spans="1:15">
      <c r="A18" s="93">
        <v>2</v>
      </c>
      <c r="B18" s="38" t="s">
        <v>249</v>
      </c>
      <c r="C18" s="38" t="s">
        <v>250</v>
      </c>
      <c r="D18" s="38" t="s">
        <v>208</v>
      </c>
      <c r="E18" s="38" t="s">
        <v>251</v>
      </c>
      <c r="F18" s="38" t="s">
        <v>254</v>
      </c>
      <c r="G18" s="38"/>
      <c r="H18" s="38" t="str">
        <f t="shared" si="1"/>
        <v>A01 - Analýza a dizajn - Projektový manažér IT projektu</v>
      </c>
      <c r="I18" s="38" t="s">
        <v>252</v>
      </c>
      <c r="J18" s="132">
        <f>IF(F18=0,"",IF(E18="521 - mzdové výdavky",VLOOKUP(F18,[2]Ciselniky!$B$3:$D$24,2,0),VLOOKUP(F18,[2]Ciselniky!$B$3:$D$24,3,0)))</f>
        <v>720</v>
      </c>
      <c r="K18" s="105"/>
      <c r="L18" s="38">
        <v>25</v>
      </c>
      <c r="M18" s="133">
        <f t="shared" si="2"/>
        <v>1.2</v>
      </c>
      <c r="N18" s="132">
        <f t="shared" si="3"/>
        <v>21600</v>
      </c>
      <c r="O18" s="38" t="s">
        <v>253</v>
      </c>
    </row>
    <row r="19" spans="1:15">
      <c r="A19" s="93">
        <v>3</v>
      </c>
      <c r="B19" s="38" t="s">
        <v>249</v>
      </c>
      <c r="C19" s="38" t="s">
        <v>250</v>
      </c>
      <c r="D19" s="38" t="s">
        <v>208</v>
      </c>
      <c r="E19" s="38" t="s">
        <v>251</v>
      </c>
      <c r="F19" s="38" t="s">
        <v>256</v>
      </c>
      <c r="G19" s="38"/>
      <c r="H19" s="38" t="str">
        <f t="shared" si="1"/>
        <v>A01 - Analýza a dizajn - Špecialista pre bezpečnosť IT</v>
      </c>
      <c r="I19" s="38" t="s">
        <v>252</v>
      </c>
      <c r="J19" s="132">
        <f>IF(F19=0,"",IF(E19="521 - mzdové výdavky",VLOOKUP(F19,[2]Ciselniky!$B$3:$D$24,2,0),VLOOKUP(F19,[2]Ciselniky!$B$3:$D$24,3,0)))</f>
        <v>750</v>
      </c>
      <c r="K19" s="105"/>
      <c r="L19" s="38">
        <v>20</v>
      </c>
      <c r="M19" s="133">
        <f t="shared" si="2"/>
        <v>1.2</v>
      </c>
      <c r="N19" s="132">
        <f t="shared" si="3"/>
        <v>18000</v>
      </c>
      <c r="O19" s="38" t="s">
        <v>253</v>
      </c>
    </row>
    <row r="20" spans="1:15">
      <c r="A20" s="93">
        <v>4</v>
      </c>
      <c r="B20" s="38" t="s">
        <v>249</v>
      </c>
      <c r="C20" s="38" t="s">
        <v>250</v>
      </c>
      <c r="D20" s="38" t="s">
        <v>208</v>
      </c>
      <c r="E20" s="38" t="s">
        <v>251</v>
      </c>
      <c r="F20" s="38" t="s">
        <v>6479</v>
      </c>
      <c r="G20" s="38"/>
      <c r="H20" s="38" t="str">
        <f t="shared" si="1"/>
        <v>A01 - Analýza a dizajn - Dátový architekt</v>
      </c>
      <c r="I20" s="38" t="s">
        <v>252</v>
      </c>
      <c r="J20" s="132">
        <f>IF(F20=0,"",IF(E20="521 - mzdové výdavky",VLOOKUP(F20,[2]Ciselniky!$B$3:$D$24,2,0),VLOOKUP(F20,[2]Ciselniky!$B$3:$D$24,3,0)))</f>
        <v>740</v>
      </c>
      <c r="K20" s="105"/>
      <c r="L20" s="38">
        <v>40</v>
      </c>
      <c r="M20" s="133">
        <f t="shared" si="2"/>
        <v>1.2</v>
      </c>
      <c r="N20" s="132">
        <f t="shared" si="3"/>
        <v>35520</v>
      </c>
      <c r="O20" s="38" t="s">
        <v>253</v>
      </c>
    </row>
    <row r="21" spans="1:15">
      <c r="A21" s="93">
        <v>5</v>
      </c>
      <c r="B21" s="38" t="s">
        <v>249</v>
      </c>
      <c r="C21" s="38" t="s">
        <v>250</v>
      </c>
      <c r="D21" s="38" t="s">
        <v>208</v>
      </c>
      <c r="E21" s="38" t="s">
        <v>258</v>
      </c>
      <c r="F21" s="38" t="s">
        <v>6480</v>
      </c>
      <c r="G21" s="38"/>
      <c r="H21" s="38" t="str">
        <f t="shared" si="1"/>
        <v>A01 - Analýza a dizajn - Dátový kurátor</v>
      </c>
      <c r="I21" s="38" t="s">
        <v>252</v>
      </c>
      <c r="J21" s="132">
        <f>IF(F21=0,"",IF(E21="521 - mzdové výdavky",VLOOKUP(F21,[2]Ciselniky!$B$3:$D$24,2,0),VLOOKUP(F21,[2]Ciselniky!$B$3:$D$24,3,0)))</f>
        <v>180</v>
      </c>
      <c r="K21" s="105"/>
      <c r="L21" s="38">
        <v>0</v>
      </c>
      <c r="M21" s="133" t="str">
        <f t="shared" si="2"/>
        <v/>
      </c>
      <c r="N21" s="132">
        <f t="shared" si="3"/>
        <v>0</v>
      </c>
      <c r="O21" s="38" t="s">
        <v>253</v>
      </c>
    </row>
    <row r="22" spans="1:15">
      <c r="A22" s="93">
        <v>5</v>
      </c>
      <c r="B22" s="38" t="s">
        <v>249</v>
      </c>
      <c r="C22" s="38" t="s">
        <v>250</v>
      </c>
      <c r="D22" s="38" t="s">
        <v>208</v>
      </c>
      <c r="E22" s="38" t="s">
        <v>258</v>
      </c>
      <c r="F22" s="38" t="s">
        <v>6481</v>
      </c>
      <c r="G22" s="38"/>
      <c r="H22" s="38" t="str">
        <f t="shared" si="1"/>
        <v>A01 - Analýza a dizajn - Dátový špecialista</v>
      </c>
      <c r="I22" s="38" t="s">
        <v>252</v>
      </c>
      <c r="J22" s="132">
        <f>IF(F22=0,"",IF(E22="521 - mzdové výdavky",VLOOKUP(F22,[2]Ciselniky!$B$3:$D$24,2,0),VLOOKUP(F22,[2]Ciselniky!$B$3:$D$24,3,0)))</f>
        <v>170</v>
      </c>
      <c r="K22" s="105"/>
      <c r="L22" s="38">
        <v>0</v>
      </c>
      <c r="M22" s="133" t="str">
        <f t="shared" si="2"/>
        <v/>
      </c>
      <c r="N22" s="132">
        <f t="shared" si="3"/>
        <v>0</v>
      </c>
      <c r="O22" s="38" t="s">
        <v>253</v>
      </c>
    </row>
    <row r="23" spans="1:15">
      <c r="A23" s="93">
        <v>1</v>
      </c>
      <c r="B23" s="38" t="s">
        <v>249</v>
      </c>
      <c r="C23" s="38" t="s">
        <v>250</v>
      </c>
      <c r="D23" s="38" t="s">
        <v>211</v>
      </c>
      <c r="E23" s="38" t="s">
        <v>251</v>
      </c>
      <c r="F23" s="38" t="s">
        <v>269</v>
      </c>
      <c r="G23" s="38"/>
      <c r="H23" s="38" t="str">
        <f t="shared" si="1"/>
        <v>A02 - Analýza a dizajn - IT analytik</v>
      </c>
      <c r="I23" s="38" t="s">
        <v>252</v>
      </c>
      <c r="J23" s="132">
        <f>IF(F23=0,"",IF(E23="521 - mzdové výdavky",VLOOKUP(F23,[2]Ciselniky!$B$3:$D$24,2,0),VLOOKUP(F23,[2]Ciselniky!$B$3:$D$24,3,0)))</f>
        <v>600</v>
      </c>
      <c r="K23" s="105"/>
      <c r="L23" s="38">
        <v>25</v>
      </c>
      <c r="M23" s="133">
        <f t="shared" si="2"/>
        <v>1.2</v>
      </c>
      <c r="N23" s="132">
        <f t="shared" si="3"/>
        <v>18000</v>
      </c>
      <c r="O23" s="38" t="s">
        <v>253</v>
      </c>
    </row>
    <row r="24" spans="1:15">
      <c r="A24" s="93">
        <v>2</v>
      </c>
      <c r="B24" s="38" t="s">
        <v>249</v>
      </c>
      <c r="C24" s="38" t="s">
        <v>250</v>
      </c>
      <c r="D24" s="38" t="s">
        <v>211</v>
      </c>
      <c r="E24" s="38" t="s">
        <v>251</v>
      </c>
      <c r="F24" s="38" t="s">
        <v>254</v>
      </c>
      <c r="G24" s="38"/>
      <c r="H24" s="38" t="str">
        <f t="shared" si="1"/>
        <v>A02 - Analýza a dizajn - Projektový manažér IT projektu</v>
      </c>
      <c r="I24" s="38" t="s">
        <v>252</v>
      </c>
      <c r="J24" s="132">
        <f>IF(F24=0,"",IF(E24="521 - mzdové výdavky",VLOOKUP(F24,[2]Ciselniky!$B$3:$D$24,2,0),VLOOKUP(F24,[2]Ciselniky!$B$3:$D$24,3,0)))</f>
        <v>720</v>
      </c>
      <c r="K24" s="105"/>
      <c r="L24" s="38">
        <v>12</v>
      </c>
      <c r="M24" s="133">
        <f t="shared" si="2"/>
        <v>1.2</v>
      </c>
      <c r="N24" s="132">
        <f t="shared" si="3"/>
        <v>10368</v>
      </c>
      <c r="O24" s="38" t="s">
        <v>253</v>
      </c>
    </row>
    <row r="25" spans="1:15">
      <c r="A25" s="93">
        <v>3</v>
      </c>
      <c r="B25" s="38" t="s">
        <v>249</v>
      </c>
      <c r="C25" s="38" t="s">
        <v>250</v>
      </c>
      <c r="D25" s="38" t="s">
        <v>211</v>
      </c>
      <c r="E25" s="38" t="s">
        <v>251</v>
      </c>
      <c r="F25" s="38" t="s">
        <v>256</v>
      </c>
      <c r="G25" s="38"/>
      <c r="H25" s="38" t="str">
        <f t="shared" si="1"/>
        <v>A02 - Analýza a dizajn - Špecialista pre bezpečnosť IT</v>
      </c>
      <c r="I25" s="38" t="s">
        <v>252</v>
      </c>
      <c r="J25" s="132">
        <f>IF(F25=0,"",IF(E25="521 - mzdové výdavky",VLOOKUP(F25,[2]Ciselniky!$B$3:$D$24,2,0),VLOOKUP(F25,[2]Ciselniky!$B$3:$D$24,3,0)))</f>
        <v>750</v>
      </c>
      <c r="K25" s="105"/>
      <c r="L25" s="38">
        <v>25</v>
      </c>
      <c r="M25" s="133">
        <f t="shared" si="2"/>
        <v>1.2</v>
      </c>
      <c r="N25" s="132">
        <f t="shared" si="3"/>
        <v>22500</v>
      </c>
      <c r="O25" s="38" t="s">
        <v>253</v>
      </c>
    </row>
    <row r="26" spans="1:15">
      <c r="A26" s="93">
        <v>4</v>
      </c>
      <c r="B26" s="38" t="s">
        <v>249</v>
      </c>
      <c r="C26" s="38" t="s">
        <v>250</v>
      </c>
      <c r="D26" s="38" t="s">
        <v>211</v>
      </c>
      <c r="E26" s="38" t="s">
        <v>251</v>
      </c>
      <c r="F26" s="38" t="s">
        <v>257</v>
      </c>
      <c r="G26" s="38"/>
      <c r="H26" s="38" t="str">
        <f t="shared" si="1"/>
        <v>A02 - Analýza a dizajn - Odborník pre IT dohľad/ Quality Assurance</v>
      </c>
      <c r="I26" s="38" t="s">
        <v>252</v>
      </c>
      <c r="J26" s="132">
        <f>IF(F26=0,"",IF(E26="521 - mzdové výdavky",VLOOKUP(F26,[2]Ciselniky!$B$3:$D$24,2,0),VLOOKUP(F26,[2]Ciselniky!$B$3:$D$24,3,0)))</f>
        <v>750</v>
      </c>
      <c r="K26" s="105"/>
      <c r="L26" s="38">
        <v>25</v>
      </c>
      <c r="M26" s="133">
        <f t="shared" si="2"/>
        <v>1.2</v>
      </c>
      <c r="N26" s="132">
        <f t="shared" si="3"/>
        <v>22500</v>
      </c>
      <c r="O26" s="38" t="s">
        <v>253</v>
      </c>
    </row>
    <row r="27" spans="1:15">
      <c r="A27" s="93">
        <v>5</v>
      </c>
      <c r="B27" s="38" t="s">
        <v>249</v>
      </c>
      <c r="C27" s="38" t="s">
        <v>250</v>
      </c>
      <c r="D27" s="38" t="s">
        <v>211</v>
      </c>
      <c r="E27" s="38" t="s">
        <v>258</v>
      </c>
      <c r="F27" s="38" t="s">
        <v>6480</v>
      </c>
      <c r="G27" s="38"/>
      <c r="H27" s="38" t="str">
        <f t="shared" si="1"/>
        <v>A02 - Analýza a dizajn - Dátový kurátor</v>
      </c>
      <c r="I27" s="38" t="s">
        <v>252</v>
      </c>
      <c r="J27" s="132">
        <f>IF(F27=0,"",IF(E27="521 - mzdové výdavky",VLOOKUP(F27,[2]Ciselniky!$B$3:$D$24,2,0),VLOOKUP(F27,[2]Ciselniky!$B$3:$D$24,3,0)))</f>
        <v>180</v>
      </c>
      <c r="K27" s="105"/>
      <c r="L27" s="38">
        <v>0</v>
      </c>
      <c r="M27" s="133" t="str">
        <f t="shared" si="2"/>
        <v/>
      </c>
      <c r="N27" s="132">
        <f t="shared" si="3"/>
        <v>0</v>
      </c>
      <c r="O27" s="38" t="s">
        <v>253</v>
      </c>
    </row>
    <row r="28" spans="1:15">
      <c r="A28" s="93">
        <v>5</v>
      </c>
      <c r="B28" s="38" t="s">
        <v>249</v>
      </c>
      <c r="C28" s="38" t="s">
        <v>250</v>
      </c>
      <c r="D28" s="38" t="s">
        <v>211</v>
      </c>
      <c r="E28" s="38" t="s">
        <v>258</v>
      </c>
      <c r="F28" s="38" t="s">
        <v>6481</v>
      </c>
      <c r="G28" s="38"/>
      <c r="H28" s="38" t="str">
        <f t="shared" si="1"/>
        <v>A02 - Analýza a dizajn - Dátový špecialista</v>
      </c>
      <c r="I28" s="38" t="s">
        <v>252</v>
      </c>
      <c r="J28" s="132">
        <f>IF(F28=0,"",IF(E28="521 - mzdové výdavky",VLOOKUP(F28,[2]Ciselniky!$B$3:$D$24,2,0),VLOOKUP(F28,[2]Ciselniky!$B$3:$D$24,3,0)))</f>
        <v>170</v>
      </c>
      <c r="K28" s="105"/>
      <c r="L28" s="38">
        <v>0</v>
      </c>
      <c r="M28" s="133" t="str">
        <f t="shared" si="2"/>
        <v/>
      </c>
      <c r="N28" s="132">
        <f t="shared" si="3"/>
        <v>0</v>
      </c>
      <c r="O28" s="38" t="s">
        <v>253</v>
      </c>
    </row>
    <row r="29" spans="1:15">
      <c r="A29" s="93">
        <v>1</v>
      </c>
      <c r="B29" s="38" t="s">
        <v>249</v>
      </c>
      <c r="C29" s="38" t="s">
        <v>250</v>
      </c>
      <c r="D29" s="38" t="s">
        <v>214</v>
      </c>
      <c r="E29" s="38" t="s">
        <v>251</v>
      </c>
      <c r="F29" s="38" t="s">
        <v>269</v>
      </c>
      <c r="G29" s="38"/>
      <c r="H29" s="38" t="str">
        <f t="shared" si="1"/>
        <v>A03 - Analýza a dizajn - IT analytik</v>
      </c>
      <c r="I29" s="38" t="s">
        <v>252</v>
      </c>
      <c r="J29" s="132">
        <f>IF(F29=0,"",IF(E29="521 - mzdové výdavky",VLOOKUP(F29,[2]Ciselniky!$B$3:$D$24,2,0),VLOOKUP(F29,[2]Ciselniky!$B$3:$D$24,3,0)))</f>
        <v>600</v>
      </c>
      <c r="K29" s="105"/>
      <c r="L29" s="38">
        <v>25</v>
      </c>
      <c r="M29" s="133">
        <f t="shared" si="2"/>
        <v>1.2</v>
      </c>
      <c r="N29" s="132">
        <f t="shared" si="3"/>
        <v>18000</v>
      </c>
      <c r="O29" s="38" t="s">
        <v>253</v>
      </c>
    </row>
    <row r="30" spans="1:15">
      <c r="A30" s="93">
        <v>2</v>
      </c>
      <c r="B30" s="38" t="s">
        <v>249</v>
      </c>
      <c r="C30" s="38" t="s">
        <v>250</v>
      </c>
      <c r="D30" s="38" t="s">
        <v>214</v>
      </c>
      <c r="E30" s="38" t="s">
        <v>251</v>
      </c>
      <c r="F30" s="38" t="s">
        <v>254</v>
      </c>
      <c r="G30" s="38"/>
      <c r="H30" s="38" t="str">
        <f t="shared" si="1"/>
        <v>A03 - Analýza a dizajn - Projektový manažér IT projektu</v>
      </c>
      <c r="I30" s="38" t="s">
        <v>252</v>
      </c>
      <c r="J30" s="132">
        <f>IF(F30=0,"",IF(E30="521 - mzdové výdavky",VLOOKUP(F30,[2]Ciselniky!$B$3:$D$24,2,0),VLOOKUP(F30,[2]Ciselniky!$B$3:$D$24,3,0)))</f>
        <v>720</v>
      </c>
      <c r="K30" s="105"/>
      <c r="L30" s="38">
        <v>15</v>
      </c>
      <c r="M30" s="133">
        <f t="shared" si="2"/>
        <v>1.2</v>
      </c>
      <c r="N30" s="132">
        <f t="shared" si="3"/>
        <v>12960</v>
      </c>
      <c r="O30" s="38" t="s">
        <v>253</v>
      </c>
    </row>
    <row r="31" spans="1:15">
      <c r="A31" s="93">
        <v>3</v>
      </c>
      <c r="B31" s="38" t="s">
        <v>249</v>
      </c>
      <c r="C31" s="38" t="s">
        <v>250</v>
      </c>
      <c r="D31" s="38" t="s">
        <v>214</v>
      </c>
      <c r="E31" s="38" t="s">
        <v>251</v>
      </c>
      <c r="F31" s="38" t="s">
        <v>256</v>
      </c>
      <c r="G31" s="38"/>
      <c r="H31" s="38" t="str">
        <f t="shared" si="1"/>
        <v>A03 - Analýza a dizajn - Špecialista pre bezpečnosť IT</v>
      </c>
      <c r="I31" s="38" t="s">
        <v>252</v>
      </c>
      <c r="J31" s="132">
        <f>IF(F31=0,"",IF(E31="521 - mzdové výdavky",VLOOKUP(F31,[2]Ciselniky!$B$3:$D$24,2,0),VLOOKUP(F31,[2]Ciselniky!$B$3:$D$24,3,0)))</f>
        <v>750</v>
      </c>
      <c r="K31" s="105"/>
      <c r="L31" s="38">
        <v>7</v>
      </c>
      <c r="M31" s="133">
        <f t="shared" si="2"/>
        <v>1.2</v>
      </c>
      <c r="N31" s="132">
        <f t="shared" si="3"/>
        <v>6300</v>
      </c>
      <c r="O31" s="38" t="s">
        <v>253</v>
      </c>
    </row>
    <row r="32" spans="1:15">
      <c r="A32" s="93">
        <v>4</v>
      </c>
      <c r="B32" s="38" t="s">
        <v>249</v>
      </c>
      <c r="C32" s="38" t="s">
        <v>250</v>
      </c>
      <c r="D32" s="38" t="s">
        <v>214</v>
      </c>
      <c r="E32" s="38" t="s">
        <v>251</v>
      </c>
      <c r="F32" s="38" t="s">
        <v>257</v>
      </c>
      <c r="G32" s="38"/>
      <c r="H32" s="38" t="str">
        <f t="shared" si="1"/>
        <v>A03 - Analýza a dizajn - Odborník pre IT dohľad/ Quality Assurance</v>
      </c>
      <c r="I32" s="38" t="s">
        <v>252</v>
      </c>
      <c r="J32" s="132">
        <f>IF(F32=0,"",IF(E32="521 - mzdové výdavky",VLOOKUP(F32,[2]Ciselniky!$B$3:$D$24,2,0),VLOOKUP(F32,[2]Ciselniky!$B$3:$D$24,3,0)))</f>
        <v>750</v>
      </c>
      <c r="K32" s="105"/>
      <c r="L32" s="38">
        <v>8</v>
      </c>
      <c r="M32" s="133">
        <f t="shared" si="2"/>
        <v>1.2</v>
      </c>
      <c r="N32" s="132">
        <f t="shared" si="3"/>
        <v>7200</v>
      </c>
      <c r="O32" s="38" t="s">
        <v>253</v>
      </c>
    </row>
    <row r="33" spans="1:15">
      <c r="A33" s="93">
        <v>5</v>
      </c>
      <c r="B33" s="38" t="s">
        <v>249</v>
      </c>
      <c r="C33" s="38" t="s">
        <v>250</v>
      </c>
      <c r="D33" s="38" t="s">
        <v>214</v>
      </c>
      <c r="E33" s="38" t="s">
        <v>258</v>
      </c>
      <c r="F33" s="38" t="s">
        <v>6480</v>
      </c>
      <c r="G33" s="38"/>
      <c r="H33" s="38" t="str">
        <f t="shared" si="1"/>
        <v>A03 - Analýza a dizajn - Dátový kurátor</v>
      </c>
      <c r="I33" s="38" t="s">
        <v>252</v>
      </c>
      <c r="J33" s="132">
        <f>IF(F33=0,"",IF(E33="521 - mzdové výdavky",VLOOKUP(F33,[2]Ciselniky!$B$3:$D$24,2,0),VLOOKUP(F33,[2]Ciselniky!$B$3:$D$24,3,0)))</f>
        <v>180</v>
      </c>
      <c r="K33" s="105"/>
      <c r="L33" s="38">
        <v>0</v>
      </c>
      <c r="M33" s="133" t="str">
        <f t="shared" si="2"/>
        <v/>
      </c>
      <c r="N33" s="132">
        <f t="shared" si="3"/>
        <v>0</v>
      </c>
      <c r="O33" s="38" t="s">
        <v>253</v>
      </c>
    </row>
    <row r="34" spans="1:15">
      <c r="A34" s="93">
        <v>5</v>
      </c>
      <c r="B34" s="38" t="s">
        <v>249</v>
      </c>
      <c r="C34" s="38" t="s">
        <v>250</v>
      </c>
      <c r="D34" s="38" t="s">
        <v>214</v>
      </c>
      <c r="E34" s="38" t="s">
        <v>258</v>
      </c>
      <c r="F34" s="38" t="s">
        <v>6481</v>
      </c>
      <c r="G34" s="38"/>
      <c r="H34" s="38" t="str">
        <f t="shared" si="1"/>
        <v>A03 - Analýza a dizajn - Dátový špecialista</v>
      </c>
      <c r="I34" s="38" t="s">
        <v>252</v>
      </c>
      <c r="J34" s="132">
        <f>IF(F34=0,"",IF(E34="521 - mzdové výdavky",VLOOKUP(F34,[2]Ciselniky!$B$3:$D$24,2,0),VLOOKUP(F34,[2]Ciselniky!$B$3:$D$24,3,0)))</f>
        <v>170</v>
      </c>
      <c r="K34" s="105"/>
      <c r="L34" s="38">
        <v>0</v>
      </c>
      <c r="M34" s="133" t="str">
        <f t="shared" si="2"/>
        <v/>
      </c>
      <c r="N34" s="132">
        <f t="shared" si="3"/>
        <v>0</v>
      </c>
      <c r="O34" s="38" t="s">
        <v>253</v>
      </c>
    </row>
    <row r="35" spans="1:15">
      <c r="A35" s="93">
        <v>1</v>
      </c>
      <c r="B35" s="38" t="s">
        <v>249</v>
      </c>
      <c r="C35" s="38" t="s">
        <v>250</v>
      </c>
      <c r="D35" s="38" t="s">
        <v>217</v>
      </c>
      <c r="E35" s="38" t="s">
        <v>251</v>
      </c>
      <c r="F35" s="38" t="s">
        <v>269</v>
      </c>
      <c r="G35" s="38"/>
      <c r="H35" s="38" t="str">
        <f t="shared" si="1"/>
        <v>A04 - Analýza a dizajn - IT analytik</v>
      </c>
      <c r="I35" s="38" t="s">
        <v>252</v>
      </c>
      <c r="J35" s="132">
        <f>IF(F35=0,"",IF(E35="521 - mzdové výdavky",VLOOKUP(F35,[2]Ciselniky!$B$3:$D$24,2,0),VLOOKUP(F35,[2]Ciselniky!$B$3:$D$24,3,0)))</f>
        <v>600</v>
      </c>
      <c r="K35" s="105"/>
      <c r="L35" s="38">
        <v>0</v>
      </c>
      <c r="M35" s="133">
        <f t="shared" si="2"/>
        <v>1.2</v>
      </c>
      <c r="N35" s="132">
        <f t="shared" si="3"/>
        <v>0</v>
      </c>
      <c r="O35" s="38" t="s">
        <v>253</v>
      </c>
    </row>
    <row r="36" spans="1:15">
      <c r="A36" s="93">
        <v>2</v>
      </c>
      <c r="B36" s="38" t="s">
        <v>249</v>
      </c>
      <c r="C36" s="38" t="s">
        <v>250</v>
      </c>
      <c r="D36" s="38" t="s">
        <v>217</v>
      </c>
      <c r="E36" s="38" t="s">
        <v>251</v>
      </c>
      <c r="F36" s="38" t="s">
        <v>254</v>
      </c>
      <c r="G36" s="38"/>
      <c r="H36" s="38" t="str">
        <f t="shared" si="1"/>
        <v>A04 - Analýza a dizajn - Projektový manažér IT projektu</v>
      </c>
      <c r="I36" s="38" t="s">
        <v>252</v>
      </c>
      <c r="J36" s="132">
        <f>IF(F36=0,"",IF(E36="521 - mzdové výdavky",VLOOKUP(F36,[2]Ciselniky!$B$3:$D$24,2,0),VLOOKUP(F36,[2]Ciselniky!$B$3:$D$24,3,0)))</f>
        <v>720</v>
      </c>
      <c r="K36" s="105"/>
      <c r="L36" s="38">
        <v>0</v>
      </c>
      <c r="M36" s="133">
        <f t="shared" si="2"/>
        <v>1.2</v>
      </c>
      <c r="N36" s="132">
        <f t="shared" si="3"/>
        <v>0</v>
      </c>
      <c r="O36" s="38" t="s">
        <v>253</v>
      </c>
    </row>
    <row r="37" spans="1:15">
      <c r="A37" s="93">
        <v>3</v>
      </c>
      <c r="B37" s="38" t="s">
        <v>249</v>
      </c>
      <c r="C37" s="38" t="s">
        <v>250</v>
      </c>
      <c r="D37" s="38" t="s">
        <v>217</v>
      </c>
      <c r="E37" s="38" t="s">
        <v>251</v>
      </c>
      <c r="F37" s="38" t="s">
        <v>256</v>
      </c>
      <c r="G37" s="38"/>
      <c r="H37" s="38" t="str">
        <f t="shared" si="1"/>
        <v>A04 - Analýza a dizajn - Špecialista pre bezpečnosť IT</v>
      </c>
      <c r="I37" s="38" t="s">
        <v>252</v>
      </c>
      <c r="J37" s="132">
        <f>IF(F37=0,"",IF(E37="521 - mzdové výdavky",VLOOKUP(F37,[2]Ciselniky!$B$3:$D$24,2,0),VLOOKUP(F37,[2]Ciselniky!$B$3:$D$24,3,0)))</f>
        <v>750</v>
      </c>
      <c r="K37" s="105"/>
      <c r="L37" s="38">
        <v>0</v>
      </c>
      <c r="M37" s="133">
        <f t="shared" si="2"/>
        <v>1.2</v>
      </c>
      <c r="N37" s="132">
        <f t="shared" si="3"/>
        <v>0</v>
      </c>
      <c r="O37" s="38" t="s">
        <v>253</v>
      </c>
    </row>
    <row r="38" spans="1:15">
      <c r="A38" s="93">
        <v>4</v>
      </c>
      <c r="B38" s="38" t="s">
        <v>249</v>
      </c>
      <c r="C38" s="38" t="s">
        <v>250</v>
      </c>
      <c r="D38" s="38" t="s">
        <v>217</v>
      </c>
      <c r="E38" s="38" t="s">
        <v>251</v>
      </c>
      <c r="F38" s="38" t="s">
        <v>257</v>
      </c>
      <c r="G38" s="38"/>
      <c r="H38" s="38" t="str">
        <f t="shared" si="1"/>
        <v>A04 - Analýza a dizajn - Odborník pre IT dohľad/ Quality Assurance</v>
      </c>
      <c r="I38" s="38" t="s">
        <v>252</v>
      </c>
      <c r="J38" s="132">
        <f>IF(F38=0,"",IF(E38="521 - mzdové výdavky",VLOOKUP(F38,[2]Ciselniky!$B$3:$D$24,2,0),VLOOKUP(F38,[2]Ciselniky!$B$3:$D$24,3,0)))</f>
        <v>750</v>
      </c>
      <c r="K38" s="105"/>
      <c r="L38" s="38">
        <v>0</v>
      </c>
      <c r="M38" s="133">
        <f t="shared" si="2"/>
        <v>1.2</v>
      </c>
      <c r="N38" s="132">
        <f t="shared" si="3"/>
        <v>0</v>
      </c>
      <c r="O38" s="38" t="s">
        <v>253</v>
      </c>
    </row>
    <row r="39" spans="1:15">
      <c r="A39" s="93">
        <v>5</v>
      </c>
      <c r="B39" s="38" t="s">
        <v>249</v>
      </c>
      <c r="C39" s="38" t="s">
        <v>250</v>
      </c>
      <c r="D39" s="38" t="s">
        <v>217</v>
      </c>
      <c r="E39" s="38" t="s">
        <v>258</v>
      </c>
      <c r="F39" s="38" t="s">
        <v>6480</v>
      </c>
      <c r="G39" s="38"/>
      <c r="H39" s="38" t="str">
        <f t="shared" si="1"/>
        <v>A04 - Analýza a dizajn - Dátový kurátor</v>
      </c>
      <c r="I39" s="38" t="s">
        <v>252</v>
      </c>
      <c r="J39" s="132">
        <f>IF(F39=0,"",IF(E39="521 - mzdové výdavky",VLOOKUP(F39,[2]Ciselniky!$B$3:$D$24,2,0),VLOOKUP(F39,[2]Ciselniky!$B$3:$D$24,3,0)))</f>
        <v>180</v>
      </c>
      <c r="K39" s="105"/>
      <c r="L39" s="38">
        <v>0</v>
      </c>
      <c r="M39" s="133" t="str">
        <f t="shared" si="2"/>
        <v/>
      </c>
      <c r="N39" s="132">
        <f t="shared" si="3"/>
        <v>0</v>
      </c>
      <c r="O39" s="38" t="s">
        <v>253</v>
      </c>
    </row>
    <row r="40" spans="1:15">
      <c r="A40" s="93">
        <v>5</v>
      </c>
      <c r="B40" s="38" t="s">
        <v>249</v>
      </c>
      <c r="C40" s="38" t="s">
        <v>250</v>
      </c>
      <c r="D40" s="38" t="s">
        <v>217</v>
      </c>
      <c r="E40" s="38" t="s">
        <v>258</v>
      </c>
      <c r="F40" s="38" t="s">
        <v>6481</v>
      </c>
      <c r="G40" s="38"/>
      <c r="H40" s="38" t="str">
        <f t="shared" si="1"/>
        <v>A04 - Analýza a dizajn - Dátový špecialista</v>
      </c>
      <c r="I40" s="38" t="s">
        <v>252</v>
      </c>
      <c r="J40" s="132">
        <f>IF(F40=0,"",IF(E40="521 - mzdové výdavky",VLOOKUP(F40,[2]Ciselniky!$B$3:$D$24,2,0),VLOOKUP(F40,[2]Ciselniky!$B$3:$D$24,3,0)))</f>
        <v>170</v>
      </c>
      <c r="K40" s="105"/>
      <c r="L40" s="38">
        <v>0</v>
      </c>
      <c r="M40" s="133" t="str">
        <f t="shared" si="2"/>
        <v/>
      </c>
      <c r="N40" s="132">
        <f t="shared" si="3"/>
        <v>0</v>
      </c>
      <c r="O40" s="38" t="s">
        <v>253</v>
      </c>
    </row>
    <row r="41" spans="1:15">
      <c r="A41" s="93">
        <v>1</v>
      </c>
      <c r="B41" s="38" t="s">
        <v>249</v>
      </c>
      <c r="C41" s="38" t="s">
        <v>250</v>
      </c>
      <c r="D41" s="38" t="s">
        <v>219</v>
      </c>
      <c r="E41" s="38" t="s">
        <v>251</v>
      </c>
      <c r="F41" s="38" t="s">
        <v>269</v>
      </c>
      <c r="G41" s="38"/>
      <c r="H41" s="38" t="str">
        <f t="shared" si="1"/>
        <v>A05 - Analýza a dizajn - IT analytik</v>
      </c>
      <c r="I41" s="38" t="s">
        <v>252</v>
      </c>
      <c r="J41" s="132">
        <f>IF(F41=0,"",IF(E41="521 - mzdové výdavky",VLOOKUP(F41,[2]Ciselniky!$B$3:$D$24,2,0),VLOOKUP(F41,[2]Ciselniky!$B$3:$D$24,3,0)))</f>
        <v>600</v>
      </c>
      <c r="K41" s="105"/>
      <c r="L41" s="38">
        <v>35</v>
      </c>
      <c r="M41" s="133">
        <f t="shared" si="2"/>
        <v>1.2</v>
      </c>
      <c r="N41" s="132">
        <f t="shared" si="3"/>
        <v>25200</v>
      </c>
      <c r="O41" s="38" t="s">
        <v>253</v>
      </c>
    </row>
    <row r="42" spans="1:15">
      <c r="A42" s="93">
        <v>2</v>
      </c>
      <c r="B42" s="38" t="s">
        <v>249</v>
      </c>
      <c r="C42" s="38" t="s">
        <v>250</v>
      </c>
      <c r="D42" s="38" t="s">
        <v>219</v>
      </c>
      <c r="E42" s="38" t="s">
        <v>251</v>
      </c>
      <c r="F42" s="38" t="s">
        <v>254</v>
      </c>
      <c r="G42" s="38"/>
      <c r="H42" s="38" t="str">
        <f t="shared" si="1"/>
        <v>A05 - Analýza a dizajn - Projektový manažér IT projektu</v>
      </c>
      <c r="I42" s="38" t="s">
        <v>252</v>
      </c>
      <c r="J42" s="132">
        <f>IF(F42=0,"",IF(E42="521 - mzdové výdavky",VLOOKUP(F42,[2]Ciselniky!$B$3:$D$24,2,0),VLOOKUP(F42,[2]Ciselniky!$B$3:$D$24,3,0)))</f>
        <v>720</v>
      </c>
      <c r="K42" s="105"/>
      <c r="L42" s="38">
        <v>10</v>
      </c>
      <c r="M42" s="133">
        <f t="shared" si="2"/>
        <v>1.2</v>
      </c>
      <c r="N42" s="132">
        <f t="shared" si="3"/>
        <v>8640</v>
      </c>
      <c r="O42" s="38" t="s">
        <v>253</v>
      </c>
    </row>
    <row r="43" spans="1:15">
      <c r="A43" s="93">
        <v>3</v>
      </c>
      <c r="B43" s="38" t="s">
        <v>249</v>
      </c>
      <c r="C43" s="38" t="s">
        <v>250</v>
      </c>
      <c r="D43" s="38" t="s">
        <v>219</v>
      </c>
      <c r="E43" s="38" t="s">
        <v>251</v>
      </c>
      <c r="F43" s="38" t="s">
        <v>256</v>
      </c>
      <c r="G43" s="38"/>
      <c r="H43" s="38" t="str">
        <f t="shared" si="1"/>
        <v>A05 - Analýza a dizajn - Špecialista pre bezpečnosť IT</v>
      </c>
      <c r="I43" s="38" t="s">
        <v>252</v>
      </c>
      <c r="J43" s="132">
        <f>IF(F43=0,"",IF(E43="521 - mzdové výdavky",VLOOKUP(F43,[2]Ciselniky!$B$3:$D$24,2,0),VLOOKUP(F43,[2]Ciselniky!$B$3:$D$24,3,0)))</f>
        <v>750</v>
      </c>
      <c r="K43" s="105"/>
      <c r="L43" s="38">
        <v>25</v>
      </c>
      <c r="M43" s="133">
        <f t="shared" si="2"/>
        <v>1.2</v>
      </c>
      <c r="N43" s="132">
        <f t="shared" si="3"/>
        <v>22500</v>
      </c>
      <c r="O43" s="38" t="s">
        <v>253</v>
      </c>
    </row>
    <row r="44" spans="1:15">
      <c r="A44" s="93">
        <v>4</v>
      </c>
      <c r="B44" s="38" t="s">
        <v>249</v>
      </c>
      <c r="C44" s="38" t="s">
        <v>250</v>
      </c>
      <c r="D44" s="38" t="s">
        <v>219</v>
      </c>
      <c r="E44" s="38" t="s">
        <v>251</v>
      </c>
      <c r="F44" s="38" t="s">
        <v>257</v>
      </c>
      <c r="G44" s="38"/>
      <c r="H44" s="38" t="str">
        <f t="shared" si="1"/>
        <v>A05 - Analýza a dizajn - Odborník pre IT dohľad/ Quality Assurance</v>
      </c>
      <c r="I44" s="38" t="s">
        <v>252</v>
      </c>
      <c r="J44" s="132">
        <f>IF(F44=0,"",IF(E44="521 - mzdové výdavky",VLOOKUP(F44,[2]Ciselniky!$B$3:$D$24,2,0),VLOOKUP(F44,[2]Ciselniky!$B$3:$D$24,3,0)))</f>
        <v>750</v>
      </c>
      <c r="K44" s="105"/>
      <c r="L44" s="38">
        <v>20</v>
      </c>
      <c r="M44" s="133">
        <f t="shared" si="2"/>
        <v>1.2</v>
      </c>
      <c r="N44" s="132">
        <f t="shared" si="3"/>
        <v>18000</v>
      </c>
      <c r="O44" s="38" t="s">
        <v>253</v>
      </c>
    </row>
    <row r="45" spans="1:15">
      <c r="A45" s="93">
        <v>5</v>
      </c>
      <c r="B45" s="38" t="s">
        <v>249</v>
      </c>
      <c r="C45" s="38" t="s">
        <v>250</v>
      </c>
      <c r="D45" s="38" t="s">
        <v>219</v>
      </c>
      <c r="E45" s="38" t="s">
        <v>258</v>
      </c>
      <c r="F45" s="38" t="s">
        <v>6480</v>
      </c>
      <c r="G45" s="38"/>
      <c r="H45" s="38" t="str">
        <f t="shared" si="1"/>
        <v>A05 - Analýza a dizajn - Dátový kurátor</v>
      </c>
      <c r="I45" s="38" t="s">
        <v>252</v>
      </c>
      <c r="J45" s="132">
        <f>IF(F45=0,"",IF(E45="521 - mzdové výdavky",VLOOKUP(F45,[2]Ciselniky!$B$3:$D$24,2,0),VLOOKUP(F45,[2]Ciselniky!$B$3:$D$24,3,0)))</f>
        <v>180</v>
      </c>
      <c r="K45" s="105"/>
      <c r="L45" s="38">
        <v>0</v>
      </c>
      <c r="M45" s="133" t="str">
        <f t="shared" si="2"/>
        <v/>
      </c>
      <c r="N45" s="132">
        <f t="shared" si="3"/>
        <v>0</v>
      </c>
      <c r="O45" s="38" t="s">
        <v>253</v>
      </c>
    </row>
    <row r="46" spans="1:15">
      <c r="A46" s="93">
        <v>5</v>
      </c>
      <c r="B46" s="38" t="s">
        <v>249</v>
      </c>
      <c r="C46" s="38" t="s">
        <v>250</v>
      </c>
      <c r="D46" s="38" t="s">
        <v>219</v>
      </c>
      <c r="E46" s="38" t="s">
        <v>258</v>
      </c>
      <c r="F46" s="38" t="s">
        <v>6481</v>
      </c>
      <c r="G46" s="38"/>
      <c r="H46" s="38" t="str">
        <f t="shared" si="1"/>
        <v>A05 - Analýza a dizajn - Dátový špecialista</v>
      </c>
      <c r="I46" s="38" t="s">
        <v>252</v>
      </c>
      <c r="J46" s="132">
        <f>IF(F46=0,"",IF(E46="521 - mzdové výdavky",VLOOKUP(F46,[2]Ciselniky!$B$3:$D$24,2,0),VLOOKUP(F46,[2]Ciselniky!$B$3:$D$24,3,0)))</f>
        <v>170</v>
      </c>
      <c r="K46" s="105"/>
      <c r="L46" s="38">
        <v>0</v>
      </c>
      <c r="M46" s="133" t="str">
        <f t="shared" si="2"/>
        <v/>
      </c>
      <c r="N46" s="132">
        <f t="shared" si="3"/>
        <v>0</v>
      </c>
      <c r="O46" s="38" t="s">
        <v>253</v>
      </c>
    </row>
    <row r="47" spans="1:15">
      <c r="A47" s="93">
        <v>1</v>
      </c>
      <c r="B47" s="38" t="s">
        <v>249</v>
      </c>
      <c r="C47" s="38" t="s">
        <v>250</v>
      </c>
      <c r="D47" s="38" t="s">
        <v>220</v>
      </c>
      <c r="E47" s="38" t="s">
        <v>251</v>
      </c>
      <c r="F47" s="38" t="s">
        <v>269</v>
      </c>
      <c r="G47" s="38"/>
      <c r="H47" s="38" t="str">
        <f t="shared" si="1"/>
        <v>A06 - Analýza a dizajn - IT analytik</v>
      </c>
      <c r="I47" s="38" t="s">
        <v>252</v>
      </c>
      <c r="J47" s="132">
        <f>IF(F47=0,"",IF(E47="521 - mzdové výdavky",VLOOKUP(F47,[2]Ciselniky!$B$3:$D$24,2,0),VLOOKUP(F47,[2]Ciselniky!$B$3:$D$24,3,0)))</f>
        <v>600</v>
      </c>
      <c r="K47" s="105"/>
      <c r="L47" s="38">
        <v>25</v>
      </c>
      <c r="M47" s="133">
        <f t="shared" si="2"/>
        <v>1.2</v>
      </c>
      <c r="N47" s="132">
        <f t="shared" si="3"/>
        <v>18000</v>
      </c>
      <c r="O47" s="38" t="s">
        <v>253</v>
      </c>
    </row>
    <row r="48" spans="1:15">
      <c r="A48" s="93">
        <v>2</v>
      </c>
      <c r="B48" s="38" t="s">
        <v>249</v>
      </c>
      <c r="C48" s="38" t="s">
        <v>250</v>
      </c>
      <c r="D48" s="38" t="s">
        <v>220</v>
      </c>
      <c r="E48" s="38" t="s">
        <v>251</v>
      </c>
      <c r="F48" s="38" t="s">
        <v>254</v>
      </c>
      <c r="G48" s="38"/>
      <c r="H48" s="38" t="str">
        <f t="shared" si="1"/>
        <v>A06 - Analýza a dizajn - Projektový manažér IT projektu</v>
      </c>
      <c r="I48" s="38" t="s">
        <v>252</v>
      </c>
      <c r="J48" s="132">
        <f>IF(F48=0,"",IF(E48="521 - mzdové výdavky",VLOOKUP(F48,[2]Ciselniky!$B$3:$D$24,2,0),VLOOKUP(F48,[2]Ciselniky!$B$3:$D$24,3,0)))</f>
        <v>720</v>
      </c>
      <c r="K48" s="105"/>
      <c r="L48" s="38">
        <v>15</v>
      </c>
      <c r="M48" s="133">
        <f t="shared" si="2"/>
        <v>1.2</v>
      </c>
      <c r="N48" s="132">
        <f t="shared" si="3"/>
        <v>12960</v>
      </c>
      <c r="O48" s="38" t="s">
        <v>253</v>
      </c>
    </row>
    <row r="49" spans="1:15">
      <c r="A49" s="93">
        <v>3</v>
      </c>
      <c r="B49" s="38" t="s">
        <v>249</v>
      </c>
      <c r="C49" s="38" t="s">
        <v>250</v>
      </c>
      <c r="D49" s="38" t="s">
        <v>220</v>
      </c>
      <c r="E49" s="38" t="s">
        <v>251</v>
      </c>
      <c r="F49" s="38" t="s">
        <v>256</v>
      </c>
      <c r="G49" s="38"/>
      <c r="H49" s="38" t="str">
        <f t="shared" si="1"/>
        <v>A06 - Analýza a dizajn - Špecialista pre bezpečnosť IT</v>
      </c>
      <c r="I49" s="38" t="s">
        <v>252</v>
      </c>
      <c r="J49" s="132">
        <f>IF(F49=0,"",IF(E49="521 - mzdové výdavky",VLOOKUP(F49,[2]Ciselniky!$B$3:$D$24,2,0),VLOOKUP(F49,[2]Ciselniky!$B$3:$D$24,3,0)))</f>
        <v>750</v>
      </c>
      <c r="K49" s="105"/>
      <c r="L49" s="38">
        <v>0</v>
      </c>
      <c r="M49" s="133">
        <f t="shared" si="2"/>
        <v>1.2</v>
      </c>
      <c r="N49" s="132">
        <f t="shared" si="3"/>
        <v>0</v>
      </c>
      <c r="O49" s="38" t="s">
        <v>253</v>
      </c>
    </row>
    <row r="50" spans="1:15">
      <c r="A50" s="93">
        <v>4</v>
      </c>
      <c r="B50" s="38" t="s">
        <v>249</v>
      </c>
      <c r="C50" s="38" t="s">
        <v>250</v>
      </c>
      <c r="D50" s="38" t="s">
        <v>220</v>
      </c>
      <c r="E50" s="38" t="s">
        <v>251</v>
      </c>
      <c r="F50" s="38" t="s">
        <v>257</v>
      </c>
      <c r="G50" s="38"/>
      <c r="H50" s="38" t="str">
        <f t="shared" si="1"/>
        <v>A06 - Analýza a dizajn - Odborník pre IT dohľad/ Quality Assurance</v>
      </c>
      <c r="I50" s="38" t="s">
        <v>252</v>
      </c>
      <c r="J50" s="132">
        <f>IF(F50=0,"",IF(E50="521 - mzdové výdavky",VLOOKUP(F50,[2]Ciselniky!$B$3:$D$24,2,0),VLOOKUP(F50,[2]Ciselniky!$B$3:$D$24,3,0)))</f>
        <v>750</v>
      </c>
      <c r="K50" s="105"/>
      <c r="L50" s="38">
        <v>20</v>
      </c>
      <c r="M50" s="133">
        <f t="shared" si="2"/>
        <v>1.2</v>
      </c>
      <c r="N50" s="132">
        <f t="shared" si="3"/>
        <v>18000</v>
      </c>
      <c r="O50" s="38" t="s">
        <v>253</v>
      </c>
    </row>
    <row r="51" spans="1:15">
      <c r="A51" s="93">
        <v>5</v>
      </c>
      <c r="B51" s="38" t="s">
        <v>249</v>
      </c>
      <c r="C51" s="38" t="s">
        <v>250</v>
      </c>
      <c r="D51" s="38" t="s">
        <v>220</v>
      </c>
      <c r="E51" s="38" t="s">
        <v>258</v>
      </c>
      <c r="F51" s="38" t="s">
        <v>6480</v>
      </c>
      <c r="G51" s="38"/>
      <c r="H51" s="38" t="str">
        <f t="shared" si="1"/>
        <v>A06 - Analýza a dizajn - Dátový kurátor</v>
      </c>
      <c r="I51" s="38" t="s">
        <v>252</v>
      </c>
      <c r="J51" s="132">
        <f>IF(F51=0,"",IF(E51="521 - mzdové výdavky",VLOOKUP(F51,[2]Ciselniky!$B$3:$D$24,2,0),VLOOKUP(F51,[2]Ciselniky!$B$3:$D$24,3,0)))</f>
        <v>180</v>
      </c>
      <c r="K51" s="105"/>
      <c r="L51" s="38">
        <v>0</v>
      </c>
      <c r="M51" s="133" t="str">
        <f t="shared" si="2"/>
        <v/>
      </c>
      <c r="N51" s="132">
        <f t="shared" si="3"/>
        <v>0</v>
      </c>
      <c r="O51" s="38" t="s">
        <v>253</v>
      </c>
    </row>
    <row r="52" spans="1:15">
      <c r="A52" s="93">
        <v>5</v>
      </c>
      <c r="B52" s="38" t="s">
        <v>249</v>
      </c>
      <c r="C52" s="38" t="s">
        <v>250</v>
      </c>
      <c r="D52" s="38" t="s">
        <v>220</v>
      </c>
      <c r="E52" s="38" t="s">
        <v>258</v>
      </c>
      <c r="F52" s="38" t="s">
        <v>6481</v>
      </c>
      <c r="G52" s="38"/>
      <c r="H52" s="38" t="str">
        <f t="shared" si="1"/>
        <v>A06 - Analýza a dizajn - Dátový špecialista</v>
      </c>
      <c r="I52" s="38" t="s">
        <v>252</v>
      </c>
      <c r="J52" s="132">
        <f>IF(F52=0,"",IF(E52="521 - mzdové výdavky",VLOOKUP(F52,[2]Ciselniky!$B$3:$D$24,2,0),VLOOKUP(F52,[2]Ciselniky!$B$3:$D$24,3,0)))</f>
        <v>170</v>
      </c>
      <c r="K52" s="105"/>
      <c r="L52" s="38">
        <v>0</v>
      </c>
      <c r="M52" s="133" t="str">
        <f t="shared" si="2"/>
        <v/>
      </c>
      <c r="N52" s="132">
        <f t="shared" si="3"/>
        <v>0</v>
      </c>
      <c r="O52" s="38" t="s">
        <v>253</v>
      </c>
    </row>
    <row r="53" spans="1:15">
      <c r="A53" s="93">
        <v>1</v>
      </c>
      <c r="B53" s="38" t="s">
        <v>249</v>
      </c>
      <c r="C53" s="38" t="s">
        <v>250</v>
      </c>
      <c r="D53" s="38" t="s">
        <v>224</v>
      </c>
      <c r="E53" s="38" t="s">
        <v>251</v>
      </c>
      <c r="F53" s="38" t="s">
        <v>269</v>
      </c>
      <c r="G53" s="38"/>
      <c r="H53" s="38" t="str">
        <f t="shared" si="1"/>
        <v>A07 - Analýza a dizajn - IT analytik</v>
      </c>
      <c r="I53" s="38" t="s">
        <v>252</v>
      </c>
      <c r="J53" s="132">
        <f>IF(F53=0,"",IF(E53="521 - mzdové výdavky",VLOOKUP(F53,[2]Ciselniky!$B$3:$D$24,2,0),VLOOKUP(F53,[2]Ciselniky!$B$3:$D$24,3,0)))</f>
        <v>600</v>
      </c>
      <c r="K53" s="105"/>
      <c r="L53" s="38">
        <v>0</v>
      </c>
      <c r="M53" s="133">
        <f t="shared" si="2"/>
        <v>1.2</v>
      </c>
      <c r="N53" s="132">
        <f t="shared" si="3"/>
        <v>0</v>
      </c>
      <c r="O53" s="38" t="s">
        <v>253</v>
      </c>
    </row>
    <row r="54" spans="1:15">
      <c r="A54" s="93">
        <v>2</v>
      </c>
      <c r="B54" s="38" t="s">
        <v>249</v>
      </c>
      <c r="C54" s="38" t="s">
        <v>250</v>
      </c>
      <c r="D54" s="38" t="s">
        <v>224</v>
      </c>
      <c r="E54" s="38" t="s">
        <v>251</v>
      </c>
      <c r="F54" s="38" t="s">
        <v>254</v>
      </c>
      <c r="G54" s="38"/>
      <c r="H54" s="38" t="str">
        <f t="shared" si="1"/>
        <v>A07 - Analýza a dizajn - Projektový manažér IT projektu</v>
      </c>
      <c r="I54" s="38" t="s">
        <v>252</v>
      </c>
      <c r="J54" s="132">
        <f>IF(F54=0,"",IF(E54="521 - mzdové výdavky",VLOOKUP(F54,[2]Ciselniky!$B$3:$D$24,2,0),VLOOKUP(F54,[2]Ciselniky!$B$3:$D$24,3,0)))</f>
        <v>720</v>
      </c>
      <c r="K54" s="105"/>
      <c r="L54" s="38">
        <v>0</v>
      </c>
      <c r="M54" s="133">
        <f t="shared" si="2"/>
        <v>1.2</v>
      </c>
      <c r="N54" s="132">
        <f t="shared" si="3"/>
        <v>0</v>
      </c>
      <c r="O54" s="38" t="s">
        <v>253</v>
      </c>
    </row>
    <row r="55" spans="1:15">
      <c r="A55" s="93">
        <v>3</v>
      </c>
      <c r="B55" s="38" t="s">
        <v>249</v>
      </c>
      <c r="C55" s="38" t="s">
        <v>250</v>
      </c>
      <c r="D55" s="38" t="s">
        <v>224</v>
      </c>
      <c r="E55" s="38" t="s">
        <v>251</v>
      </c>
      <c r="F55" s="38" t="s">
        <v>256</v>
      </c>
      <c r="G55" s="38"/>
      <c r="H55" s="38" t="str">
        <f t="shared" si="1"/>
        <v>A07 - Analýza a dizajn - Špecialista pre bezpečnosť IT</v>
      </c>
      <c r="I55" s="38" t="s">
        <v>252</v>
      </c>
      <c r="J55" s="132">
        <f>IF(F55=0,"",IF(E55="521 - mzdové výdavky",VLOOKUP(F55,[2]Ciselniky!$B$3:$D$24,2,0),VLOOKUP(F55,[2]Ciselniky!$B$3:$D$24,3,0)))</f>
        <v>750</v>
      </c>
      <c r="K55" s="105"/>
      <c r="L55" s="38">
        <v>0</v>
      </c>
      <c r="M55" s="133">
        <f t="shared" si="2"/>
        <v>1.2</v>
      </c>
      <c r="N55" s="132">
        <f t="shared" si="3"/>
        <v>0</v>
      </c>
      <c r="O55" s="38" t="s">
        <v>253</v>
      </c>
    </row>
    <row r="56" spans="1:15">
      <c r="A56" s="93">
        <v>4</v>
      </c>
      <c r="B56" s="38" t="s">
        <v>249</v>
      </c>
      <c r="C56" s="38" t="s">
        <v>250</v>
      </c>
      <c r="D56" s="38" t="s">
        <v>224</v>
      </c>
      <c r="E56" s="38" t="s">
        <v>251</v>
      </c>
      <c r="F56" s="38" t="s">
        <v>257</v>
      </c>
      <c r="G56" s="38"/>
      <c r="H56" s="38" t="str">
        <f t="shared" si="1"/>
        <v>A07 - Analýza a dizajn - Odborník pre IT dohľad/ Quality Assurance</v>
      </c>
      <c r="I56" s="38" t="s">
        <v>252</v>
      </c>
      <c r="J56" s="132">
        <f>IF(F56=0,"",IF(E56="521 - mzdové výdavky",VLOOKUP(F56,[2]Ciselniky!$B$3:$D$24,2,0),VLOOKUP(F56,[2]Ciselniky!$B$3:$D$24,3,0)))</f>
        <v>750</v>
      </c>
      <c r="K56" s="105"/>
      <c r="L56" s="38">
        <v>0</v>
      </c>
      <c r="M56" s="133">
        <f t="shared" si="2"/>
        <v>1.2</v>
      </c>
      <c r="N56" s="132">
        <f t="shared" si="3"/>
        <v>0</v>
      </c>
      <c r="O56" s="38" t="s">
        <v>253</v>
      </c>
    </row>
    <row r="57" spans="1:15">
      <c r="A57" s="93">
        <v>5</v>
      </c>
      <c r="B57" s="38" t="s">
        <v>249</v>
      </c>
      <c r="C57" s="38" t="s">
        <v>250</v>
      </c>
      <c r="D57" s="38" t="s">
        <v>224</v>
      </c>
      <c r="E57" s="38" t="s">
        <v>258</v>
      </c>
      <c r="F57" s="38" t="s">
        <v>6480</v>
      </c>
      <c r="G57" s="38"/>
      <c r="H57" s="38" t="str">
        <f t="shared" si="1"/>
        <v>A07 - Analýza a dizajn - Dátový kurátor</v>
      </c>
      <c r="I57" s="38" t="s">
        <v>252</v>
      </c>
      <c r="J57" s="132">
        <f>IF(F57=0,"",IF(E57="521 - mzdové výdavky",VLOOKUP(F57,[2]Ciselniky!$B$3:$D$24,2,0),VLOOKUP(F57,[2]Ciselniky!$B$3:$D$24,3,0)))</f>
        <v>180</v>
      </c>
      <c r="K57" s="105"/>
      <c r="L57" s="38">
        <v>0</v>
      </c>
      <c r="M57" s="133" t="str">
        <f t="shared" si="2"/>
        <v/>
      </c>
      <c r="N57" s="132">
        <f t="shared" si="3"/>
        <v>0</v>
      </c>
      <c r="O57" s="38" t="s">
        <v>253</v>
      </c>
    </row>
    <row r="58" spans="1:15">
      <c r="A58" s="93">
        <v>5</v>
      </c>
      <c r="B58" s="38" t="s">
        <v>249</v>
      </c>
      <c r="C58" s="38" t="s">
        <v>250</v>
      </c>
      <c r="D58" s="38" t="s">
        <v>224</v>
      </c>
      <c r="E58" s="38" t="s">
        <v>258</v>
      </c>
      <c r="F58" s="38" t="s">
        <v>6481</v>
      </c>
      <c r="G58" s="38"/>
      <c r="H58" s="38" t="str">
        <f t="shared" si="1"/>
        <v>A07 - Analýza a dizajn - Dátový špecialista</v>
      </c>
      <c r="I58" s="38" t="s">
        <v>252</v>
      </c>
      <c r="J58" s="132">
        <f>IF(F58=0,"",IF(E58="521 - mzdové výdavky",VLOOKUP(F58,[2]Ciselniky!$B$3:$D$24,2,0),VLOOKUP(F58,[2]Ciselniky!$B$3:$D$24,3,0)))</f>
        <v>170</v>
      </c>
      <c r="K58" s="105"/>
      <c r="L58" s="38">
        <v>0</v>
      </c>
      <c r="M58" s="133" t="str">
        <f t="shared" si="2"/>
        <v/>
      </c>
      <c r="N58" s="132">
        <f t="shared" si="3"/>
        <v>0</v>
      </c>
      <c r="O58" s="38" t="s">
        <v>253</v>
      </c>
    </row>
    <row r="59" spans="1:15">
      <c r="A59" s="93">
        <v>1</v>
      </c>
      <c r="B59" s="38" t="s">
        <v>249</v>
      </c>
      <c r="C59" s="38" t="s">
        <v>250</v>
      </c>
      <c r="D59" s="38" t="s">
        <v>226</v>
      </c>
      <c r="E59" s="38" t="s">
        <v>251</v>
      </c>
      <c r="F59" s="38" t="s">
        <v>269</v>
      </c>
      <c r="G59" s="38"/>
      <c r="H59" s="38" t="str">
        <f t="shared" si="1"/>
        <v>A08 - Analýza a dizajn - IT analytik</v>
      </c>
      <c r="I59" s="38" t="s">
        <v>252</v>
      </c>
      <c r="J59" s="132">
        <f>IF(F59=0,"",IF(E59="521 - mzdové výdavky",VLOOKUP(F59,[2]Ciselniky!$B$3:$D$24,2,0),VLOOKUP(F59,[2]Ciselniky!$B$3:$D$24,3,0)))</f>
        <v>600</v>
      </c>
      <c r="K59" s="105"/>
      <c r="L59" s="38">
        <v>280</v>
      </c>
      <c r="M59" s="133">
        <f t="shared" si="2"/>
        <v>1.2</v>
      </c>
      <c r="N59" s="132">
        <f t="shared" si="3"/>
        <v>201600</v>
      </c>
      <c r="O59" s="38" t="s">
        <v>253</v>
      </c>
    </row>
    <row r="60" spans="1:15">
      <c r="A60" s="93">
        <v>2</v>
      </c>
      <c r="B60" s="38" t="s">
        <v>249</v>
      </c>
      <c r="C60" s="38" t="s">
        <v>250</v>
      </c>
      <c r="D60" s="38" t="s">
        <v>226</v>
      </c>
      <c r="E60" s="38" t="s">
        <v>251</v>
      </c>
      <c r="F60" s="38" t="s">
        <v>254</v>
      </c>
      <c r="G60" s="38"/>
      <c r="H60" s="38" t="str">
        <f t="shared" si="1"/>
        <v>A08 - Analýza a dizajn - Projektový manažér IT projektu</v>
      </c>
      <c r="I60" s="38" t="s">
        <v>252</v>
      </c>
      <c r="J60" s="132">
        <f>IF(F60=0,"",IF(E60="521 - mzdové výdavky",VLOOKUP(F60,[2]Ciselniky!$B$3:$D$24,2,0),VLOOKUP(F60,[2]Ciselniky!$B$3:$D$24,3,0)))</f>
        <v>720</v>
      </c>
      <c r="K60" s="105"/>
      <c r="L60" s="38">
        <v>80</v>
      </c>
      <c r="M60" s="133">
        <f t="shared" si="2"/>
        <v>1.2</v>
      </c>
      <c r="N60" s="132">
        <f t="shared" si="3"/>
        <v>69120</v>
      </c>
      <c r="O60" s="38" t="s">
        <v>253</v>
      </c>
    </row>
    <row r="61" spans="1:15">
      <c r="A61" s="93">
        <v>3</v>
      </c>
      <c r="B61" s="38" t="s">
        <v>249</v>
      </c>
      <c r="C61" s="38" t="s">
        <v>250</v>
      </c>
      <c r="D61" s="38" t="s">
        <v>226</v>
      </c>
      <c r="E61" s="38" t="s">
        <v>251</v>
      </c>
      <c r="F61" s="38" t="s">
        <v>256</v>
      </c>
      <c r="G61" s="38"/>
      <c r="H61" s="38" t="str">
        <f t="shared" si="1"/>
        <v>A08 - Analýza a dizajn - Špecialista pre bezpečnosť IT</v>
      </c>
      <c r="I61" s="38" t="s">
        <v>252</v>
      </c>
      <c r="J61" s="132">
        <f>IF(F61=0,"",IF(E61="521 - mzdové výdavky",VLOOKUP(F61,[2]Ciselniky!$B$3:$D$24,2,0),VLOOKUP(F61,[2]Ciselniky!$B$3:$D$24,3,0)))</f>
        <v>750</v>
      </c>
      <c r="K61" s="105"/>
      <c r="L61" s="38">
        <v>110</v>
      </c>
      <c r="M61" s="133">
        <f t="shared" si="2"/>
        <v>1.2</v>
      </c>
      <c r="N61" s="132">
        <f t="shared" si="3"/>
        <v>99000</v>
      </c>
      <c r="O61" s="38" t="s">
        <v>253</v>
      </c>
    </row>
    <row r="62" spans="1:15">
      <c r="A62" s="93">
        <v>4</v>
      </c>
      <c r="B62" s="38" t="s">
        <v>249</v>
      </c>
      <c r="C62" s="38" t="s">
        <v>250</v>
      </c>
      <c r="D62" s="38" t="s">
        <v>226</v>
      </c>
      <c r="E62" s="38" t="s">
        <v>251</v>
      </c>
      <c r="F62" s="38" t="s">
        <v>257</v>
      </c>
      <c r="G62" s="38"/>
      <c r="H62" s="38" t="str">
        <f t="shared" si="1"/>
        <v>A08 - Analýza a dizajn - Odborník pre IT dohľad/ Quality Assurance</v>
      </c>
      <c r="I62" s="38" t="s">
        <v>252</v>
      </c>
      <c r="J62" s="132">
        <f>IF(F62=0,"",IF(E62="521 - mzdové výdavky",VLOOKUP(F62,[2]Ciselniky!$B$3:$D$24,2,0),VLOOKUP(F62,[2]Ciselniky!$B$3:$D$24,3,0)))</f>
        <v>750</v>
      </c>
      <c r="K62" s="105"/>
      <c r="L62" s="38">
        <v>80</v>
      </c>
      <c r="M62" s="133">
        <f t="shared" si="2"/>
        <v>1.2</v>
      </c>
      <c r="N62" s="132">
        <f t="shared" si="3"/>
        <v>72000</v>
      </c>
      <c r="O62" s="38" t="s">
        <v>253</v>
      </c>
    </row>
    <row r="63" spans="1:15">
      <c r="A63" s="93">
        <v>5</v>
      </c>
      <c r="B63" s="38" t="s">
        <v>249</v>
      </c>
      <c r="C63" s="38" t="s">
        <v>250</v>
      </c>
      <c r="D63" s="38" t="s">
        <v>226</v>
      </c>
      <c r="E63" s="38" t="s">
        <v>258</v>
      </c>
      <c r="F63" s="38" t="s">
        <v>6480</v>
      </c>
      <c r="G63" s="38"/>
      <c r="H63" s="38" t="str">
        <f t="shared" si="1"/>
        <v>A08 - Analýza a dizajn - Dátový kurátor</v>
      </c>
      <c r="I63" s="38" t="s">
        <v>252</v>
      </c>
      <c r="J63" s="132">
        <f>IF(F63=0,"",IF(E63="521 - mzdové výdavky",VLOOKUP(F63,[2]Ciselniky!$B$3:$D$24,2,0),VLOOKUP(F63,[2]Ciselniky!$B$3:$D$24,3,0)))</f>
        <v>180</v>
      </c>
      <c r="K63" s="105"/>
      <c r="L63" s="38">
        <v>0</v>
      </c>
      <c r="M63" s="133" t="str">
        <f t="shared" si="2"/>
        <v/>
      </c>
      <c r="N63" s="132">
        <f t="shared" si="3"/>
        <v>0</v>
      </c>
      <c r="O63" s="38" t="s">
        <v>253</v>
      </c>
    </row>
    <row r="64" spans="1:15">
      <c r="A64" s="93">
        <v>5</v>
      </c>
      <c r="B64" s="38" t="s">
        <v>249</v>
      </c>
      <c r="C64" s="38" t="s">
        <v>250</v>
      </c>
      <c r="D64" s="38" t="s">
        <v>226</v>
      </c>
      <c r="E64" s="38" t="s">
        <v>258</v>
      </c>
      <c r="F64" s="38" t="s">
        <v>6481</v>
      </c>
      <c r="G64" s="38"/>
      <c r="H64" s="38" t="str">
        <f t="shared" si="1"/>
        <v>A08 - Analýza a dizajn - Dátový špecialista</v>
      </c>
      <c r="I64" s="38" t="s">
        <v>252</v>
      </c>
      <c r="J64" s="132">
        <f>IF(F64=0,"",IF(E64="521 - mzdové výdavky",VLOOKUP(F64,[2]Ciselniky!$B$3:$D$24,2,0),VLOOKUP(F64,[2]Ciselniky!$B$3:$D$24,3,0)))</f>
        <v>170</v>
      </c>
      <c r="K64" s="105"/>
      <c r="L64" s="38">
        <v>0</v>
      </c>
      <c r="M64" s="133" t="str">
        <f t="shared" si="2"/>
        <v/>
      </c>
      <c r="N64" s="132">
        <f t="shared" si="3"/>
        <v>0</v>
      </c>
      <c r="O64" s="38" t="s">
        <v>253</v>
      </c>
    </row>
    <row r="65" spans="1:15">
      <c r="A65" s="93">
        <v>1</v>
      </c>
      <c r="B65" s="38" t="s">
        <v>249</v>
      </c>
      <c r="C65" s="38" t="s">
        <v>250</v>
      </c>
      <c r="D65" s="38" t="s">
        <v>228</v>
      </c>
      <c r="E65" s="38" t="s">
        <v>251</v>
      </c>
      <c r="F65" s="38" t="s">
        <v>269</v>
      </c>
      <c r="G65" s="38"/>
      <c r="H65" s="38" t="str">
        <f t="shared" si="1"/>
        <v>A09 - Analýza a dizajn - IT analytik</v>
      </c>
      <c r="I65" s="38" t="s">
        <v>252</v>
      </c>
      <c r="J65" s="132">
        <f>IF(F65=0,"",IF(E65="521 - mzdové výdavky",VLOOKUP(F65,[2]Ciselniky!$B$3:$D$24,2,0),VLOOKUP(F65,[2]Ciselniky!$B$3:$D$24,3,0)))</f>
        <v>600</v>
      </c>
      <c r="K65" s="105"/>
      <c r="L65" s="38">
        <v>80</v>
      </c>
      <c r="M65" s="133">
        <f t="shared" si="2"/>
        <v>1.2</v>
      </c>
      <c r="N65" s="132">
        <f t="shared" si="3"/>
        <v>57600</v>
      </c>
      <c r="O65" s="38" t="s">
        <v>253</v>
      </c>
    </row>
    <row r="66" spans="1:15">
      <c r="A66" s="93">
        <v>2</v>
      </c>
      <c r="B66" s="38" t="s">
        <v>249</v>
      </c>
      <c r="C66" s="38" t="s">
        <v>250</v>
      </c>
      <c r="D66" s="38" t="s">
        <v>228</v>
      </c>
      <c r="E66" s="38" t="s">
        <v>251</v>
      </c>
      <c r="F66" s="38" t="s">
        <v>254</v>
      </c>
      <c r="G66" s="38"/>
      <c r="H66" s="38" t="str">
        <f t="shared" si="1"/>
        <v>A09 - Analýza a dizajn - Projektový manažér IT projektu</v>
      </c>
      <c r="I66" s="38" t="s">
        <v>252</v>
      </c>
      <c r="J66" s="132">
        <f>IF(F66=0,"",IF(E66="521 - mzdové výdavky",VLOOKUP(F66,[2]Ciselniky!$B$3:$D$24,2,0),VLOOKUP(F66,[2]Ciselniky!$B$3:$D$24,3,0)))</f>
        <v>720</v>
      </c>
      <c r="K66" s="105"/>
      <c r="L66" s="38">
        <v>40</v>
      </c>
      <c r="M66" s="133">
        <f t="shared" si="2"/>
        <v>1.2</v>
      </c>
      <c r="N66" s="132">
        <f t="shared" si="3"/>
        <v>34560</v>
      </c>
      <c r="O66" s="38" t="s">
        <v>253</v>
      </c>
    </row>
    <row r="67" spans="1:15">
      <c r="A67" s="93">
        <v>3</v>
      </c>
      <c r="B67" s="38" t="s">
        <v>249</v>
      </c>
      <c r="C67" s="38" t="s">
        <v>250</v>
      </c>
      <c r="D67" s="38" t="s">
        <v>228</v>
      </c>
      <c r="E67" s="38" t="s">
        <v>251</v>
      </c>
      <c r="F67" s="38" t="s">
        <v>256</v>
      </c>
      <c r="G67" s="38"/>
      <c r="H67" s="38" t="str">
        <f t="shared" si="1"/>
        <v>A09 - Analýza a dizajn - Špecialista pre bezpečnosť IT</v>
      </c>
      <c r="I67" s="38" t="s">
        <v>252</v>
      </c>
      <c r="J67" s="132">
        <f>IF(F67=0,"",IF(E67="521 - mzdové výdavky",VLOOKUP(F67,[2]Ciselniky!$B$3:$D$24,2,0),VLOOKUP(F67,[2]Ciselniky!$B$3:$D$24,3,0)))</f>
        <v>750</v>
      </c>
      <c r="K67" s="105"/>
      <c r="L67" s="38">
        <v>60</v>
      </c>
      <c r="M67" s="133">
        <f t="shared" si="2"/>
        <v>1.2</v>
      </c>
      <c r="N67" s="132">
        <f t="shared" si="3"/>
        <v>54000</v>
      </c>
      <c r="O67" s="38" t="s">
        <v>253</v>
      </c>
    </row>
    <row r="68" spans="1:15">
      <c r="A68" s="93">
        <v>4</v>
      </c>
      <c r="B68" s="38" t="s">
        <v>249</v>
      </c>
      <c r="C68" s="38" t="s">
        <v>250</v>
      </c>
      <c r="D68" s="38" t="s">
        <v>228</v>
      </c>
      <c r="E68" s="38" t="s">
        <v>251</v>
      </c>
      <c r="F68" s="38" t="s">
        <v>257</v>
      </c>
      <c r="G68" s="38"/>
      <c r="H68" s="38" t="str">
        <f t="shared" si="1"/>
        <v>A09 - Analýza a dizajn - Odborník pre IT dohľad/ Quality Assurance</v>
      </c>
      <c r="I68" s="38" t="s">
        <v>252</v>
      </c>
      <c r="J68" s="132">
        <f>IF(F68=0,"",IF(E68="521 - mzdové výdavky",VLOOKUP(F68,[2]Ciselniky!$B$3:$D$24,2,0),VLOOKUP(F68,[2]Ciselniky!$B$3:$D$24,3,0)))</f>
        <v>750</v>
      </c>
      <c r="K68" s="105"/>
      <c r="L68" s="38">
        <v>20</v>
      </c>
      <c r="M68" s="133">
        <f t="shared" si="2"/>
        <v>1.2</v>
      </c>
      <c r="N68" s="132">
        <f t="shared" si="3"/>
        <v>18000</v>
      </c>
      <c r="O68" s="38" t="s">
        <v>253</v>
      </c>
    </row>
    <row r="69" spans="1:15">
      <c r="A69" s="93">
        <v>5</v>
      </c>
      <c r="B69" s="38" t="s">
        <v>249</v>
      </c>
      <c r="C69" s="38" t="s">
        <v>250</v>
      </c>
      <c r="D69" s="38" t="s">
        <v>228</v>
      </c>
      <c r="E69" s="38" t="s">
        <v>258</v>
      </c>
      <c r="F69" s="38" t="s">
        <v>6480</v>
      </c>
      <c r="G69" s="38"/>
      <c r="H69" s="38" t="str">
        <f t="shared" si="1"/>
        <v>A09 - Analýza a dizajn - Dátový kurátor</v>
      </c>
      <c r="I69" s="38" t="s">
        <v>252</v>
      </c>
      <c r="J69" s="132">
        <f>IF(F69=0,"",IF(E69="521 - mzdové výdavky",VLOOKUP(F69,[2]Ciselniky!$B$3:$D$24,2,0),VLOOKUP(F69,[2]Ciselniky!$B$3:$D$24,3,0)))</f>
        <v>180</v>
      </c>
      <c r="K69" s="105"/>
      <c r="L69" s="38">
        <v>0</v>
      </c>
      <c r="M69" s="133" t="str">
        <f t="shared" si="2"/>
        <v/>
      </c>
      <c r="N69" s="132">
        <f t="shared" si="3"/>
        <v>0</v>
      </c>
      <c r="O69" s="38" t="s">
        <v>253</v>
      </c>
    </row>
    <row r="70" spans="1:15" ht="15" customHeight="1">
      <c r="A70" s="93">
        <v>5</v>
      </c>
      <c r="B70" s="38" t="s">
        <v>249</v>
      </c>
      <c r="C70" s="38" t="s">
        <v>250</v>
      </c>
      <c r="D70" s="38" t="s">
        <v>228</v>
      </c>
      <c r="E70" s="38" t="s">
        <v>258</v>
      </c>
      <c r="F70" s="38" t="s">
        <v>6481</v>
      </c>
      <c r="G70" s="38"/>
      <c r="H70" s="38" t="str">
        <f t="shared" si="1"/>
        <v>A09 - Analýza a dizajn - Dátový špecialista</v>
      </c>
      <c r="I70" s="38" t="s">
        <v>252</v>
      </c>
      <c r="J70" s="132">
        <f>IF(F70=0,"",IF(E70="521 - mzdové výdavky",VLOOKUP(F70,[2]Ciselniky!$B$3:$D$24,2,0),VLOOKUP(F70,[2]Ciselniky!$B$3:$D$24,3,0)))</f>
        <v>170</v>
      </c>
      <c r="K70" s="105"/>
      <c r="L70" s="38">
        <v>0</v>
      </c>
      <c r="M70" s="133" t="str">
        <f t="shared" si="2"/>
        <v/>
      </c>
      <c r="N70" s="132">
        <f t="shared" si="3"/>
        <v>0</v>
      </c>
      <c r="O70" s="38" t="s">
        <v>253</v>
      </c>
    </row>
    <row r="71" spans="1:15">
      <c r="A71" s="93">
        <v>8</v>
      </c>
      <c r="B71" s="38" t="s">
        <v>249</v>
      </c>
      <c r="C71" s="38" t="s">
        <v>259</v>
      </c>
      <c r="D71" s="38" t="s">
        <v>208</v>
      </c>
      <c r="E71" s="38" t="s">
        <v>264</v>
      </c>
      <c r="F71" s="38"/>
      <c r="G71" s="38" t="s">
        <v>6249</v>
      </c>
      <c r="H71" s="38" t="str">
        <f t="shared" si="1"/>
        <v xml:space="preserve">A01 - Nákup HW a krabicového softvéru - </v>
      </c>
      <c r="I71" s="38" t="s">
        <v>6482</v>
      </c>
      <c r="J71" s="132"/>
      <c r="K71" s="105">
        <v>2500</v>
      </c>
      <c r="L71" s="38">
        <v>0</v>
      </c>
      <c r="M71" s="133">
        <f t="shared" si="2"/>
        <v>1.2</v>
      </c>
      <c r="N71" s="132">
        <f t="shared" si="3"/>
        <v>0</v>
      </c>
      <c r="O71" s="38" t="s">
        <v>253</v>
      </c>
    </row>
    <row r="72" spans="1:15">
      <c r="A72" s="93">
        <v>8</v>
      </c>
      <c r="B72" s="38" t="s">
        <v>249</v>
      </c>
      <c r="C72" s="38" t="s">
        <v>259</v>
      </c>
      <c r="D72" s="38" t="s">
        <v>211</v>
      </c>
      <c r="E72" s="38" t="s">
        <v>264</v>
      </c>
      <c r="F72" s="38"/>
      <c r="G72" s="38" t="s">
        <v>265</v>
      </c>
      <c r="H72" s="38" t="str">
        <f t="shared" si="1"/>
        <v xml:space="preserve">A02 - Nákup HW a krabicového softvéru - </v>
      </c>
      <c r="I72" s="38" t="s">
        <v>6482</v>
      </c>
      <c r="J72" s="132"/>
      <c r="K72" s="105">
        <v>2500</v>
      </c>
      <c r="L72" s="38">
        <v>0</v>
      </c>
      <c r="M72" s="133">
        <f t="shared" si="2"/>
        <v>1.2</v>
      </c>
      <c r="N72" s="132">
        <f t="shared" si="3"/>
        <v>0</v>
      </c>
      <c r="O72" s="38" t="s">
        <v>253</v>
      </c>
    </row>
    <row r="73" spans="1:15">
      <c r="A73" s="93">
        <v>8</v>
      </c>
      <c r="B73" s="38" t="s">
        <v>249</v>
      </c>
      <c r="C73" s="38" t="s">
        <v>259</v>
      </c>
      <c r="D73" s="38" t="s">
        <v>214</v>
      </c>
      <c r="E73" s="38" t="s">
        <v>266</v>
      </c>
      <c r="F73" s="38"/>
      <c r="G73" s="38" t="s">
        <v>6250</v>
      </c>
      <c r="H73" s="38" t="str">
        <f t="shared" si="1"/>
        <v xml:space="preserve">A03 - Nákup HW a krabicového softvéru - </v>
      </c>
      <c r="I73" s="38" t="s">
        <v>6482</v>
      </c>
      <c r="J73" s="132"/>
      <c r="K73" s="105">
        <v>2500</v>
      </c>
      <c r="L73" s="38">
        <v>0</v>
      </c>
      <c r="M73" s="133">
        <f t="shared" si="2"/>
        <v>1.2</v>
      </c>
      <c r="N73" s="132">
        <f t="shared" si="3"/>
        <v>0</v>
      </c>
      <c r="O73" s="38" t="s">
        <v>253</v>
      </c>
    </row>
    <row r="74" spans="1:15">
      <c r="A74" s="93">
        <v>8</v>
      </c>
      <c r="B74" s="38" t="s">
        <v>249</v>
      </c>
      <c r="C74" s="38" t="s">
        <v>259</v>
      </c>
      <c r="D74" s="38" t="s">
        <v>217</v>
      </c>
      <c r="E74" s="38" t="s">
        <v>260</v>
      </c>
      <c r="F74" s="38"/>
      <c r="G74" s="38" t="s">
        <v>261</v>
      </c>
      <c r="H74" s="38" t="str">
        <f t="shared" si="1"/>
        <v xml:space="preserve">A04 - Nákup HW a krabicového softvéru - </v>
      </c>
      <c r="I74" s="38" t="s">
        <v>6482</v>
      </c>
      <c r="J74" s="132"/>
      <c r="K74" s="105">
        <v>2500</v>
      </c>
      <c r="L74" s="38">
        <v>0</v>
      </c>
      <c r="M74" s="133">
        <f t="shared" si="2"/>
        <v>1.2</v>
      </c>
      <c r="N74" s="132">
        <f t="shared" si="3"/>
        <v>0</v>
      </c>
      <c r="O74" s="38" t="s">
        <v>253</v>
      </c>
    </row>
    <row r="75" spans="1:15">
      <c r="A75" s="93">
        <v>9</v>
      </c>
      <c r="B75" s="38" t="s">
        <v>249</v>
      </c>
      <c r="C75" s="38" t="s">
        <v>259</v>
      </c>
      <c r="D75" s="38" t="s">
        <v>219</v>
      </c>
      <c r="E75" s="38" t="s">
        <v>262</v>
      </c>
      <c r="F75" s="38"/>
      <c r="G75" s="38" t="s">
        <v>263</v>
      </c>
      <c r="H75" s="38" t="str">
        <f t="shared" si="1"/>
        <v xml:space="preserve">A05 - Nákup HW a krabicového softvéru - </v>
      </c>
      <c r="I75" s="38" t="s">
        <v>6482</v>
      </c>
      <c r="J75" s="132" t="str">
        <f>IF(F75=0,"",IF(E75="521 - mzdové výdavky",VLOOKUP(F75,[2]Ciselniky!$B$3:$D$24,2,0),VLOOKUP(F75,[2]Ciselniky!$B$3:$D$24,3,0)))</f>
        <v/>
      </c>
      <c r="K75" s="105">
        <v>350</v>
      </c>
      <c r="L75" s="38">
        <v>0</v>
      </c>
      <c r="M75" s="133">
        <f t="shared" si="2"/>
        <v>1.2</v>
      </c>
      <c r="N75" s="132">
        <f t="shared" si="3"/>
        <v>0</v>
      </c>
      <c r="O75" s="38" t="s">
        <v>253</v>
      </c>
    </row>
    <row r="76" spans="1:15">
      <c r="A76" s="93">
        <v>10</v>
      </c>
      <c r="B76" s="38" t="s">
        <v>249</v>
      </c>
      <c r="C76" s="38" t="s">
        <v>259</v>
      </c>
      <c r="D76" s="38" t="s">
        <v>220</v>
      </c>
      <c r="E76" s="38" t="s">
        <v>264</v>
      </c>
      <c r="F76" s="38"/>
      <c r="G76" s="38" t="s">
        <v>265</v>
      </c>
      <c r="H76" s="38" t="str">
        <f t="shared" si="1"/>
        <v xml:space="preserve">A06 - Nákup HW a krabicového softvéru - </v>
      </c>
      <c r="I76" s="38" t="s">
        <v>6482</v>
      </c>
      <c r="J76" s="132" t="str">
        <f>IF(F76=0,"",IF(E76="521 - mzdové výdavky",VLOOKUP(F76,[2]Ciselniky!$B$3:$D$24,2,0),VLOOKUP(F76,[2]Ciselniky!$B$3:$D$24,3,0)))</f>
        <v/>
      </c>
      <c r="K76" s="105">
        <v>5</v>
      </c>
      <c r="L76" s="38">
        <v>0</v>
      </c>
      <c r="M76" s="133">
        <f t="shared" si="2"/>
        <v>1.2</v>
      </c>
      <c r="N76" s="132">
        <f t="shared" si="3"/>
        <v>0</v>
      </c>
      <c r="O76" s="38" t="s">
        <v>253</v>
      </c>
    </row>
    <row r="77" spans="1:15">
      <c r="A77" s="93">
        <v>10</v>
      </c>
      <c r="B77" s="38" t="s">
        <v>249</v>
      </c>
      <c r="C77" s="38" t="s">
        <v>259</v>
      </c>
      <c r="D77" s="38" t="s">
        <v>224</v>
      </c>
      <c r="E77" s="38" t="s">
        <v>264</v>
      </c>
      <c r="F77" s="38"/>
      <c r="G77" s="38" t="s">
        <v>265</v>
      </c>
      <c r="H77" s="38" t="str">
        <f t="shared" si="1"/>
        <v xml:space="preserve">A07 - Nákup HW a krabicového softvéru - </v>
      </c>
      <c r="I77" s="38" t="s">
        <v>6482</v>
      </c>
      <c r="J77" s="132" t="str">
        <f>IF(F77=0,"",IF(E77="521 - mzdové výdavky",VLOOKUP(F77,[2]Ciselniky!$B$3:$D$24,2,0),VLOOKUP(F77,[2]Ciselniky!$B$3:$D$24,3,0)))</f>
        <v/>
      </c>
      <c r="K77" s="105">
        <v>5</v>
      </c>
      <c r="L77" s="38">
        <v>0</v>
      </c>
      <c r="M77" s="133">
        <f t="shared" si="2"/>
        <v>1.2</v>
      </c>
      <c r="N77" s="132">
        <f t="shared" si="3"/>
        <v>0</v>
      </c>
      <c r="O77" s="38" t="s">
        <v>253</v>
      </c>
    </row>
    <row r="78" spans="1:15">
      <c r="A78" s="93">
        <v>10</v>
      </c>
      <c r="B78" s="38" t="s">
        <v>249</v>
      </c>
      <c r="C78" s="38" t="s">
        <v>259</v>
      </c>
      <c r="D78" s="38" t="s">
        <v>226</v>
      </c>
      <c r="E78" s="38" t="s">
        <v>264</v>
      </c>
      <c r="F78" s="38"/>
      <c r="G78" s="38" t="s">
        <v>265</v>
      </c>
      <c r="H78" s="38" t="str">
        <f t="shared" si="1"/>
        <v xml:space="preserve">A08 - Nákup HW a krabicového softvéru - </v>
      </c>
      <c r="I78" s="38" t="s">
        <v>6482</v>
      </c>
      <c r="J78" s="132" t="str">
        <f>IF(F78=0,"",IF(E78="521 - mzdové výdavky",VLOOKUP(F78,[2]Ciselniky!$B$3:$D$24,2,0),VLOOKUP(F78,[2]Ciselniky!$B$3:$D$24,3,0)))</f>
        <v/>
      </c>
      <c r="K78" s="105">
        <v>5</v>
      </c>
      <c r="L78" s="38">
        <v>0</v>
      </c>
      <c r="M78" s="133">
        <f t="shared" si="2"/>
        <v>1.2</v>
      </c>
      <c r="N78" s="132">
        <f t="shared" si="3"/>
        <v>0</v>
      </c>
      <c r="O78" s="38" t="s">
        <v>253</v>
      </c>
    </row>
    <row r="79" spans="1:15">
      <c r="A79" s="93">
        <v>11</v>
      </c>
      <c r="B79" s="38" t="s">
        <v>249</v>
      </c>
      <c r="C79" s="38" t="s">
        <v>259</v>
      </c>
      <c r="D79" s="38" t="s">
        <v>228</v>
      </c>
      <c r="E79" s="38" t="s">
        <v>266</v>
      </c>
      <c r="F79" s="38"/>
      <c r="G79" s="38" t="s">
        <v>267</v>
      </c>
      <c r="H79" s="38" t="str">
        <f t="shared" si="1"/>
        <v xml:space="preserve">A09 - Nákup HW a krabicového softvéru - </v>
      </c>
      <c r="I79" s="38" t="s">
        <v>6482</v>
      </c>
      <c r="J79" s="132" t="str">
        <f>IF(F79=0,"",IF(E79="521 - mzdové výdavky",VLOOKUP(F79,[2]Ciselniky!$B$3:$D$24,2,0),VLOOKUP(F79,[2]Ciselniky!$B$3:$D$24,3,0)))</f>
        <v/>
      </c>
      <c r="K79" s="105">
        <v>1</v>
      </c>
      <c r="L79" s="38">
        <v>0</v>
      </c>
      <c r="M79" s="133">
        <f t="shared" si="2"/>
        <v>1.2</v>
      </c>
      <c r="N79" s="132">
        <f t="shared" si="3"/>
        <v>0</v>
      </c>
      <c r="O79" s="38" t="s">
        <v>253</v>
      </c>
    </row>
    <row r="80" spans="1:15">
      <c r="A80" s="93">
        <v>12</v>
      </c>
      <c r="B80" s="38" t="s">
        <v>249</v>
      </c>
      <c r="C80" s="38" t="s">
        <v>268</v>
      </c>
      <c r="D80" s="38" t="s">
        <v>208</v>
      </c>
      <c r="E80" s="38" t="s">
        <v>251</v>
      </c>
      <c r="F80" s="38" t="s">
        <v>6480</v>
      </c>
      <c r="G80" s="38"/>
      <c r="H80" s="38" t="str">
        <f t="shared" si="1"/>
        <v>A01 - Implementácia - Dátový kurátor</v>
      </c>
      <c r="I80" s="38" t="s">
        <v>252</v>
      </c>
      <c r="J80" s="132">
        <f>IF(F80=0,"",IF(E80="521 - mzdové výdavky",VLOOKUP(F80,[2]Ciselniky!$B$3:$D$24,2,0),VLOOKUP(F80,[2]Ciselniky!$B$3:$D$24,3,0)))</f>
        <v>0</v>
      </c>
      <c r="K80" s="105"/>
      <c r="L80" s="38">
        <v>0</v>
      </c>
      <c r="M80" s="133">
        <f t="shared" si="2"/>
        <v>1.2</v>
      </c>
      <c r="N80" s="132">
        <f t="shared" si="3"/>
        <v>0</v>
      </c>
      <c r="O80" s="38" t="s">
        <v>253</v>
      </c>
    </row>
    <row r="81" spans="1:15">
      <c r="A81" s="93">
        <v>13</v>
      </c>
      <c r="B81" s="38" t="s">
        <v>249</v>
      </c>
      <c r="C81" s="38" t="s">
        <v>268</v>
      </c>
      <c r="D81" s="38" t="s">
        <v>208</v>
      </c>
      <c r="E81" s="38" t="s">
        <v>251</v>
      </c>
      <c r="F81" s="38" t="s">
        <v>254</v>
      </c>
      <c r="G81" s="38"/>
      <c r="H81" s="38" t="str">
        <f t="shared" ref="H81:H158" si="4">D81&amp;" - "&amp;C81&amp;" - "&amp;F81</f>
        <v>A01 - Implementácia - Projektový manažér IT projektu</v>
      </c>
      <c r="I81" s="38" t="s">
        <v>252</v>
      </c>
      <c r="J81" s="132">
        <f>IF(F81=0,"",IF(E81="521 - mzdové výdavky",VLOOKUP(F81,[2]Ciselniky!$B$3:$D$24,2,0),VLOOKUP(F81,[2]Ciselniky!$B$3:$D$24,3,0)))</f>
        <v>720</v>
      </c>
      <c r="K81" s="105"/>
      <c r="L81" s="38">
        <v>0</v>
      </c>
      <c r="M81" s="133">
        <f t="shared" ref="M81:M158" si="5">IF(E81=0,"",IF(E81="521 - mzdové výdavky","",1.2))</f>
        <v>1.2</v>
      </c>
      <c r="N81" s="132">
        <f t="shared" ref="N81:N144" si="6">IF(E81=0,"",IF(E81="521 - mzdové výdavky",J81*L81,IF(E81="518 - ostatné služby",J81*L81*M81,L81*M81*K81)))</f>
        <v>0</v>
      </c>
      <c r="O81" s="38" t="s">
        <v>253</v>
      </c>
    </row>
    <row r="82" spans="1:15">
      <c r="A82" s="93">
        <v>14</v>
      </c>
      <c r="B82" s="38" t="s">
        <v>249</v>
      </c>
      <c r="C82" s="38" t="s">
        <v>268</v>
      </c>
      <c r="D82" s="38" t="s">
        <v>208</v>
      </c>
      <c r="E82" s="38" t="s">
        <v>258</v>
      </c>
      <c r="F82" s="38" t="s">
        <v>6480</v>
      </c>
      <c r="G82" s="38"/>
      <c r="H82" s="38" t="str">
        <f t="shared" si="4"/>
        <v>A01 - Implementácia - Dátový kurátor</v>
      </c>
      <c r="I82" s="38" t="s">
        <v>252</v>
      </c>
      <c r="J82" s="132">
        <f>IF(F82=0,"",IF(E82="521 - mzdové výdavky",VLOOKUP(F82,[2]Ciselniky!$B$3:$D$24,2,0),VLOOKUP(F82,[2]Ciselniky!$B$3:$D$24,3,0)))</f>
        <v>180</v>
      </c>
      <c r="K82" s="105"/>
      <c r="L82" s="38">
        <v>0</v>
      </c>
      <c r="M82" s="133" t="str">
        <f t="shared" si="5"/>
        <v/>
      </c>
      <c r="N82" s="132">
        <f t="shared" si="6"/>
        <v>0</v>
      </c>
      <c r="O82" s="38" t="s">
        <v>253</v>
      </c>
    </row>
    <row r="83" spans="1:15">
      <c r="A83" s="93">
        <v>15</v>
      </c>
      <c r="B83" s="38" t="s">
        <v>249</v>
      </c>
      <c r="C83" s="38" t="s">
        <v>268</v>
      </c>
      <c r="D83" s="38" t="s">
        <v>208</v>
      </c>
      <c r="E83" s="38" t="s">
        <v>258</v>
      </c>
      <c r="F83" s="38" t="s">
        <v>6483</v>
      </c>
      <c r="G83" s="38"/>
      <c r="H83" s="38" t="str">
        <f t="shared" si="4"/>
        <v>A01 - Implementácia - Dátový analytik</v>
      </c>
      <c r="I83" s="38" t="s">
        <v>252</v>
      </c>
      <c r="J83" s="132">
        <f>IF(F83=0,"",IF(E83="521 - mzdové výdavky",VLOOKUP(F83,[2]Ciselniky!$B$3:$D$24,2,0),VLOOKUP(F83,[2]Ciselniky!$B$3:$D$24,3,0)))</f>
        <v>170</v>
      </c>
      <c r="K83" s="105"/>
      <c r="L83" s="38">
        <v>0</v>
      </c>
      <c r="M83" s="133" t="str">
        <f t="shared" si="5"/>
        <v/>
      </c>
      <c r="N83" s="132">
        <f t="shared" si="6"/>
        <v>0</v>
      </c>
      <c r="O83" s="38" t="s">
        <v>253</v>
      </c>
    </row>
    <row r="84" spans="1:15">
      <c r="A84" s="93">
        <v>16</v>
      </c>
      <c r="B84" s="38" t="s">
        <v>249</v>
      </c>
      <c r="C84" s="38" t="s">
        <v>268</v>
      </c>
      <c r="D84" s="38" t="s">
        <v>211</v>
      </c>
      <c r="E84" s="38" t="s">
        <v>251</v>
      </c>
      <c r="F84" s="38" t="s">
        <v>269</v>
      </c>
      <c r="G84" s="38"/>
      <c r="H84" s="38" t="str">
        <f t="shared" si="4"/>
        <v>A02 - Implementácia - IT analytik</v>
      </c>
      <c r="I84" s="38" t="s">
        <v>252</v>
      </c>
      <c r="J84" s="132">
        <f>IF(F84=0,"",IF(E84="521 - mzdové výdavky",VLOOKUP(F84,[2]Ciselniky!$B$3:$D$24,2,0),VLOOKUP(F84,[2]Ciselniky!$B$3:$D$24,3,0)))</f>
        <v>600</v>
      </c>
      <c r="K84" s="105"/>
      <c r="L84" s="38">
        <v>30</v>
      </c>
      <c r="M84" s="133">
        <f t="shared" si="5"/>
        <v>1.2</v>
      </c>
      <c r="N84" s="132">
        <f t="shared" si="6"/>
        <v>21600</v>
      </c>
      <c r="O84" s="38" t="s">
        <v>253</v>
      </c>
    </row>
    <row r="85" spans="1:15">
      <c r="A85" s="93">
        <v>17</v>
      </c>
      <c r="B85" s="38" t="s">
        <v>249</v>
      </c>
      <c r="C85" s="38" t="s">
        <v>268</v>
      </c>
      <c r="D85" s="38" t="s">
        <v>211</v>
      </c>
      <c r="E85" s="38" t="s">
        <v>251</v>
      </c>
      <c r="F85" s="38" t="s">
        <v>270</v>
      </c>
      <c r="G85" s="38"/>
      <c r="H85" s="38" t="str">
        <f t="shared" si="4"/>
        <v>A02 - Implementácia - IT programátor/vývojár</v>
      </c>
      <c r="I85" s="38" t="s">
        <v>252</v>
      </c>
      <c r="J85" s="132">
        <f>IF(F85=0,"",IF(E85="521 - mzdové výdavky",VLOOKUP(F85,[2]Ciselniky!$B$3:$D$24,2,0),VLOOKUP(F85,[2]Ciselniky!$B$3:$D$24,3,0)))</f>
        <v>600</v>
      </c>
      <c r="K85" s="105"/>
      <c r="L85" s="38">
        <v>180</v>
      </c>
      <c r="M85" s="133">
        <f t="shared" si="5"/>
        <v>1.2</v>
      </c>
      <c r="N85" s="132">
        <f t="shared" si="6"/>
        <v>129600</v>
      </c>
      <c r="O85" s="38" t="s">
        <v>253</v>
      </c>
    </row>
    <row r="86" spans="1:15">
      <c r="A86" s="93">
        <v>18</v>
      </c>
      <c r="B86" s="38" t="s">
        <v>249</v>
      </c>
      <c r="C86" s="38" t="s">
        <v>268</v>
      </c>
      <c r="D86" s="38" t="s">
        <v>211</v>
      </c>
      <c r="E86" s="38" t="s">
        <v>251</v>
      </c>
      <c r="F86" s="38" t="s">
        <v>254</v>
      </c>
      <c r="G86" s="38"/>
      <c r="H86" s="38" t="str">
        <f t="shared" si="4"/>
        <v>A02 - Implementácia - Projektový manažér IT projektu</v>
      </c>
      <c r="I86" s="38" t="s">
        <v>252</v>
      </c>
      <c r="J86" s="132">
        <f>IF(F86=0,"",IF(E86="521 - mzdové výdavky",VLOOKUP(F86,[2]Ciselniky!$B$3:$D$24,2,0),VLOOKUP(F86,[2]Ciselniky!$B$3:$D$24,3,0)))</f>
        <v>720</v>
      </c>
      <c r="K86" s="105"/>
      <c r="L86" s="38">
        <v>20</v>
      </c>
      <c r="M86" s="133">
        <f t="shared" si="5"/>
        <v>1.2</v>
      </c>
      <c r="N86" s="132">
        <f t="shared" si="6"/>
        <v>17280</v>
      </c>
      <c r="O86" s="38" t="s">
        <v>253</v>
      </c>
    </row>
    <row r="87" spans="1:15">
      <c r="A87" s="93">
        <v>19</v>
      </c>
      <c r="B87" s="38" t="s">
        <v>249</v>
      </c>
      <c r="C87" s="38" t="s">
        <v>268</v>
      </c>
      <c r="D87" s="38" t="s">
        <v>211</v>
      </c>
      <c r="E87" s="38" t="s">
        <v>258</v>
      </c>
      <c r="F87" s="38" t="s">
        <v>6480</v>
      </c>
      <c r="G87" s="38"/>
      <c r="H87" s="38" t="str">
        <f t="shared" si="4"/>
        <v>A02 - Implementácia - Dátový kurátor</v>
      </c>
      <c r="I87" s="38" t="s">
        <v>252</v>
      </c>
      <c r="J87" s="132">
        <f>IF(F87=0,"",IF(E87="521 - mzdové výdavky",VLOOKUP(F87,[2]Ciselniky!$B$3:$D$24,2,0),VLOOKUP(F87,[2]Ciselniky!$B$3:$D$24,3,0)))</f>
        <v>180</v>
      </c>
      <c r="K87" s="105"/>
      <c r="L87" s="38">
        <v>0</v>
      </c>
      <c r="M87" s="133" t="str">
        <f t="shared" si="5"/>
        <v/>
      </c>
      <c r="N87" s="132">
        <f t="shared" si="6"/>
        <v>0</v>
      </c>
      <c r="O87" s="38" t="s">
        <v>253</v>
      </c>
    </row>
    <row r="88" spans="1:15">
      <c r="A88" s="93">
        <v>20</v>
      </c>
      <c r="B88" s="38" t="s">
        <v>249</v>
      </c>
      <c r="C88" s="38" t="s">
        <v>268</v>
      </c>
      <c r="D88" s="38" t="s">
        <v>211</v>
      </c>
      <c r="E88" s="38" t="s">
        <v>258</v>
      </c>
      <c r="F88" s="38" t="s">
        <v>6483</v>
      </c>
      <c r="G88" s="38"/>
      <c r="H88" s="38" t="str">
        <f t="shared" si="4"/>
        <v>A02 - Implementácia - Dátový analytik</v>
      </c>
      <c r="I88" s="38" t="s">
        <v>252</v>
      </c>
      <c r="J88" s="132">
        <f>IF(F88=0,"",IF(E88="521 - mzdové výdavky",VLOOKUP(F88,[2]Ciselniky!$B$3:$D$24,2,0),VLOOKUP(F88,[2]Ciselniky!$B$3:$D$24,3,0)))</f>
        <v>170</v>
      </c>
      <c r="K88" s="105"/>
      <c r="L88" s="38">
        <v>0</v>
      </c>
      <c r="M88" s="133" t="str">
        <f t="shared" si="5"/>
        <v/>
      </c>
      <c r="N88" s="132">
        <f t="shared" si="6"/>
        <v>0</v>
      </c>
      <c r="O88" s="38" t="s">
        <v>253</v>
      </c>
    </row>
    <row r="89" spans="1:15">
      <c r="A89" s="93">
        <v>21</v>
      </c>
      <c r="B89" s="38" t="s">
        <v>249</v>
      </c>
      <c r="C89" s="38" t="s">
        <v>268</v>
      </c>
      <c r="D89" s="38" t="s">
        <v>214</v>
      </c>
      <c r="E89" s="38" t="s">
        <v>251</v>
      </c>
      <c r="F89" s="38" t="s">
        <v>269</v>
      </c>
      <c r="G89" s="38"/>
      <c r="H89" s="38" t="str">
        <f t="shared" si="4"/>
        <v>A03 - Implementácia - IT analytik</v>
      </c>
      <c r="I89" s="38" t="s">
        <v>252</v>
      </c>
      <c r="J89" s="132">
        <f>IF(F89=0,"",IF(E89="521 - mzdové výdavky",VLOOKUP(F89,[2]Ciselniky!$B$3:$D$24,2,0),VLOOKUP(F89,[2]Ciselniky!$B$3:$D$24,3,0)))</f>
        <v>600</v>
      </c>
      <c r="K89" s="105"/>
      <c r="L89" s="38">
        <v>5</v>
      </c>
      <c r="M89" s="133">
        <f t="shared" si="5"/>
        <v>1.2</v>
      </c>
      <c r="N89" s="132">
        <f t="shared" si="6"/>
        <v>3600</v>
      </c>
      <c r="O89" s="38" t="s">
        <v>253</v>
      </c>
    </row>
    <row r="90" spans="1:15">
      <c r="A90" s="93">
        <v>22</v>
      </c>
      <c r="B90" s="38" t="s">
        <v>249</v>
      </c>
      <c r="C90" s="38" t="s">
        <v>268</v>
      </c>
      <c r="D90" s="38" t="s">
        <v>214</v>
      </c>
      <c r="E90" s="38" t="s">
        <v>251</v>
      </c>
      <c r="F90" s="38" t="s">
        <v>270</v>
      </c>
      <c r="G90" s="38"/>
      <c r="H90" s="38" t="str">
        <f t="shared" si="4"/>
        <v>A03 - Implementácia - IT programátor/vývojár</v>
      </c>
      <c r="I90" s="38" t="s">
        <v>252</v>
      </c>
      <c r="J90" s="132">
        <f>IF(F90=0,"",IF(E90="521 - mzdové výdavky",VLOOKUP(F90,[2]Ciselniky!$B$3:$D$24,2,0),VLOOKUP(F90,[2]Ciselniky!$B$3:$D$24,3,0)))</f>
        <v>600</v>
      </c>
      <c r="K90" s="105"/>
      <c r="L90" s="38">
        <v>60</v>
      </c>
      <c r="M90" s="133">
        <f t="shared" si="5"/>
        <v>1.2</v>
      </c>
      <c r="N90" s="132">
        <f t="shared" si="6"/>
        <v>43200</v>
      </c>
      <c r="O90" s="38" t="s">
        <v>253</v>
      </c>
    </row>
    <row r="91" spans="1:15">
      <c r="A91" s="93">
        <v>23</v>
      </c>
      <c r="B91" s="38" t="s">
        <v>249</v>
      </c>
      <c r="C91" s="38" t="s">
        <v>268</v>
      </c>
      <c r="D91" s="38" t="s">
        <v>214</v>
      </c>
      <c r="E91" s="38" t="s">
        <v>251</v>
      </c>
      <c r="F91" s="38" t="s">
        <v>257</v>
      </c>
      <c r="G91" s="38"/>
      <c r="H91" s="38" t="str">
        <f t="shared" si="4"/>
        <v>A03 - Implementácia - Odborník pre IT dohľad/ Quality Assurance</v>
      </c>
      <c r="I91" s="38" t="s">
        <v>252</v>
      </c>
      <c r="J91" s="132">
        <f>IF(F91=0,"",IF(E91="521 - mzdové výdavky",VLOOKUP(F91,[2]Ciselniky!$B$3:$D$24,2,0),VLOOKUP(F91,[2]Ciselniky!$B$3:$D$24,3,0)))</f>
        <v>750</v>
      </c>
      <c r="K91" s="105"/>
      <c r="L91" s="38">
        <v>5</v>
      </c>
      <c r="M91" s="133">
        <f t="shared" si="5"/>
        <v>1.2</v>
      </c>
      <c r="N91" s="132">
        <f t="shared" si="6"/>
        <v>4500</v>
      </c>
      <c r="O91" s="38" t="s">
        <v>253</v>
      </c>
    </row>
    <row r="92" spans="1:15">
      <c r="A92" s="93">
        <v>24</v>
      </c>
      <c r="B92" s="38" t="s">
        <v>249</v>
      </c>
      <c r="C92" s="38" t="s">
        <v>268</v>
      </c>
      <c r="D92" s="38" t="s">
        <v>214</v>
      </c>
      <c r="E92" s="38" t="s">
        <v>251</v>
      </c>
      <c r="F92" s="38" t="s">
        <v>256</v>
      </c>
      <c r="G92" s="38"/>
      <c r="H92" s="38" t="str">
        <f t="shared" si="4"/>
        <v>A03 - Implementácia - Špecialista pre bezpečnosť IT</v>
      </c>
      <c r="I92" s="38" t="s">
        <v>252</v>
      </c>
      <c r="J92" s="132">
        <f>IF(F92=0,"",IF(E92="521 - mzdové výdavky",VLOOKUP(F92,[2]Ciselniky!$B$3:$D$24,2,0),VLOOKUP(F92,[2]Ciselniky!$B$3:$D$24,3,0)))</f>
        <v>750</v>
      </c>
      <c r="K92" s="105"/>
      <c r="L92" s="38">
        <v>5</v>
      </c>
      <c r="M92" s="133">
        <f t="shared" si="5"/>
        <v>1.2</v>
      </c>
      <c r="N92" s="132">
        <f t="shared" si="6"/>
        <v>4500</v>
      </c>
      <c r="O92" s="38" t="s">
        <v>253</v>
      </c>
    </row>
    <row r="93" spans="1:15">
      <c r="A93" s="93">
        <v>25</v>
      </c>
      <c r="B93" s="38" t="s">
        <v>249</v>
      </c>
      <c r="C93" s="38" t="s">
        <v>268</v>
      </c>
      <c r="D93" s="38" t="s">
        <v>214</v>
      </c>
      <c r="E93" s="38" t="s">
        <v>251</v>
      </c>
      <c r="F93" s="38" t="s">
        <v>254</v>
      </c>
      <c r="G93" s="38"/>
      <c r="H93" s="38" t="str">
        <f t="shared" si="4"/>
        <v>A03 - Implementácia - Projektový manažér IT projektu</v>
      </c>
      <c r="I93" s="38" t="s">
        <v>252</v>
      </c>
      <c r="J93" s="132">
        <f>IF(F93=0,"",IF(E93="521 - mzdové výdavky",VLOOKUP(F93,[2]Ciselniky!$B$3:$D$24,2,0),VLOOKUP(F93,[2]Ciselniky!$B$3:$D$24,3,0)))</f>
        <v>720</v>
      </c>
      <c r="K93" s="105"/>
      <c r="L93" s="38">
        <v>2</v>
      </c>
      <c r="M93" s="133">
        <f t="shared" si="5"/>
        <v>1.2</v>
      </c>
      <c r="N93" s="132">
        <f t="shared" si="6"/>
        <v>1728</v>
      </c>
      <c r="O93" s="38" t="s">
        <v>253</v>
      </c>
    </row>
    <row r="94" spans="1:15">
      <c r="A94" s="93">
        <v>26</v>
      </c>
      <c r="B94" s="38" t="s">
        <v>249</v>
      </c>
      <c r="C94" s="38" t="s">
        <v>268</v>
      </c>
      <c r="D94" s="38" t="s">
        <v>214</v>
      </c>
      <c r="E94" s="38" t="s">
        <v>258</v>
      </c>
      <c r="F94" s="38" t="s">
        <v>6480</v>
      </c>
      <c r="G94" s="38"/>
      <c r="H94" s="38" t="str">
        <f t="shared" si="4"/>
        <v>A03 - Implementácia - Dátový kurátor</v>
      </c>
      <c r="I94" s="38" t="s">
        <v>252</v>
      </c>
      <c r="J94" s="132">
        <f>IF(F94=0,"",IF(E94="521 - mzdové výdavky",VLOOKUP(F94,[2]Ciselniky!$B$3:$D$24,2,0),VLOOKUP(F94,[2]Ciselniky!$B$3:$D$24,3,0)))</f>
        <v>180</v>
      </c>
      <c r="K94" s="105"/>
      <c r="L94" s="38">
        <v>0</v>
      </c>
      <c r="M94" s="133" t="str">
        <f t="shared" si="5"/>
        <v/>
      </c>
      <c r="N94" s="132">
        <f t="shared" si="6"/>
        <v>0</v>
      </c>
      <c r="O94" s="38" t="s">
        <v>253</v>
      </c>
    </row>
    <row r="95" spans="1:15">
      <c r="A95" s="93">
        <v>27</v>
      </c>
      <c r="B95" s="38" t="s">
        <v>249</v>
      </c>
      <c r="C95" s="38" t="s">
        <v>268</v>
      </c>
      <c r="D95" s="38" t="s">
        <v>214</v>
      </c>
      <c r="E95" s="38" t="s">
        <v>258</v>
      </c>
      <c r="F95" s="38" t="s">
        <v>6483</v>
      </c>
      <c r="G95" s="38"/>
      <c r="H95" s="38" t="str">
        <f t="shared" si="4"/>
        <v>A03 - Implementácia - Dátový analytik</v>
      </c>
      <c r="I95" s="38" t="s">
        <v>252</v>
      </c>
      <c r="J95" s="132">
        <f>IF(F95=0,"",IF(E95="521 - mzdové výdavky",VLOOKUP(F95,[2]Ciselniky!$B$3:$D$24,2,0),VLOOKUP(F95,[2]Ciselniky!$B$3:$D$24,3,0)))</f>
        <v>170</v>
      </c>
      <c r="K95" s="105"/>
      <c r="L95" s="38">
        <v>0</v>
      </c>
      <c r="M95" s="133" t="str">
        <f t="shared" si="5"/>
        <v/>
      </c>
      <c r="N95" s="132">
        <f t="shared" si="6"/>
        <v>0</v>
      </c>
      <c r="O95" s="38" t="s">
        <v>253</v>
      </c>
    </row>
    <row r="96" spans="1:15">
      <c r="A96" s="93">
        <v>28</v>
      </c>
      <c r="B96" s="38" t="s">
        <v>249</v>
      </c>
      <c r="C96" s="38" t="s">
        <v>268</v>
      </c>
      <c r="D96" s="38" t="s">
        <v>217</v>
      </c>
      <c r="E96" s="38" t="s">
        <v>251</v>
      </c>
      <c r="F96" s="38" t="s">
        <v>269</v>
      </c>
      <c r="G96" s="38"/>
      <c r="H96" s="38" t="str">
        <f t="shared" si="4"/>
        <v>A04 - Implementácia - IT analytik</v>
      </c>
      <c r="I96" s="38" t="s">
        <v>252</v>
      </c>
      <c r="J96" s="132">
        <f>IF(F96=0,"",IF(E96="521 - mzdové výdavky",VLOOKUP(F96,[2]Ciselniky!$B$3:$D$24,2,0),VLOOKUP(F96,[2]Ciselniky!$B$3:$D$24,3,0)))</f>
        <v>600</v>
      </c>
      <c r="K96" s="105"/>
      <c r="L96" s="38">
        <v>0</v>
      </c>
      <c r="M96" s="133">
        <f t="shared" si="5"/>
        <v>1.2</v>
      </c>
      <c r="N96" s="132">
        <f t="shared" si="6"/>
        <v>0</v>
      </c>
      <c r="O96" s="38" t="s">
        <v>253</v>
      </c>
    </row>
    <row r="97" spans="1:15">
      <c r="A97" s="93">
        <v>29</v>
      </c>
      <c r="B97" s="38" t="s">
        <v>249</v>
      </c>
      <c r="C97" s="38" t="s">
        <v>268</v>
      </c>
      <c r="D97" s="38" t="s">
        <v>217</v>
      </c>
      <c r="E97" s="38" t="s">
        <v>251</v>
      </c>
      <c r="F97" s="38" t="s">
        <v>257</v>
      </c>
      <c r="G97" s="38"/>
      <c r="H97" s="38" t="str">
        <f t="shared" si="4"/>
        <v>A04 - Implementácia - Odborník pre IT dohľad/ Quality Assurance</v>
      </c>
      <c r="I97" s="38" t="s">
        <v>252</v>
      </c>
      <c r="J97" s="132">
        <f>IF(F97=0,"",IF(E97="521 - mzdové výdavky",VLOOKUP(F97,[2]Ciselniky!$B$3:$D$24,2,0),VLOOKUP(F97,[2]Ciselniky!$B$3:$D$24,3,0)))</f>
        <v>750</v>
      </c>
      <c r="K97" s="105"/>
      <c r="L97" s="38">
        <v>0</v>
      </c>
      <c r="M97" s="133">
        <f t="shared" si="5"/>
        <v>1.2</v>
      </c>
      <c r="N97" s="132">
        <f t="shared" si="6"/>
        <v>0</v>
      </c>
      <c r="O97" s="38" t="s">
        <v>253</v>
      </c>
    </row>
    <row r="98" spans="1:15">
      <c r="A98" s="93">
        <v>30</v>
      </c>
      <c r="B98" s="38" t="s">
        <v>249</v>
      </c>
      <c r="C98" s="38" t="s">
        <v>268</v>
      </c>
      <c r="D98" s="38" t="s">
        <v>217</v>
      </c>
      <c r="E98" s="38" t="s">
        <v>251</v>
      </c>
      <c r="F98" s="38" t="s">
        <v>254</v>
      </c>
      <c r="G98" s="38"/>
      <c r="H98" s="38" t="str">
        <f t="shared" si="4"/>
        <v>A04 - Implementácia - Projektový manažér IT projektu</v>
      </c>
      <c r="I98" s="38" t="s">
        <v>252</v>
      </c>
      <c r="J98" s="132">
        <f>IF(F98=0,"",IF(E98="521 - mzdové výdavky",VLOOKUP(F98,[2]Ciselniky!$B$3:$D$24,2,0),VLOOKUP(F98,[2]Ciselniky!$B$3:$D$24,3,0)))</f>
        <v>720</v>
      </c>
      <c r="K98" s="105"/>
      <c r="L98" s="38">
        <v>0</v>
      </c>
      <c r="M98" s="133">
        <f t="shared" si="5"/>
        <v>1.2</v>
      </c>
      <c r="N98" s="132">
        <f t="shared" si="6"/>
        <v>0</v>
      </c>
      <c r="O98" s="38" t="s">
        <v>253</v>
      </c>
    </row>
    <row r="99" spans="1:15">
      <c r="A99" s="93">
        <v>31</v>
      </c>
      <c r="B99" s="38" t="s">
        <v>249</v>
      </c>
      <c r="C99" s="38" t="s">
        <v>268</v>
      </c>
      <c r="D99" s="38" t="s">
        <v>217</v>
      </c>
      <c r="E99" s="38" t="s">
        <v>258</v>
      </c>
      <c r="F99" s="38" t="s">
        <v>6480</v>
      </c>
      <c r="G99" s="38"/>
      <c r="H99" s="38" t="str">
        <f t="shared" si="4"/>
        <v>A04 - Implementácia - Dátový kurátor</v>
      </c>
      <c r="I99" s="38" t="s">
        <v>252</v>
      </c>
      <c r="J99" s="132">
        <f>IF(F99=0,"",IF(E99="521 - mzdové výdavky",VLOOKUP(F99,[2]Ciselniky!$B$3:$D$24,2,0),VLOOKUP(F99,[2]Ciselniky!$B$3:$D$24,3,0)))</f>
        <v>180</v>
      </c>
      <c r="K99" s="105"/>
      <c r="L99" s="38">
        <v>0</v>
      </c>
      <c r="M99" s="133" t="str">
        <f t="shared" si="5"/>
        <v/>
      </c>
      <c r="N99" s="132">
        <f t="shared" si="6"/>
        <v>0</v>
      </c>
      <c r="O99" s="38" t="s">
        <v>253</v>
      </c>
    </row>
    <row r="100" spans="1:15">
      <c r="A100" s="93">
        <v>32</v>
      </c>
      <c r="B100" s="38" t="s">
        <v>249</v>
      </c>
      <c r="C100" s="38" t="s">
        <v>268</v>
      </c>
      <c r="D100" s="38" t="s">
        <v>217</v>
      </c>
      <c r="E100" s="38" t="s">
        <v>258</v>
      </c>
      <c r="F100" s="38" t="s">
        <v>6483</v>
      </c>
      <c r="G100" s="38"/>
      <c r="H100" s="38" t="str">
        <f t="shared" si="4"/>
        <v>A04 - Implementácia - Dátový analytik</v>
      </c>
      <c r="I100" s="38" t="s">
        <v>252</v>
      </c>
      <c r="J100" s="132">
        <f>IF(F100=0,"",IF(E100="521 - mzdové výdavky",VLOOKUP(F100,[2]Ciselniky!$B$3:$D$24,2,0),VLOOKUP(F100,[2]Ciselniky!$B$3:$D$24,3,0)))</f>
        <v>170</v>
      </c>
      <c r="K100" s="105"/>
      <c r="L100" s="38">
        <v>0</v>
      </c>
      <c r="M100" s="133" t="str">
        <f t="shared" si="5"/>
        <v/>
      </c>
      <c r="N100" s="132">
        <f t="shared" si="6"/>
        <v>0</v>
      </c>
      <c r="O100" s="38" t="s">
        <v>253</v>
      </c>
    </row>
    <row r="101" spans="1:15">
      <c r="A101" s="93">
        <v>33</v>
      </c>
      <c r="B101" s="38" t="s">
        <v>249</v>
      </c>
      <c r="C101" s="38" t="s">
        <v>268</v>
      </c>
      <c r="D101" s="38" t="s">
        <v>219</v>
      </c>
      <c r="E101" s="38" t="s">
        <v>251</v>
      </c>
      <c r="F101" s="38" t="s">
        <v>269</v>
      </c>
      <c r="G101" s="38"/>
      <c r="H101" s="38" t="str">
        <f t="shared" si="4"/>
        <v>A05 - Implementácia - IT analytik</v>
      </c>
      <c r="I101" s="38" t="s">
        <v>252</v>
      </c>
      <c r="J101" s="132">
        <f>IF(F101=0,"",IF(E101="521 - mzdové výdavky",VLOOKUP(F101,[2]Ciselniky!$B$3:$D$24,2,0),VLOOKUP(F101,[2]Ciselniky!$B$3:$D$24,3,0)))</f>
        <v>600</v>
      </c>
      <c r="K101" s="105"/>
      <c r="L101" s="38">
        <v>0</v>
      </c>
      <c r="M101" s="133">
        <f t="shared" si="5"/>
        <v>1.2</v>
      </c>
      <c r="N101" s="132">
        <f t="shared" si="6"/>
        <v>0</v>
      </c>
      <c r="O101" s="38" t="s">
        <v>253</v>
      </c>
    </row>
    <row r="102" spans="1:15">
      <c r="A102" s="93">
        <v>34</v>
      </c>
      <c r="B102" s="38" t="s">
        <v>249</v>
      </c>
      <c r="C102" s="38" t="s">
        <v>268</v>
      </c>
      <c r="D102" s="38" t="s">
        <v>219</v>
      </c>
      <c r="E102" s="38" t="s">
        <v>251</v>
      </c>
      <c r="F102" s="38" t="s">
        <v>270</v>
      </c>
      <c r="G102" s="38"/>
      <c r="H102" s="38" t="str">
        <f t="shared" si="4"/>
        <v>A05 - Implementácia - IT programátor/vývojár</v>
      </c>
      <c r="I102" s="38" t="s">
        <v>252</v>
      </c>
      <c r="J102" s="132">
        <f>IF(F102=0,"",IF(E102="521 - mzdové výdavky",VLOOKUP(F102,[2]Ciselniky!$B$3:$D$24,2,0),VLOOKUP(F102,[2]Ciselniky!$B$3:$D$24,3,0)))</f>
        <v>600</v>
      </c>
      <c r="K102" s="105"/>
      <c r="L102" s="38">
        <v>0</v>
      </c>
      <c r="M102" s="133">
        <f t="shared" si="5"/>
        <v>1.2</v>
      </c>
      <c r="N102" s="132">
        <f t="shared" si="6"/>
        <v>0</v>
      </c>
      <c r="O102" s="38" t="s">
        <v>253</v>
      </c>
    </row>
    <row r="103" spans="1:15">
      <c r="A103" s="93">
        <v>35</v>
      </c>
      <c r="B103" s="38" t="s">
        <v>249</v>
      </c>
      <c r="C103" s="38" t="s">
        <v>268</v>
      </c>
      <c r="D103" s="38" t="s">
        <v>219</v>
      </c>
      <c r="E103" s="38" t="s">
        <v>251</v>
      </c>
      <c r="F103" s="38" t="s">
        <v>257</v>
      </c>
      <c r="G103" s="38"/>
      <c r="H103" s="38" t="str">
        <f t="shared" si="4"/>
        <v>A05 - Implementácia - Odborník pre IT dohľad/ Quality Assurance</v>
      </c>
      <c r="I103" s="38" t="s">
        <v>252</v>
      </c>
      <c r="J103" s="132">
        <f>IF(F103=0,"",IF(E103="521 - mzdové výdavky",VLOOKUP(F103,[2]Ciselniky!$B$3:$D$24,2,0),VLOOKUP(F103,[2]Ciselniky!$B$3:$D$24,3,0)))</f>
        <v>750</v>
      </c>
      <c r="K103" s="105"/>
      <c r="L103" s="38">
        <v>0</v>
      </c>
      <c r="M103" s="133">
        <f t="shared" si="5"/>
        <v>1.2</v>
      </c>
      <c r="N103" s="132">
        <f t="shared" si="6"/>
        <v>0</v>
      </c>
      <c r="O103" s="38" t="s">
        <v>253</v>
      </c>
    </row>
    <row r="104" spans="1:15">
      <c r="A104" s="93">
        <v>36</v>
      </c>
      <c r="B104" s="38" t="s">
        <v>249</v>
      </c>
      <c r="C104" s="38" t="s">
        <v>268</v>
      </c>
      <c r="D104" s="38" t="s">
        <v>219</v>
      </c>
      <c r="E104" s="38" t="s">
        <v>251</v>
      </c>
      <c r="F104" s="38" t="s">
        <v>256</v>
      </c>
      <c r="G104" s="38"/>
      <c r="H104" s="38" t="str">
        <f t="shared" si="4"/>
        <v>A05 - Implementácia - Špecialista pre bezpečnosť IT</v>
      </c>
      <c r="I104" s="38" t="s">
        <v>252</v>
      </c>
      <c r="J104" s="132">
        <f>IF(F104=0,"",IF(E104="521 - mzdové výdavky",VLOOKUP(F104,[2]Ciselniky!$B$3:$D$24,2,0),VLOOKUP(F104,[2]Ciselniky!$B$3:$D$24,3,0)))</f>
        <v>750</v>
      </c>
      <c r="K104" s="105"/>
      <c r="L104" s="38">
        <v>0</v>
      </c>
      <c r="M104" s="133">
        <f t="shared" si="5"/>
        <v>1.2</v>
      </c>
      <c r="N104" s="132">
        <f t="shared" si="6"/>
        <v>0</v>
      </c>
      <c r="O104" s="38" t="s">
        <v>253</v>
      </c>
    </row>
    <row r="105" spans="1:15">
      <c r="A105" s="93">
        <v>37</v>
      </c>
      <c r="B105" s="38" t="s">
        <v>249</v>
      </c>
      <c r="C105" s="38" t="s">
        <v>268</v>
      </c>
      <c r="D105" s="38" t="s">
        <v>219</v>
      </c>
      <c r="E105" s="38" t="s">
        <v>251</v>
      </c>
      <c r="F105" s="38" t="s">
        <v>254</v>
      </c>
      <c r="G105" s="38"/>
      <c r="H105" s="38" t="str">
        <f t="shared" si="4"/>
        <v>A05 - Implementácia - Projektový manažér IT projektu</v>
      </c>
      <c r="I105" s="38" t="s">
        <v>252</v>
      </c>
      <c r="J105" s="132">
        <f>IF(F105=0,"",IF(E105="521 - mzdové výdavky",VLOOKUP(F105,[2]Ciselniky!$B$3:$D$24,2,0),VLOOKUP(F105,[2]Ciselniky!$B$3:$D$24,3,0)))</f>
        <v>720</v>
      </c>
      <c r="K105" s="105"/>
      <c r="L105" s="38">
        <v>0</v>
      </c>
      <c r="M105" s="133">
        <f t="shared" si="5"/>
        <v>1.2</v>
      </c>
      <c r="N105" s="132">
        <f t="shared" si="6"/>
        <v>0</v>
      </c>
      <c r="O105" s="38" t="s">
        <v>253</v>
      </c>
    </row>
    <row r="106" spans="1:15">
      <c r="A106" s="93">
        <v>38</v>
      </c>
      <c r="B106" s="38" t="s">
        <v>249</v>
      </c>
      <c r="C106" s="38" t="s">
        <v>268</v>
      </c>
      <c r="D106" s="38" t="s">
        <v>219</v>
      </c>
      <c r="E106" s="38" t="s">
        <v>258</v>
      </c>
      <c r="F106" s="38" t="s">
        <v>6480</v>
      </c>
      <c r="G106" s="38"/>
      <c r="H106" s="38" t="str">
        <f t="shared" si="4"/>
        <v>A05 - Implementácia - Dátový kurátor</v>
      </c>
      <c r="I106" s="38" t="s">
        <v>252</v>
      </c>
      <c r="J106" s="132">
        <f>IF(F106=0,"",IF(E106="521 - mzdové výdavky",VLOOKUP(F106,[2]Ciselniky!$B$3:$D$24,2,0),VLOOKUP(F106,[2]Ciselniky!$B$3:$D$24,3,0)))</f>
        <v>180</v>
      </c>
      <c r="K106" s="105"/>
      <c r="L106" s="38">
        <v>0</v>
      </c>
      <c r="M106" s="133" t="str">
        <f t="shared" si="5"/>
        <v/>
      </c>
      <c r="N106" s="132">
        <f t="shared" si="6"/>
        <v>0</v>
      </c>
      <c r="O106" s="38" t="s">
        <v>253</v>
      </c>
    </row>
    <row r="107" spans="1:15">
      <c r="A107" s="93">
        <v>39</v>
      </c>
      <c r="B107" s="38" t="s">
        <v>249</v>
      </c>
      <c r="C107" s="38" t="s">
        <v>268</v>
      </c>
      <c r="D107" s="38" t="s">
        <v>219</v>
      </c>
      <c r="E107" s="38" t="s">
        <v>258</v>
      </c>
      <c r="F107" s="38" t="s">
        <v>6483</v>
      </c>
      <c r="G107" s="38"/>
      <c r="H107" s="38" t="str">
        <f t="shared" si="4"/>
        <v>A05 - Implementácia - Dátový analytik</v>
      </c>
      <c r="I107" s="38" t="s">
        <v>252</v>
      </c>
      <c r="J107" s="132">
        <f>IF(F107=0,"",IF(E107="521 - mzdové výdavky",VLOOKUP(F107,[2]Ciselniky!$B$3:$D$24,2,0),VLOOKUP(F107,[2]Ciselniky!$B$3:$D$24,3,0)))</f>
        <v>170</v>
      </c>
      <c r="K107" s="105"/>
      <c r="L107" s="38">
        <v>0</v>
      </c>
      <c r="M107" s="133" t="str">
        <f t="shared" si="5"/>
        <v/>
      </c>
      <c r="N107" s="132">
        <f t="shared" si="6"/>
        <v>0</v>
      </c>
      <c r="O107" s="38" t="s">
        <v>253</v>
      </c>
    </row>
    <row r="108" spans="1:15">
      <c r="A108" s="93">
        <v>40</v>
      </c>
      <c r="B108" s="38" t="s">
        <v>249</v>
      </c>
      <c r="C108" s="38" t="s">
        <v>268</v>
      </c>
      <c r="D108" s="38" t="s">
        <v>220</v>
      </c>
      <c r="E108" s="38" t="s">
        <v>251</v>
      </c>
      <c r="F108" s="38" t="s">
        <v>269</v>
      </c>
      <c r="G108" s="38"/>
      <c r="H108" s="38" t="str">
        <f t="shared" si="4"/>
        <v>A06 - Implementácia - IT analytik</v>
      </c>
      <c r="I108" s="38" t="s">
        <v>252</v>
      </c>
      <c r="J108" s="132">
        <f>IF(F108=0,"",IF(E108="521 - mzdové výdavky",VLOOKUP(F108,[2]Ciselniky!$B$3:$D$24,2,0),VLOOKUP(F108,[2]Ciselniky!$B$3:$D$24,3,0)))</f>
        <v>600</v>
      </c>
      <c r="K108" s="105"/>
      <c r="L108" s="38">
        <v>30</v>
      </c>
      <c r="M108" s="133">
        <f t="shared" si="5"/>
        <v>1.2</v>
      </c>
      <c r="N108" s="132">
        <f t="shared" si="6"/>
        <v>21600</v>
      </c>
      <c r="O108" s="38" t="s">
        <v>253</v>
      </c>
    </row>
    <row r="109" spans="1:15">
      <c r="A109" s="93">
        <v>41</v>
      </c>
      <c r="B109" s="38" t="s">
        <v>249</v>
      </c>
      <c r="C109" s="38" t="s">
        <v>268</v>
      </c>
      <c r="D109" s="38" t="s">
        <v>220</v>
      </c>
      <c r="E109" s="38" t="s">
        <v>251</v>
      </c>
      <c r="F109" s="38" t="s">
        <v>270</v>
      </c>
      <c r="G109" s="38"/>
      <c r="H109" s="38" t="str">
        <f t="shared" si="4"/>
        <v>A06 - Implementácia - IT programátor/vývojár</v>
      </c>
      <c r="I109" s="38" t="s">
        <v>252</v>
      </c>
      <c r="J109" s="132">
        <f>IF(F109=0,"",IF(E109="521 - mzdové výdavky",VLOOKUP(F109,[2]Ciselniky!$B$3:$D$24,2,0),VLOOKUP(F109,[2]Ciselniky!$B$3:$D$24,3,0)))</f>
        <v>600</v>
      </c>
      <c r="K109" s="105"/>
      <c r="L109" s="38">
        <v>130</v>
      </c>
      <c r="M109" s="133">
        <f t="shared" si="5"/>
        <v>1.2</v>
      </c>
      <c r="N109" s="132">
        <f t="shared" si="6"/>
        <v>93600</v>
      </c>
      <c r="O109" s="38" t="s">
        <v>253</v>
      </c>
    </row>
    <row r="110" spans="1:15">
      <c r="A110" s="93">
        <v>42</v>
      </c>
      <c r="B110" s="38" t="s">
        <v>249</v>
      </c>
      <c r="C110" s="38" t="s">
        <v>268</v>
      </c>
      <c r="D110" s="38" t="s">
        <v>220</v>
      </c>
      <c r="E110" s="38" t="s">
        <v>251</v>
      </c>
      <c r="F110" s="38" t="s">
        <v>257</v>
      </c>
      <c r="G110" s="38"/>
      <c r="H110" s="38" t="str">
        <f t="shared" si="4"/>
        <v>A06 - Implementácia - Odborník pre IT dohľad/ Quality Assurance</v>
      </c>
      <c r="I110" s="38" t="s">
        <v>252</v>
      </c>
      <c r="J110" s="132">
        <f>IF(F110=0,"",IF(E110="521 - mzdové výdavky",VLOOKUP(F110,[2]Ciselniky!$B$3:$D$24,2,0),VLOOKUP(F110,[2]Ciselniky!$B$3:$D$24,3,0)))</f>
        <v>750</v>
      </c>
      <c r="K110" s="105"/>
      <c r="L110" s="38">
        <v>15</v>
      </c>
      <c r="M110" s="133">
        <f t="shared" si="5"/>
        <v>1.2</v>
      </c>
      <c r="N110" s="132">
        <f t="shared" si="6"/>
        <v>13500</v>
      </c>
      <c r="O110" s="38" t="s">
        <v>253</v>
      </c>
    </row>
    <row r="111" spans="1:15">
      <c r="A111" s="93">
        <v>43</v>
      </c>
      <c r="B111" s="38" t="s">
        <v>249</v>
      </c>
      <c r="C111" s="38" t="s">
        <v>268</v>
      </c>
      <c r="D111" s="38" t="s">
        <v>220</v>
      </c>
      <c r="E111" s="38" t="s">
        <v>251</v>
      </c>
      <c r="F111" s="38" t="s">
        <v>254</v>
      </c>
      <c r="G111" s="38"/>
      <c r="H111" s="38" t="str">
        <f t="shared" si="4"/>
        <v>A06 - Implementácia - Projektový manažér IT projektu</v>
      </c>
      <c r="I111" s="38" t="s">
        <v>252</v>
      </c>
      <c r="J111" s="132">
        <f>IF(F111=0,"",IF(E111="521 - mzdové výdavky",VLOOKUP(F111,[2]Ciselniky!$B$3:$D$24,2,0),VLOOKUP(F111,[2]Ciselniky!$B$3:$D$24,3,0)))</f>
        <v>720</v>
      </c>
      <c r="K111" s="105"/>
      <c r="L111" s="38">
        <v>10</v>
      </c>
      <c r="M111" s="133">
        <f t="shared" si="5"/>
        <v>1.2</v>
      </c>
      <c r="N111" s="132">
        <f t="shared" si="6"/>
        <v>8640</v>
      </c>
      <c r="O111" s="38" t="s">
        <v>253</v>
      </c>
    </row>
    <row r="112" spans="1:15">
      <c r="A112" s="93">
        <v>44</v>
      </c>
      <c r="B112" s="38" t="s">
        <v>249</v>
      </c>
      <c r="C112" s="38" t="s">
        <v>268</v>
      </c>
      <c r="D112" s="38" t="s">
        <v>220</v>
      </c>
      <c r="E112" s="38" t="s">
        <v>258</v>
      </c>
      <c r="F112" s="38" t="s">
        <v>6480</v>
      </c>
      <c r="G112" s="38"/>
      <c r="H112" s="38" t="str">
        <f t="shared" si="4"/>
        <v>A06 - Implementácia - Dátový kurátor</v>
      </c>
      <c r="I112" s="38" t="s">
        <v>252</v>
      </c>
      <c r="J112" s="132">
        <f>IF(F112=0,"",IF(E112="521 - mzdové výdavky",VLOOKUP(F112,[2]Ciselniky!$B$3:$D$24,2,0),VLOOKUP(F112,[2]Ciselniky!$B$3:$D$24,3,0)))</f>
        <v>180</v>
      </c>
      <c r="K112" s="105"/>
      <c r="L112" s="38">
        <v>0</v>
      </c>
      <c r="M112" s="133" t="str">
        <f t="shared" si="5"/>
        <v/>
      </c>
      <c r="N112" s="132">
        <f t="shared" si="6"/>
        <v>0</v>
      </c>
      <c r="O112" s="38" t="s">
        <v>253</v>
      </c>
    </row>
    <row r="113" spans="1:15">
      <c r="A113" s="93">
        <v>45</v>
      </c>
      <c r="B113" s="38" t="s">
        <v>249</v>
      </c>
      <c r="C113" s="38" t="s">
        <v>268</v>
      </c>
      <c r="D113" s="38" t="s">
        <v>220</v>
      </c>
      <c r="E113" s="38" t="s">
        <v>258</v>
      </c>
      <c r="F113" s="38" t="s">
        <v>6483</v>
      </c>
      <c r="G113" s="38"/>
      <c r="H113" s="38" t="str">
        <f t="shared" si="4"/>
        <v>A06 - Implementácia - Dátový analytik</v>
      </c>
      <c r="I113" s="38" t="s">
        <v>252</v>
      </c>
      <c r="J113" s="132">
        <f>IF(F113=0,"",IF(E113="521 - mzdové výdavky",VLOOKUP(F113,[2]Ciselniky!$B$3:$D$24,2,0),VLOOKUP(F113,[2]Ciselniky!$B$3:$D$24,3,0)))</f>
        <v>170</v>
      </c>
      <c r="K113" s="105"/>
      <c r="L113" s="38">
        <v>0</v>
      </c>
      <c r="M113" s="133" t="str">
        <f t="shared" si="5"/>
        <v/>
      </c>
      <c r="N113" s="132">
        <f t="shared" si="6"/>
        <v>0</v>
      </c>
      <c r="O113" s="38" t="s">
        <v>253</v>
      </c>
    </row>
    <row r="114" spans="1:15">
      <c r="A114" s="93">
        <v>46</v>
      </c>
      <c r="B114" s="38" t="s">
        <v>249</v>
      </c>
      <c r="C114" s="38" t="s">
        <v>268</v>
      </c>
      <c r="D114" s="38" t="s">
        <v>224</v>
      </c>
      <c r="E114" s="38" t="s">
        <v>251</v>
      </c>
      <c r="F114" s="38" t="s">
        <v>269</v>
      </c>
      <c r="G114" s="38"/>
      <c r="H114" s="38" t="str">
        <f t="shared" si="4"/>
        <v>A07 - Implementácia - IT analytik</v>
      </c>
      <c r="I114" s="38" t="s">
        <v>252</v>
      </c>
      <c r="J114" s="132">
        <f>IF(F114=0,"",IF(E114="521 - mzdové výdavky",VLOOKUP(F114,[2]Ciselniky!$B$3:$D$24,2,0),VLOOKUP(F114,[2]Ciselniky!$B$3:$D$24,3,0)))</f>
        <v>600</v>
      </c>
      <c r="K114" s="105"/>
      <c r="L114" s="38">
        <v>0</v>
      </c>
      <c r="M114" s="133">
        <f t="shared" si="5"/>
        <v>1.2</v>
      </c>
      <c r="N114" s="132">
        <f t="shared" si="6"/>
        <v>0</v>
      </c>
      <c r="O114" s="38" t="s">
        <v>253</v>
      </c>
    </row>
    <row r="115" spans="1:15">
      <c r="A115" s="93">
        <v>47</v>
      </c>
      <c r="B115" s="38" t="s">
        <v>249</v>
      </c>
      <c r="C115" s="38" t="s">
        <v>268</v>
      </c>
      <c r="D115" s="38" t="s">
        <v>224</v>
      </c>
      <c r="E115" s="38" t="s">
        <v>251</v>
      </c>
      <c r="F115" s="38" t="s">
        <v>270</v>
      </c>
      <c r="G115" s="38"/>
      <c r="H115" s="38" t="str">
        <f t="shared" si="4"/>
        <v>A07 - Implementácia - IT programátor/vývojár</v>
      </c>
      <c r="I115" s="38" t="s">
        <v>252</v>
      </c>
      <c r="J115" s="132">
        <f>IF(F115=0,"",IF(E115="521 - mzdové výdavky",VLOOKUP(F115,[2]Ciselniky!$B$3:$D$24,2,0),VLOOKUP(F115,[2]Ciselniky!$B$3:$D$24,3,0)))</f>
        <v>600</v>
      </c>
      <c r="K115" s="105"/>
      <c r="L115" s="38">
        <v>0</v>
      </c>
      <c r="M115" s="133">
        <f t="shared" si="5"/>
        <v>1.2</v>
      </c>
      <c r="N115" s="132">
        <f t="shared" si="6"/>
        <v>0</v>
      </c>
      <c r="O115" s="38" t="s">
        <v>253</v>
      </c>
    </row>
    <row r="116" spans="1:15">
      <c r="A116" s="93">
        <v>48</v>
      </c>
      <c r="B116" s="38" t="s">
        <v>249</v>
      </c>
      <c r="C116" s="38" t="s">
        <v>268</v>
      </c>
      <c r="D116" s="38" t="s">
        <v>224</v>
      </c>
      <c r="E116" s="38" t="s">
        <v>251</v>
      </c>
      <c r="F116" s="38" t="s">
        <v>256</v>
      </c>
      <c r="G116" s="38"/>
      <c r="H116" s="38" t="str">
        <f t="shared" si="4"/>
        <v>A07 - Implementácia - Špecialista pre bezpečnosť IT</v>
      </c>
      <c r="I116" s="38" t="s">
        <v>252</v>
      </c>
      <c r="J116" s="132">
        <f>IF(F116=0,"",IF(E116="521 - mzdové výdavky",VLOOKUP(F116,[2]Ciselniky!$B$3:$D$24,2,0),VLOOKUP(F116,[2]Ciselniky!$B$3:$D$24,3,0)))</f>
        <v>750</v>
      </c>
      <c r="K116" s="105"/>
      <c r="L116" s="38">
        <v>0</v>
      </c>
      <c r="M116" s="133">
        <f t="shared" si="5"/>
        <v>1.2</v>
      </c>
      <c r="N116" s="132">
        <f t="shared" si="6"/>
        <v>0</v>
      </c>
      <c r="O116" s="38" t="s">
        <v>253</v>
      </c>
    </row>
    <row r="117" spans="1:15">
      <c r="A117" s="93">
        <v>49</v>
      </c>
      <c r="B117" s="38" t="s">
        <v>249</v>
      </c>
      <c r="C117" s="38" t="s">
        <v>268</v>
      </c>
      <c r="D117" s="38" t="s">
        <v>224</v>
      </c>
      <c r="E117" s="38" t="s">
        <v>251</v>
      </c>
      <c r="F117" s="38" t="s">
        <v>257</v>
      </c>
      <c r="G117" s="38"/>
      <c r="H117" s="38" t="str">
        <f t="shared" si="4"/>
        <v>A07 - Implementácia - Odborník pre IT dohľad/ Quality Assurance</v>
      </c>
      <c r="I117" s="38" t="s">
        <v>252</v>
      </c>
      <c r="J117" s="132">
        <f>IF(F117=0,"",IF(E117="521 - mzdové výdavky",VLOOKUP(F117,[2]Ciselniky!$B$3:$D$24,2,0),VLOOKUP(F117,[2]Ciselniky!$B$3:$D$24,3,0)))</f>
        <v>750</v>
      </c>
      <c r="K117" s="105"/>
      <c r="L117" s="38">
        <v>0</v>
      </c>
      <c r="M117" s="133">
        <f t="shared" si="5"/>
        <v>1.2</v>
      </c>
      <c r="N117" s="132">
        <f t="shared" si="6"/>
        <v>0</v>
      </c>
      <c r="O117" s="38" t="s">
        <v>253</v>
      </c>
    </row>
    <row r="118" spans="1:15">
      <c r="A118" s="93">
        <v>50</v>
      </c>
      <c r="B118" s="38" t="s">
        <v>249</v>
      </c>
      <c r="C118" s="38" t="s">
        <v>268</v>
      </c>
      <c r="D118" s="38" t="s">
        <v>224</v>
      </c>
      <c r="E118" s="38" t="s">
        <v>251</v>
      </c>
      <c r="F118" s="38" t="s">
        <v>254</v>
      </c>
      <c r="G118" s="38"/>
      <c r="H118" s="38" t="str">
        <f t="shared" si="4"/>
        <v>A07 - Implementácia - Projektový manažér IT projektu</v>
      </c>
      <c r="I118" s="38" t="s">
        <v>252</v>
      </c>
      <c r="J118" s="132">
        <f>IF(F118=0,"",IF(E118="521 - mzdové výdavky",VLOOKUP(F118,[2]Ciselniky!$B$3:$D$24,2,0),VLOOKUP(F118,[2]Ciselniky!$B$3:$D$24,3,0)))</f>
        <v>720</v>
      </c>
      <c r="K118" s="105"/>
      <c r="L118" s="38">
        <v>0</v>
      </c>
      <c r="M118" s="133">
        <f t="shared" si="5"/>
        <v>1.2</v>
      </c>
      <c r="N118" s="132">
        <f t="shared" si="6"/>
        <v>0</v>
      </c>
      <c r="O118" s="38" t="s">
        <v>253</v>
      </c>
    </row>
    <row r="119" spans="1:15">
      <c r="A119" s="93">
        <v>51</v>
      </c>
      <c r="B119" s="38" t="s">
        <v>249</v>
      </c>
      <c r="C119" s="38" t="s">
        <v>268</v>
      </c>
      <c r="D119" s="38" t="s">
        <v>224</v>
      </c>
      <c r="E119" s="38" t="s">
        <v>258</v>
      </c>
      <c r="F119" s="38" t="s">
        <v>6480</v>
      </c>
      <c r="G119" s="38"/>
      <c r="H119" s="38" t="str">
        <f t="shared" si="4"/>
        <v>A07 - Implementácia - Dátový kurátor</v>
      </c>
      <c r="I119" s="38" t="s">
        <v>252</v>
      </c>
      <c r="J119" s="132">
        <f>IF(F119=0,"",IF(E119="521 - mzdové výdavky",VLOOKUP(F119,[2]Ciselniky!$B$3:$D$24,2,0),VLOOKUP(F119,[2]Ciselniky!$B$3:$D$24,3,0)))</f>
        <v>180</v>
      </c>
      <c r="K119" s="105"/>
      <c r="L119" s="38">
        <v>0</v>
      </c>
      <c r="M119" s="133" t="str">
        <f t="shared" si="5"/>
        <v/>
      </c>
      <c r="N119" s="132">
        <f t="shared" si="6"/>
        <v>0</v>
      </c>
      <c r="O119" s="38" t="s">
        <v>253</v>
      </c>
    </row>
    <row r="120" spans="1:15">
      <c r="A120" s="93">
        <v>52</v>
      </c>
      <c r="B120" s="38" t="s">
        <v>249</v>
      </c>
      <c r="C120" s="38" t="s">
        <v>268</v>
      </c>
      <c r="D120" s="38" t="s">
        <v>224</v>
      </c>
      <c r="E120" s="38" t="s">
        <v>258</v>
      </c>
      <c r="F120" s="38" t="s">
        <v>6483</v>
      </c>
      <c r="G120" s="38"/>
      <c r="H120" s="38" t="str">
        <f t="shared" si="4"/>
        <v>A07 - Implementácia - Dátový analytik</v>
      </c>
      <c r="I120" s="38" t="s">
        <v>252</v>
      </c>
      <c r="J120" s="132">
        <f>IF(F120=0,"",IF(E120="521 - mzdové výdavky",VLOOKUP(F120,[2]Ciselniky!$B$3:$D$24,2,0),VLOOKUP(F120,[2]Ciselniky!$B$3:$D$24,3,0)))</f>
        <v>170</v>
      </c>
      <c r="K120" s="105"/>
      <c r="L120" s="38">
        <v>0</v>
      </c>
      <c r="M120" s="133" t="str">
        <f t="shared" si="5"/>
        <v/>
      </c>
      <c r="N120" s="132">
        <f t="shared" si="6"/>
        <v>0</v>
      </c>
      <c r="O120" s="38" t="s">
        <v>253</v>
      </c>
    </row>
    <row r="121" spans="1:15">
      <c r="A121" s="93">
        <v>53</v>
      </c>
      <c r="B121" s="38" t="s">
        <v>249</v>
      </c>
      <c r="C121" s="38" t="s">
        <v>268</v>
      </c>
      <c r="D121" s="38" t="s">
        <v>226</v>
      </c>
      <c r="E121" s="38" t="s">
        <v>251</v>
      </c>
      <c r="F121" s="38" t="s">
        <v>269</v>
      </c>
      <c r="G121" s="38"/>
      <c r="H121" s="38" t="str">
        <f t="shared" si="4"/>
        <v>A08 - Implementácia - IT analytik</v>
      </c>
      <c r="I121" s="38" t="s">
        <v>252</v>
      </c>
      <c r="J121" s="132">
        <f>IF(F121=0,"",IF(E121="521 - mzdové výdavky",VLOOKUP(F121,[2]Ciselniky!$B$3:$D$24,2,0),VLOOKUP(F121,[2]Ciselniky!$B$3:$D$24,3,0)))</f>
        <v>600</v>
      </c>
      <c r="K121" s="105"/>
      <c r="L121" s="38">
        <v>120</v>
      </c>
      <c r="M121" s="133">
        <f t="shared" si="5"/>
        <v>1.2</v>
      </c>
      <c r="N121" s="132">
        <f t="shared" si="6"/>
        <v>86400</v>
      </c>
      <c r="O121" s="38" t="s">
        <v>253</v>
      </c>
    </row>
    <row r="122" spans="1:15">
      <c r="A122" s="93">
        <v>54</v>
      </c>
      <c r="B122" s="38" t="s">
        <v>249</v>
      </c>
      <c r="C122" s="38" t="s">
        <v>268</v>
      </c>
      <c r="D122" s="38" t="s">
        <v>226</v>
      </c>
      <c r="E122" s="38" t="s">
        <v>251</v>
      </c>
      <c r="F122" s="38" t="s">
        <v>270</v>
      </c>
      <c r="G122" s="38"/>
      <c r="H122" s="38" t="str">
        <f t="shared" si="4"/>
        <v>A08 - Implementácia - IT programátor/vývojár</v>
      </c>
      <c r="I122" s="38" t="s">
        <v>252</v>
      </c>
      <c r="J122" s="132">
        <f>IF(F122=0,"",IF(E122="521 - mzdové výdavky",VLOOKUP(F122,[2]Ciselniky!$B$3:$D$24,2,0),VLOOKUP(F122,[2]Ciselniky!$B$3:$D$24,3,0)))</f>
        <v>600</v>
      </c>
      <c r="K122" s="105"/>
      <c r="L122" s="38">
        <v>770</v>
      </c>
      <c r="M122" s="133">
        <f t="shared" si="5"/>
        <v>1.2</v>
      </c>
      <c r="N122" s="132">
        <f t="shared" si="6"/>
        <v>554400</v>
      </c>
      <c r="O122" s="38" t="s">
        <v>253</v>
      </c>
    </row>
    <row r="123" spans="1:15">
      <c r="A123" s="93">
        <v>55</v>
      </c>
      <c r="B123" s="38" t="s">
        <v>249</v>
      </c>
      <c r="C123" s="38" t="s">
        <v>268</v>
      </c>
      <c r="D123" s="38" t="s">
        <v>226</v>
      </c>
      <c r="E123" s="38" t="s">
        <v>251</v>
      </c>
      <c r="F123" s="38" t="s">
        <v>257</v>
      </c>
      <c r="G123" s="38"/>
      <c r="H123" s="38" t="str">
        <f t="shared" si="4"/>
        <v>A08 - Implementácia - Odborník pre IT dohľad/ Quality Assurance</v>
      </c>
      <c r="I123" s="38" t="s">
        <v>252</v>
      </c>
      <c r="J123" s="132">
        <f>IF(F123=0,"",IF(E123="521 - mzdové výdavky",VLOOKUP(F123,[2]Ciselniky!$B$3:$D$24,2,0),VLOOKUP(F123,[2]Ciselniky!$B$3:$D$24,3,0)))</f>
        <v>750</v>
      </c>
      <c r="K123" s="105"/>
      <c r="L123" s="38">
        <v>60</v>
      </c>
      <c r="M123" s="133">
        <f t="shared" si="5"/>
        <v>1.2</v>
      </c>
      <c r="N123" s="132">
        <f t="shared" si="6"/>
        <v>54000</v>
      </c>
      <c r="O123" s="38" t="s">
        <v>253</v>
      </c>
    </row>
    <row r="124" spans="1:15">
      <c r="A124" s="93">
        <v>56</v>
      </c>
      <c r="B124" s="38" t="s">
        <v>249</v>
      </c>
      <c r="C124" s="38" t="s">
        <v>268</v>
      </c>
      <c r="D124" s="38" t="s">
        <v>226</v>
      </c>
      <c r="E124" s="38" t="s">
        <v>251</v>
      </c>
      <c r="F124" s="38" t="s">
        <v>254</v>
      </c>
      <c r="G124" s="38"/>
      <c r="H124" s="38" t="str">
        <f t="shared" si="4"/>
        <v>A08 - Implementácia - Projektový manažér IT projektu</v>
      </c>
      <c r="I124" s="38" t="s">
        <v>252</v>
      </c>
      <c r="J124" s="132">
        <f>IF(F124=0,"",IF(E124="521 - mzdové výdavky",VLOOKUP(F124,[2]Ciselniky!$B$3:$D$24,2,0),VLOOKUP(F124,[2]Ciselniky!$B$3:$D$24,3,0)))</f>
        <v>720</v>
      </c>
      <c r="K124" s="105"/>
      <c r="L124" s="38">
        <v>101</v>
      </c>
      <c r="M124" s="133">
        <f t="shared" si="5"/>
        <v>1.2</v>
      </c>
      <c r="N124" s="132">
        <f t="shared" si="6"/>
        <v>87264</v>
      </c>
      <c r="O124" s="38" t="s">
        <v>253</v>
      </c>
    </row>
    <row r="125" spans="1:15">
      <c r="A125" s="93">
        <v>57</v>
      </c>
      <c r="B125" s="38" t="s">
        <v>249</v>
      </c>
      <c r="C125" s="38" t="s">
        <v>268</v>
      </c>
      <c r="D125" s="38" t="s">
        <v>226</v>
      </c>
      <c r="E125" s="38" t="s">
        <v>258</v>
      </c>
      <c r="F125" s="38" t="s">
        <v>6480</v>
      </c>
      <c r="G125" s="38"/>
      <c r="H125" s="38" t="str">
        <f t="shared" si="4"/>
        <v>A08 - Implementácia - Dátový kurátor</v>
      </c>
      <c r="I125" s="38" t="s">
        <v>252</v>
      </c>
      <c r="J125" s="132">
        <f>IF(F125=0,"",IF(E125="521 - mzdové výdavky",VLOOKUP(F125,[2]Ciselniky!$B$3:$D$24,2,0),VLOOKUP(F125,[2]Ciselniky!$B$3:$D$24,3,0)))</f>
        <v>180</v>
      </c>
      <c r="K125" s="105"/>
      <c r="L125" s="38">
        <v>0</v>
      </c>
      <c r="M125" s="133" t="str">
        <f t="shared" si="5"/>
        <v/>
      </c>
      <c r="N125" s="132">
        <f t="shared" si="6"/>
        <v>0</v>
      </c>
      <c r="O125" s="38" t="s">
        <v>253</v>
      </c>
    </row>
    <row r="126" spans="1:15">
      <c r="A126" s="93">
        <v>58</v>
      </c>
      <c r="B126" s="38" t="s">
        <v>249</v>
      </c>
      <c r="C126" s="38" t="s">
        <v>268</v>
      </c>
      <c r="D126" s="38" t="s">
        <v>226</v>
      </c>
      <c r="E126" s="38" t="s">
        <v>258</v>
      </c>
      <c r="F126" s="38" t="s">
        <v>6483</v>
      </c>
      <c r="G126" s="38"/>
      <c r="H126" s="38" t="str">
        <f t="shared" si="4"/>
        <v>A08 - Implementácia - Dátový analytik</v>
      </c>
      <c r="I126" s="38" t="s">
        <v>252</v>
      </c>
      <c r="J126" s="132">
        <f>IF(F126=0,"",IF(E126="521 - mzdové výdavky",VLOOKUP(F126,[2]Ciselniky!$B$3:$D$24,2,0),VLOOKUP(F126,[2]Ciselniky!$B$3:$D$24,3,0)))</f>
        <v>170</v>
      </c>
      <c r="K126" s="105"/>
      <c r="L126" s="38">
        <v>0</v>
      </c>
      <c r="M126" s="133" t="str">
        <f t="shared" si="5"/>
        <v/>
      </c>
      <c r="N126" s="132">
        <f t="shared" si="6"/>
        <v>0</v>
      </c>
      <c r="O126" s="38" t="s">
        <v>253</v>
      </c>
    </row>
    <row r="127" spans="1:15">
      <c r="A127" s="93">
        <v>59</v>
      </c>
      <c r="B127" s="38" t="s">
        <v>249</v>
      </c>
      <c r="C127" s="38" t="s">
        <v>268</v>
      </c>
      <c r="D127" s="38" t="s">
        <v>228</v>
      </c>
      <c r="E127" s="38" t="s">
        <v>251</v>
      </c>
      <c r="F127" s="38" t="s">
        <v>269</v>
      </c>
      <c r="G127" s="38"/>
      <c r="H127" s="38" t="str">
        <f t="shared" si="4"/>
        <v>A09 - Implementácia - IT analytik</v>
      </c>
      <c r="I127" s="38" t="s">
        <v>252</v>
      </c>
      <c r="J127" s="132">
        <f>IF(F127=0,"",IF(E127="521 - mzdové výdavky",VLOOKUP(F127,[2]Ciselniky!$B$3:$D$24,2,0),VLOOKUP(F127,[2]Ciselniky!$B$3:$D$24,3,0)))</f>
        <v>600</v>
      </c>
      <c r="K127" s="105"/>
      <c r="L127" s="38">
        <v>20</v>
      </c>
      <c r="M127" s="133">
        <f t="shared" si="5"/>
        <v>1.2</v>
      </c>
      <c r="N127" s="132">
        <f t="shared" si="6"/>
        <v>14400</v>
      </c>
      <c r="O127" s="38" t="s">
        <v>253</v>
      </c>
    </row>
    <row r="128" spans="1:15">
      <c r="A128" s="93">
        <v>60</v>
      </c>
      <c r="B128" s="38" t="s">
        <v>249</v>
      </c>
      <c r="C128" s="38" t="s">
        <v>268</v>
      </c>
      <c r="D128" s="38" t="s">
        <v>228</v>
      </c>
      <c r="E128" s="38" t="s">
        <v>251</v>
      </c>
      <c r="F128" s="38" t="s">
        <v>270</v>
      </c>
      <c r="G128" s="38"/>
      <c r="H128" s="38" t="str">
        <f t="shared" si="4"/>
        <v>A09 - Implementácia - IT programátor/vývojár</v>
      </c>
      <c r="I128" s="38" t="s">
        <v>252</v>
      </c>
      <c r="J128" s="132">
        <f>IF(F128=0,"",IF(E128="521 - mzdové výdavky",VLOOKUP(F128,[2]Ciselniky!$B$3:$D$24,2,0),VLOOKUP(F128,[2]Ciselniky!$B$3:$D$24,3,0)))</f>
        <v>600</v>
      </c>
      <c r="K128" s="105"/>
      <c r="L128" s="38">
        <v>360</v>
      </c>
      <c r="M128" s="133">
        <f t="shared" si="5"/>
        <v>1.2</v>
      </c>
      <c r="N128" s="132">
        <f t="shared" si="6"/>
        <v>259200</v>
      </c>
      <c r="O128" s="38" t="s">
        <v>253</v>
      </c>
    </row>
    <row r="129" spans="1:15">
      <c r="A129" s="93">
        <v>61</v>
      </c>
      <c r="B129" s="38" t="s">
        <v>249</v>
      </c>
      <c r="C129" s="38" t="s">
        <v>268</v>
      </c>
      <c r="D129" s="38" t="s">
        <v>228</v>
      </c>
      <c r="E129" s="38" t="s">
        <v>251</v>
      </c>
      <c r="F129" s="38" t="s">
        <v>257</v>
      </c>
      <c r="G129" s="38"/>
      <c r="H129" s="38" t="str">
        <f t="shared" si="4"/>
        <v>A09 - Implementácia - Odborník pre IT dohľad/ Quality Assurance</v>
      </c>
      <c r="I129" s="38" t="s">
        <v>252</v>
      </c>
      <c r="J129" s="132">
        <f>IF(F129=0,"",IF(E129="521 - mzdové výdavky",VLOOKUP(F129,[2]Ciselniky!$B$3:$D$24,2,0),VLOOKUP(F129,[2]Ciselniky!$B$3:$D$24,3,0)))</f>
        <v>750</v>
      </c>
      <c r="K129" s="105"/>
      <c r="L129" s="38">
        <v>30</v>
      </c>
      <c r="M129" s="133">
        <f t="shared" si="5"/>
        <v>1.2</v>
      </c>
      <c r="N129" s="132">
        <f t="shared" si="6"/>
        <v>27000</v>
      </c>
      <c r="O129" s="38" t="s">
        <v>253</v>
      </c>
    </row>
    <row r="130" spans="1:15">
      <c r="A130" s="93">
        <v>62</v>
      </c>
      <c r="B130" s="38" t="s">
        <v>249</v>
      </c>
      <c r="C130" s="38" t="s">
        <v>268</v>
      </c>
      <c r="D130" s="38" t="s">
        <v>228</v>
      </c>
      <c r="E130" s="38" t="s">
        <v>251</v>
      </c>
      <c r="F130" s="38" t="s">
        <v>256</v>
      </c>
      <c r="G130" s="38"/>
      <c r="H130" s="38" t="str">
        <f t="shared" si="4"/>
        <v>A09 - Implementácia - Špecialista pre bezpečnosť IT</v>
      </c>
      <c r="I130" s="38" t="s">
        <v>252</v>
      </c>
      <c r="J130" s="132">
        <f>IF(F130=0,"",IF(E130="521 - mzdové výdavky",VLOOKUP(F130,[2]Ciselniky!$B$3:$D$24,2,0),VLOOKUP(F130,[2]Ciselniky!$B$3:$D$24,3,0)))</f>
        <v>750</v>
      </c>
      <c r="K130" s="105"/>
      <c r="L130" s="38">
        <v>20</v>
      </c>
      <c r="M130" s="133">
        <f t="shared" si="5"/>
        <v>1.2</v>
      </c>
      <c r="N130" s="132">
        <f t="shared" si="6"/>
        <v>18000</v>
      </c>
      <c r="O130" s="38" t="s">
        <v>253</v>
      </c>
    </row>
    <row r="131" spans="1:15">
      <c r="A131" s="93">
        <v>63</v>
      </c>
      <c r="B131" s="38" t="s">
        <v>249</v>
      </c>
      <c r="C131" s="38" t="s">
        <v>268</v>
      </c>
      <c r="D131" s="38" t="s">
        <v>228</v>
      </c>
      <c r="E131" s="38" t="s">
        <v>251</v>
      </c>
      <c r="F131" s="38" t="s">
        <v>254</v>
      </c>
      <c r="G131" s="38"/>
      <c r="H131" s="38" t="str">
        <f t="shared" si="4"/>
        <v>A09 - Implementácia - Projektový manažér IT projektu</v>
      </c>
      <c r="I131" s="38" t="s">
        <v>252</v>
      </c>
      <c r="J131" s="132">
        <f>IF(F131=0,"",IF(E131="521 - mzdové výdavky",VLOOKUP(F131,[2]Ciselniky!$B$3:$D$24,2,0),VLOOKUP(F131,[2]Ciselniky!$B$3:$D$24,3,0)))</f>
        <v>720</v>
      </c>
      <c r="K131" s="105"/>
      <c r="L131" s="38">
        <v>20</v>
      </c>
      <c r="M131" s="133">
        <f t="shared" si="5"/>
        <v>1.2</v>
      </c>
      <c r="N131" s="132">
        <f t="shared" si="6"/>
        <v>17280</v>
      </c>
      <c r="O131" s="38" t="s">
        <v>253</v>
      </c>
    </row>
    <row r="132" spans="1:15">
      <c r="A132" s="93">
        <v>64</v>
      </c>
      <c r="B132" s="38" t="s">
        <v>249</v>
      </c>
      <c r="C132" s="38" t="s">
        <v>268</v>
      </c>
      <c r="D132" s="38" t="s">
        <v>228</v>
      </c>
      <c r="E132" s="38" t="s">
        <v>258</v>
      </c>
      <c r="F132" s="38" t="s">
        <v>6480</v>
      </c>
      <c r="G132" s="38"/>
      <c r="H132" s="38" t="str">
        <f t="shared" si="4"/>
        <v>A09 - Implementácia - Dátový kurátor</v>
      </c>
      <c r="I132" s="38" t="s">
        <v>252</v>
      </c>
      <c r="J132" s="132">
        <f>IF(F132=0,"",IF(E132="521 - mzdové výdavky",VLOOKUP(F132,[2]Ciselniky!$B$3:$D$24,2,0),VLOOKUP(F132,[2]Ciselniky!$B$3:$D$24,3,0)))</f>
        <v>180</v>
      </c>
      <c r="K132" s="105"/>
      <c r="L132" s="38">
        <v>0</v>
      </c>
      <c r="M132" s="133" t="str">
        <f t="shared" si="5"/>
        <v/>
      </c>
      <c r="N132" s="132">
        <f t="shared" si="6"/>
        <v>0</v>
      </c>
      <c r="O132" s="38" t="s">
        <v>253</v>
      </c>
    </row>
    <row r="133" spans="1:15">
      <c r="A133" s="93">
        <v>65</v>
      </c>
      <c r="B133" s="38" t="s">
        <v>249</v>
      </c>
      <c r="C133" s="38" t="s">
        <v>268</v>
      </c>
      <c r="D133" s="38" t="s">
        <v>228</v>
      </c>
      <c r="E133" s="38" t="s">
        <v>258</v>
      </c>
      <c r="F133" s="38" t="s">
        <v>6483</v>
      </c>
      <c r="G133" s="38"/>
      <c r="H133" s="38" t="str">
        <f t="shared" si="4"/>
        <v>A09 - Implementácia - Dátový analytik</v>
      </c>
      <c r="I133" s="38" t="s">
        <v>252</v>
      </c>
      <c r="J133" s="132">
        <f>IF(F133=0,"",IF(E133="521 - mzdové výdavky",VLOOKUP(F133,[2]Ciselniky!$B$3:$D$24,2,0),VLOOKUP(F133,[2]Ciselniky!$B$3:$D$24,3,0)))</f>
        <v>170</v>
      </c>
      <c r="K133" s="105"/>
      <c r="L133" s="38">
        <v>0</v>
      </c>
      <c r="M133" s="133" t="str">
        <f t="shared" si="5"/>
        <v/>
      </c>
      <c r="N133" s="132">
        <f t="shared" si="6"/>
        <v>0</v>
      </c>
      <c r="O133" s="38" t="s">
        <v>253</v>
      </c>
    </row>
    <row r="134" spans="1:15">
      <c r="A134" s="93">
        <v>66</v>
      </c>
      <c r="B134" s="38" t="s">
        <v>249</v>
      </c>
      <c r="C134" s="38" t="s">
        <v>271</v>
      </c>
      <c r="D134" s="38" t="s">
        <v>211</v>
      </c>
      <c r="E134" s="38" t="s">
        <v>251</v>
      </c>
      <c r="F134" s="38" t="s">
        <v>272</v>
      </c>
      <c r="G134" s="38"/>
      <c r="H134" s="38" t="str">
        <f t="shared" si="4"/>
        <v>A02 - Testovanie - IT tester</v>
      </c>
      <c r="I134" s="38" t="s">
        <v>252</v>
      </c>
      <c r="J134" s="132">
        <f>IF(F134=0,"",IF(E134="521 - mzdové výdavky",VLOOKUP(F134,[2]Ciselniky!$B$3:$D$24,2,0),VLOOKUP(F134,[2]Ciselniky!$B$3:$D$24,3,0)))</f>
        <v>500</v>
      </c>
      <c r="K134" s="105"/>
      <c r="L134" s="38">
        <v>60</v>
      </c>
      <c r="M134" s="133">
        <f t="shared" si="5"/>
        <v>1.2</v>
      </c>
      <c r="N134" s="132">
        <f t="shared" si="6"/>
        <v>36000</v>
      </c>
      <c r="O134" s="38" t="s">
        <v>253</v>
      </c>
    </row>
    <row r="135" spans="1:15">
      <c r="A135" s="93">
        <v>67</v>
      </c>
      <c r="B135" s="38" t="s">
        <v>249</v>
      </c>
      <c r="C135" s="38" t="s">
        <v>271</v>
      </c>
      <c r="D135" s="38" t="s">
        <v>211</v>
      </c>
      <c r="E135" s="38" t="s">
        <v>251</v>
      </c>
      <c r="F135" s="38" t="s">
        <v>257</v>
      </c>
      <c r="G135" s="38"/>
      <c r="H135" s="38" t="str">
        <f t="shared" si="4"/>
        <v>A02 - Testovanie - Odborník pre IT dohľad/ Quality Assurance</v>
      </c>
      <c r="I135" s="38" t="s">
        <v>252</v>
      </c>
      <c r="J135" s="132">
        <f>IF(F135=0,"",IF(E135="521 - mzdové výdavky",VLOOKUP(F135,[2]Ciselniky!$B$3:$D$24,2,0),VLOOKUP(F135,[2]Ciselniky!$B$3:$D$24,3,0)))</f>
        <v>750</v>
      </c>
      <c r="K135" s="105"/>
      <c r="L135" s="38">
        <v>5</v>
      </c>
      <c r="M135" s="133">
        <f t="shared" si="5"/>
        <v>1.2</v>
      </c>
      <c r="N135" s="132">
        <f t="shared" si="6"/>
        <v>4500</v>
      </c>
      <c r="O135" s="38" t="s">
        <v>253</v>
      </c>
    </row>
    <row r="136" spans="1:15">
      <c r="A136" s="93">
        <v>68</v>
      </c>
      <c r="B136" s="38" t="s">
        <v>249</v>
      </c>
      <c r="C136" s="38" t="s">
        <v>271</v>
      </c>
      <c r="D136" s="38" t="s">
        <v>211</v>
      </c>
      <c r="E136" s="38" t="s">
        <v>251</v>
      </c>
      <c r="F136" s="38" t="s">
        <v>254</v>
      </c>
      <c r="G136" s="38"/>
      <c r="H136" s="38" t="str">
        <f t="shared" si="4"/>
        <v>A02 - Testovanie - Projektový manažér IT projektu</v>
      </c>
      <c r="I136" s="38" t="s">
        <v>252</v>
      </c>
      <c r="J136" s="132">
        <f>IF(F136=0,"",IF(E136="521 - mzdové výdavky",VLOOKUP(F136,[2]Ciselniky!$B$3:$D$24,2,0),VLOOKUP(F136,[2]Ciselniky!$B$3:$D$24,3,0)))</f>
        <v>720</v>
      </c>
      <c r="K136" s="105"/>
      <c r="L136" s="38">
        <v>7</v>
      </c>
      <c r="M136" s="133">
        <f t="shared" si="5"/>
        <v>1.2</v>
      </c>
      <c r="N136" s="132">
        <f t="shared" si="6"/>
        <v>6048</v>
      </c>
      <c r="O136" s="38" t="s">
        <v>253</v>
      </c>
    </row>
    <row r="137" spans="1:15">
      <c r="A137" s="93">
        <v>69</v>
      </c>
      <c r="B137" s="38" t="s">
        <v>249</v>
      </c>
      <c r="C137" s="38" t="s">
        <v>271</v>
      </c>
      <c r="D137" s="38" t="s">
        <v>211</v>
      </c>
      <c r="E137" s="38" t="s">
        <v>258</v>
      </c>
      <c r="F137" s="38" t="s">
        <v>6480</v>
      </c>
      <c r="G137" s="38"/>
      <c r="H137" s="38" t="str">
        <f t="shared" si="4"/>
        <v>A02 - Testovanie - Dátový kurátor</v>
      </c>
      <c r="I137" s="38" t="s">
        <v>252</v>
      </c>
      <c r="J137" s="132">
        <f>IF(F137=0,"",IF(E137="521 - mzdové výdavky",VLOOKUP(F137,[2]Ciselniky!$B$3:$D$24,2,0),VLOOKUP(F137,[2]Ciselniky!$B$3:$D$24,3,0)))</f>
        <v>180</v>
      </c>
      <c r="K137" s="105"/>
      <c r="L137" s="38">
        <v>0</v>
      </c>
      <c r="M137" s="133" t="str">
        <f t="shared" si="5"/>
        <v/>
      </c>
      <c r="N137" s="132">
        <f t="shared" si="6"/>
        <v>0</v>
      </c>
      <c r="O137" s="38" t="s">
        <v>253</v>
      </c>
    </row>
    <row r="138" spans="1:15">
      <c r="A138" s="93">
        <v>70</v>
      </c>
      <c r="B138" s="38" t="s">
        <v>249</v>
      </c>
      <c r="C138" s="38" t="s">
        <v>271</v>
      </c>
      <c r="D138" s="38" t="s">
        <v>211</v>
      </c>
      <c r="E138" s="38" t="s">
        <v>258</v>
      </c>
      <c r="F138" s="38" t="s">
        <v>6483</v>
      </c>
      <c r="G138" s="38"/>
      <c r="H138" s="38" t="str">
        <f t="shared" si="4"/>
        <v>A02 - Testovanie - Dátový analytik</v>
      </c>
      <c r="I138" s="38" t="s">
        <v>252</v>
      </c>
      <c r="J138" s="132">
        <f>IF(F138=0,"",IF(E138="521 - mzdové výdavky",VLOOKUP(F138,[2]Ciselniky!$B$3:$D$24,2,0),VLOOKUP(F138,[2]Ciselniky!$B$3:$D$24,3,0)))</f>
        <v>170</v>
      </c>
      <c r="K138" s="105"/>
      <c r="L138" s="38">
        <v>0</v>
      </c>
      <c r="M138" s="133" t="str">
        <f t="shared" si="5"/>
        <v/>
      </c>
      <c r="N138" s="132">
        <f t="shared" si="6"/>
        <v>0</v>
      </c>
      <c r="O138" s="38" t="s">
        <v>253</v>
      </c>
    </row>
    <row r="139" spans="1:15">
      <c r="A139" s="93">
        <v>71</v>
      </c>
      <c r="B139" s="38" t="s">
        <v>249</v>
      </c>
      <c r="C139" s="38" t="s">
        <v>271</v>
      </c>
      <c r="D139" s="38" t="s">
        <v>214</v>
      </c>
      <c r="E139" s="38" t="s">
        <v>251</v>
      </c>
      <c r="F139" s="38" t="s">
        <v>272</v>
      </c>
      <c r="G139" s="38"/>
      <c r="H139" s="38" t="str">
        <f t="shared" si="4"/>
        <v>A03 - Testovanie - IT tester</v>
      </c>
      <c r="I139" s="38" t="s">
        <v>252</v>
      </c>
      <c r="J139" s="132">
        <f>IF(F139=0,"",IF(E139="521 - mzdové výdavky",VLOOKUP(F139,[2]Ciselniky!$B$3:$D$24,2,0),VLOOKUP(F139,[2]Ciselniky!$B$3:$D$24,3,0)))</f>
        <v>500</v>
      </c>
      <c r="K139" s="105"/>
      <c r="L139" s="38">
        <v>20</v>
      </c>
      <c r="M139" s="133">
        <f t="shared" si="5"/>
        <v>1.2</v>
      </c>
      <c r="N139" s="132">
        <f t="shared" si="6"/>
        <v>12000</v>
      </c>
      <c r="O139" s="38" t="s">
        <v>253</v>
      </c>
    </row>
    <row r="140" spans="1:15">
      <c r="A140" s="93">
        <v>72</v>
      </c>
      <c r="B140" s="38" t="s">
        <v>249</v>
      </c>
      <c r="C140" s="38" t="s">
        <v>271</v>
      </c>
      <c r="D140" s="38" t="s">
        <v>214</v>
      </c>
      <c r="E140" s="38" t="s">
        <v>251</v>
      </c>
      <c r="F140" s="38" t="s">
        <v>257</v>
      </c>
      <c r="G140" s="38"/>
      <c r="H140" s="38" t="str">
        <f t="shared" si="4"/>
        <v>A03 - Testovanie - Odborník pre IT dohľad/ Quality Assurance</v>
      </c>
      <c r="I140" s="38" t="s">
        <v>252</v>
      </c>
      <c r="J140" s="132">
        <f>IF(F140=0,"",IF(E140="521 - mzdové výdavky",VLOOKUP(F140,[2]Ciselniky!$B$3:$D$24,2,0),VLOOKUP(F140,[2]Ciselniky!$B$3:$D$24,3,0)))</f>
        <v>750</v>
      </c>
      <c r="K140" s="105"/>
      <c r="L140" s="38">
        <v>0</v>
      </c>
      <c r="M140" s="133">
        <f t="shared" si="5"/>
        <v>1.2</v>
      </c>
      <c r="N140" s="132">
        <f t="shared" si="6"/>
        <v>0</v>
      </c>
      <c r="O140" s="38" t="s">
        <v>253</v>
      </c>
    </row>
    <row r="141" spans="1:15">
      <c r="A141" s="93">
        <v>73</v>
      </c>
      <c r="B141" s="38" t="s">
        <v>249</v>
      </c>
      <c r="C141" s="38" t="s">
        <v>271</v>
      </c>
      <c r="D141" s="38" t="s">
        <v>214</v>
      </c>
      <c r="E141" s="38" t="s">
        <v>251</v>
      </c>
      <c r="F141" s="38" t="s">
        <v>254</v>
      </c>
      <c r="G141" s="38"/>
      <c r="H141" s="38" t="str">
        <f t="shared" si="4"/>
        <v>A03 - Testovanie - Projektový manažér IT projektu</v>
      </c>
      <c r="I141" s="38" t="s">
        <v>252</v>
      </c>
      <c r="J141" s="132">
        <f>IF(F141=0,"",IF(E141="521 - mzdové výdavky",VLOOKUP(F141,[2]Ciselniky!$B$3:$D$24,2,0),VLOOKUP(F141,[2]Ciselniky!$B$3:$D$24,3,0)))</f>
        <v>720</v>
      </c>
      <c r="K141" s="105"/>
      <c r="L141" s="38">
        <v>10</v>
      </c>
      <c r="M141" s="133">
        <f t="shared" si="5"/>
        <v>1.2</v>
      </c>
      <c r="N141" s="132">
        <f t="shared" si="6"/>
        <v>8640</v>
      </c>
      <c r="O141" s="38" t="s">
        <v>253</v>
      </c>
    </row>
    <row r="142" spans="1:15">
      <c r="A142" s="93">
        <v>74</v>
      </c>
      <c r="B142" s="38" t="s">
        <v>249</v>
      </c>
      <c r="C142" s="38" t="s">
        <v>271</v>
      </c>
      <c r="D142" s="38" t="s">
        <v>214</v>
      </c>
      <c r="E142" s="38" t="s">
        <v>258</v>
      </c>
      <c r="F142" s="38" t="s">
        <v>6480</v>
      </c>
      <c r="G142" s="38"/>
      <c r="H142" s="38" t="str">
        <f t="shared" si="4"/>
        <v>A03 - Testovanie - Dátový kurátor</v>
      </c>
      <c r="I142" s="38" t="s">
        <v>252</v>
      </c>
      <c r="J142" s="132">
        <f>IF(F142=0,"",IF(E142="521 - mzdové výdavky",VLOOKUP(F142,[2]Ciselniky!$B$3:$D$24,2,0),VLOOKUP(F142,[2]Ciselniky!$B$3:$D$24,3,0)))</f>
        <v>180</v>
      </c>
      <c r="K142" s="105"/>
      <c r="L142" s="38">
        <v>0</v>
      </c>
      <c r="M142" s="133" t="str">
        <f t="shared" si="5"/>
        <v/>
      </c>
      <c r="N142" s="132">
        <f t="shared" si="6"/>
        <v>0</v>
      </c>
      <c r="O142" s="38" t="s">
        <v>253</v>
      </c>
    </row>
    <row r="143" spans="1:15">
      <c r="A143" s="93">
        <v>75</v>
      </c>
      <c r="B143" s="38" t="s">
        <v>249</v>
      </c>
      <c r="C143" s="38" t="s">
        <v>271</v>
      </c>
      <c r="D143" s="38" t="s">
        <v>214</v>
      </c>
      <c r="E143" s="38" t="s">
        <v>258</v>
      </c>
      <c r="F143" s="38" t="s">
        <v>6483</v>
      </c>
      <c r="G143" s="38"/>
      <c r="H143" s="38" t="str">
        <f t="shared" si="4"/>
        <v>A03 - Testovanie - Dátový analytik</v>
      </c>
      <c r="I143" s="38" t="s">
        <v>252</v>
      </c>
      <c r="J143" s="132">
        <f>IF(F143=0,"",IF(E143="521 - mzdové výdavky",VLOOKUP(F143,[2]Ciselniky!$B$3:$D$24,2,0),VLOOKUP(F143,[2]Ciselniky!$B$3:$D$24,3,0)))</f>
        <v>170</v>
      </c>
      <c r="K143" s="105"/>
      <c r="L143" s="38">
        <v>0</v>
      </c>
      <c r="M143" s="133" t="str">
        <f t="shared" si="5"/>
        <v/>
      </c>
      <c r="N143" s="132">
        <f t="shared" si="6"/>
        <v>0</v>
      </c>
      <c r="O143" s="38" t="s">
        <v>253</v>
      </c>
    </row>
    <row r="144" spans="1:15">
      <c r="A144" s="93">
        <v>76</v>
      </c>
      <c r="B144" s="38" t="s">
        <v>249</v>
      </c>
      <c r="C144" s="38" t="s">
        <v>271</v>
      </c>
      <c r="D144" s="38" t="s">
        <v>219</v>
      </c>
      <c r="E144" s="38" t="s">
        <v>251</v>
      </c>
      <c r="F144" s="38" t="s">
        <v>272</v>
      </c>
      <c r="G144" s="38"/>
      <c r="H144" s="38" t="str">
        <f t="shared" si="4"/>
        <v>A05 - Testovanie - IT tester</v>
      </c>
      <c r="I144" s="38" t="s">
        <v>252</v>
      </c>
      <c r="J144" s="132">
        <f>IF(F144=0,"",IF(E144="521 - mzdové výdavky",VLOOKUP(F144,[2]Ciselniky!$B$3:$D$24,2,0),VLOOKUP(F144,[2]Ciselniky!$B$3:$D$24,3,0)))</f>
        <v>500</v>
      </c>
      <c r="K144" s="105"/>
      <c r="L144" s="38">
        <v>0</v>
      </c>
      <c r="M144" s="133">
        <f t="shared" si="5"/>
        <v>1.2</v>
      </c>
      <c r="N144" s="132">
        <f t="shared" si="6"/>
        <v>0</v>
      </c>
      <c r="O144" s="38" t="s">
        <v>253</v>
      </c>
    </row>
    <row r="145" spans="1:15">
      <c r="A145" s="93">
        <v>77</v>
      </c>
      <c r="B145" s="38" t="s">
        <v>249</v>
      </c>
      <c r="C145" s="38" t="s">
        <v>271</v>
      </c>
      <c r="D145" s="38" t="s">
        <v>219</v>
      </c>
      <c r="E145" s="38" t="s">
        <v>251</v>
      </c>
      <c r="F145" s="38" t="s">
        <v>257</v>
      </c>
      <c r="G145" s="38"/>
      <c r="H145" s="38" t="str">
        <f t="shared" si="4"/>
        <v>A05 - Testovanie - Odborník pre IT dohľad/ Quality Assurance</v>
      </c>
      <c r="I145" s="38" t="s">
        <v>252</v>
      </c>
      <c r="J145" s="132">
        <f>IF(F145=0,"",IF(E145="521 - mzdové výdavky",VLOOKUP(F145,[2]Ciselniky!$B$3:$D$24,2,0),VLOOKUP(F145,[2]Ciselniky!$B$3:$D$24,3,0)))</f>
        <v>750</v>
      </c>
      <c r="K145" s="105"/>
      <c r="L145" s="38">
        <v>0</v>
      </c>
      <c r="M145" s="133">
        <f t="shared" si="5"/>
        <v>1.2</v>
      </c>
      <c r="N145" s="132">
        <f t="shared" ref="N145:N208" si="7">IF(E145=0,"",IF(E145="521 - mzdové výdavky",J145*L145,IF(E145="518 - ostatné služby",J145*L145*M145,L145*M145*K145)))</f>
        <v>0</v>
      </c>
      <c r="O145" s="38" t="s">
        <v>253</v>
      </c>
    </row>
    <row r="146" spans="1:15">
      <c r="A146" s="93">
        <v>78</v>
      </c>
      <c r="B146" s="38" t="s">
        <v>249</v>
      </c>
      <c r="C146" s="38" t="s">
        <v>271</v>
      </c>
      <c r="D146" s="38" t="s">
        <v>219</v>
      </c>
      <c r="E146" s="38" t="s">
        <v>251</v>
      </c>
      <c r="F146" s="38" t="s">
        <v>254</v>
      </c>
      <c r="G146" s="38"/>
      <c r="H146" s="38" t="str">
        <f t="shared" si="4"/>
        <v>A05 - Testovanie - Projektový manažér IT projektu</v>
      </c>
      <c r="I146" s="38" t="s">
        <v>252</v>
      </c>
      <c r="J146" s="132">
        <f>IF(F146=0,"",IF(E146="521 - mzdové výdavky",VLOOKUP(F146,[2]Ciselniky!$B$3:$D$24,2,0),VLOOKUP(F146,[2]Ciselniky!$B$3:$D$24,3,0)))</f>
        <v>720</v>
      </c>
      <c r="K146" s="105"/>
      <c r="L146" s="38">
        <v>0</v>
      </c>
      <c r="M146" s="133">
        <f t="shared" si="5"/>
        <v>1.2</v>
      </c>
      <c r="N146" s="132">
        <f t="shared" si="7"/>
        <v>0</v>
      </c>
      <c r="O146" s="38" t="s">
        <v>253</v>
      </c>
    </row>
    <row r="147" spans="1:15">
      <c r="A147" s="93">
        <v>79</v>
      </c>
      <c r="B147" s="38" t="s">
        <v>249</v>
      </c>
      <c r="C147" s="38" t="s">
        <v>271</v>
      </c>
      <c r="D147" s="38" t="s">
        <v>219</v>
      </c>
      <c r="E147" s="38" t="s">
        <v>258</v>
      </c>
      <c r="F147" s="38" t="s">
        <v>6480</v>
      </c>
      <c r="G147" s="38"/>
      <c r="H147" s="38" t="str">
        <f t="shared" si="4"/>
        <v>A05 - Testovanie - Dátový kurátor</v>
      </c>
      <c r="I147" s="38" t="s">
        <v>252</v>
      </c>
      <c r="J147" s="132">
        <f>IF(F147=0,"",IF(E147="521 - mzdové výdavky",VLOOKUP(F147,[2]Ciselniky!$B$3:$D$24,2,0),VLOOKUP(F147,[2]Ciselniky!$B$3:$D$24,3,0)))</f>
        <v>180</v>
      </c>
      <c r="K147" s="105"/>
      <c r="L147" s="38">
        <v>0</v>
      </c>
      <c r="M147" s="133" t="str">
        <f t="shared" si="5"/>
        <v/>
      </c>
      <c r="N147" s="132">
        <f t="shared" si="7"/>
        <v>0</v>
      </c>
      <c r="O147" s="38" t="s">
        <v>253</v>
      </c>
    </row>
    <row r="148" spans="1:15">
      <c r="A148" s="93">
        <v>80</v>
      </c>
      <c r="B148" s="38" t="s">
        <v>249</v>
      </c>
      <c r="C148" s="38" t="s">
        <v>271</v>
      </c>
      <c r="D148" s="38" t="s">
        <v>219</v>
      </c>
      <c r="E148" s="38" t="s">
        <v>258</v>
      </c>
      <c r="F148" s="38" t="s">
        <v>6483</v>
      </c>
      <c r="G148" s="38"/>
      <c r="H148" s="38" t="str">
        <f t="shared" si="4"/>
        <v>A05 - Testovanie - Dátový analytik</v>
      </c>
      <c r="I148" s="38" t="s">
        <v>252</v>
      </c>
      <c r="J148" s="132">
        <f>IF(F148=0,"",IF(E148="521 - mzdové výdavky",VLOOKUP(F148,[2]Ciselniky!$B$3:$D$24,2,0),VLOOKUP(F148,[2]Ciselniky!$B$3:$D$24,3,0)))</f>
        <v>170</v>
      </c>
      <c r="K148" s="105"/>
      <c r="L148" s="38">
        <v>0</v>
      </c>
      <c r="M148" s="133" t="str">
        <f t="shared" si="5"/>
        <v/>
      </c>
      <c r="N148" s="132">
        <f t="shared" si="7"/>
        <v>0</v>
      </c>
      <c r="O148" s="38" t="s">
        <v>253</v>
      </c>
    </row>
    <row r="149" spans="1:15">
      <c r="A149" s="93">
        <v>81</v>
      </c>
      <c r="B149" s="38" t="s">
        <v>249</v>
      </c>
      <c r="C149" s="38" t="s">
        <v>271</v>
      </c>
      <c r="D149" s="38" t="s">
        <v>220</v>
      </c>
      <c r="E149" s="38" t="s">
        <v>251</v>
      </c>
      <c r="F149" s="38" t="s">
        <v>272</v>
      </c>
      <c r="G149" s="38"/>
      <c r="H149" s="38" t="str">
        <f t="shared" si="4"/>
        <v>A06 - Testovanie - IT tester</v>
      </c>
      <c r="I149" s="38" t="s">
        <v>252</v>
      </c>
      <c r="J149" s="132">
        <f>IF(F149=0,"",IF(E149="521 - mzdové výdavky",VLOOKUP(F149,[2]Ciselniky!$B$3:$D$24,2,0),VLOOKUP(F149,[2]Ciselniky!$B$3:$D$24,3,0)))</f>
        <v>500</v>
      </c>
      <c r="K149" s="105"/>
      <c r="L149" s="38">
        <v>60</v>
      </c>
      <c r="M149" s="133">
        <f t="shared" si="5"/>
        <v>1.2</v>
      </c>
      <c r="N149" s="132">
        <f t="shared" si="7"/>
        <v>36000</v>
      </c>
      <c r="O149" s="38" t="s">
        <v>253</v>
      </c>
    </row>
    <row r="150" spans="1:15">
      <c r="A150" s="93">
        <v>82</v>
      </c>
      <c r="B150" s="38" t="s">
        <v>249</v>
      </c>
      <c r="C150" s="38" t="s">
        <v>271</v>
      </c>
      <c r="D150" s="38" t="s">
        <v>220</v>
      </c>
      <c r="E150" s="38" t="s">
        <v>251</v>
      </c>
      <c r="F150" s="38" t="s">
        <v>257</v>
      </c>
      <c r="G150" s="38"/>
      <c r="H150" s="38" t="str">
        <f t="shared" si="4"/>
        <v>A06 - Testovanie - Odborník pre IT dohľad/ Quality Assurance</v>
      </c>
      <c r="I150" s="38" t="s">
        <v>252</v>
      </c>
      <c r="J150" s="132">
        <f>IF(F150=0,"",IF(E150="521 - mzdové výdavky",VLOOKUP(F150,[2]Ciselniky!$B$3:$D$24,2,0),VLOOKUP(F150,[2]Ciselniky!$B$3:$D$24,3,0)))</f>
        <v>750</v>
      </c>
      <c r="K150" s="105"/>
      <c r="L150" s="38">
        <v>10</v>
      </c>
      <c r="M150" s="133">
        <f t="shared" si="5"/>
        <v>1.2</v>
      </c>
      <c r="N150" s="132">
        <f t="shared" si="7"/>
        <v>9000</v>
      </c>
      <c r="O150" s="38" t="s">
        <v>253</v>
      </c>
    </row>
    <row r="151" spans="1:15">
      <c r="A151" s="93">
        <v>83</v>
      </c>
      <c r="B151" s="38" t="s">
        <v>249</v>
      </c>
      <c r="C151" s="38" t="s">
        <v>271</v>
      </c>
      <c r="D151" s="38" t="s">
        <v>220</v>
      </c>
      <c r="E151" s="38" t="s">
        <v>251</v>
      </c>
      <c r="F151" s="38" t="s">
        <v>254</v>
      </c>
      <c r="G151" s="38"/>
      <c r="H151" s="38" t="str">
        <f t="shared" si="4"/>
        <v>A06 - Testovanie - Projektový manažér IT projektu</v>
      </c>
      <c r="I151" s="38" t="s">
        <v>252</v>
      </c>
      <c r="J151" s="132">
        <f>IF(F151=0,"",IF(E151="521 - mzdové výdavky",VLOOKUP(F151,[2]Ciselniky!$B$3:$D$24,2,0),VLOOKUP(F151,[2]Ciselniky!$B$3:$D$24,3,0)))</f>
        <v>720</v>
      </c>
      <c r="K151" s="105"/>
      <c r="L151" s="38">
        <v>10</v>
      </c>
      <c r="M151" s="133">
        <f t="shared" si="5"/>
        <v>1.2</v>
      </c>
      <c r="N151" s="132">
        <f t="shared" si="7"/>
        <v>8640</v>
      </c>
      <c r="O151" s="38" t="s">
        <v>253</v>
      </c>
    </row>
    <row r="152" spans="1:15">
      <c r="A152" s="93">
        <v>84</v>
      </c>
      <c r="B152" s="38" t="s">
        <v>249</v>
      </c>
      <c r="C152" s="38" t="s">
        <v>271</v>
      </c>
      <c r="D152" s="38" t="s">
        <v>220</v>
      </c>
      <c r="E152" s="38" t="s">
        <v>258</v>
      </c>
      <c r="F152" s="38" t="s">
        <v>6480</v>
      </c>
      <c r="G152" s="38"/>
      <c r="H152" s="38" t="str">
        <f t="shared" si="4"/>
        <v>A06 - Testovanie - Dátový kurátor</v>
      </c>
      <c r="I152" s="38" t="s">
        <v>252</v>
      </c>
      <c r="J152" s="132">
        <f>IF(F152=0,"",IF(E152="521 - mzdové výdavky",VLOOKUP(F152,[2]Ciselniky!$B$3:$D$24,2,0),VLOOKUP(F152,[2]Ciselniky!$B$3:$D$24,3,0)))</f>
        <v>180</v>
      </c>
      <c r="K152" s="105"/>
      <c r="L152" s="38">
        <v>0</v>
      </c>
      <c r="M152" s="133" t="str">
        <f t="shared" si="5"/>
        <v/>
      </c>
      <c r="N152" s="132">
        <f t="shared" si="7"/>
        <v>0</v>
      </c>
      <c r="O152" s="38" t="s">
        <v>253</v>
      </c>
    </row>
    <row r="153" spans="1:15">
      <c r="A153" s="93">
        <v>85</v>
      </c>
      <c r="B153" s="38" t="s">
        <v>249</v>
      </c>
      <c r="C153" s="38" t="s">
        <v>271</v>
      </c>
      <c r="D153" s="38" t="s">
        <v>220</v>
      </c>
      <c r="E153" s="38" t="s">
        <v>258</v>
      </c>
      <c r="F153" s="38" t="s">
        <v>6483</v>
      </c>
      <c r="G153" s="38"/>
      <c r="H153" s="38" t="str">
        <f t="shared" si="4"/>
        <v>A06 - Testovanie - Dátový analytik</v>
      </c>
      <c r="I153" s="38" t="s">
        <v>252</v>
      </c>
      <c r="J153" s="132">
        <f>IF(F153=0,"",IF(E153="521 - mzdové výdavky",VLOOKUP(F153,[2]Ciselniky!$B$3:$D$24,2,0),VLOOKUP(F153,[2]Ciselniky!$B$3:$D$24,3,0)))</f>
        <v>170</v>
      </c>
      <c r="K153" s="105"/>
      <c r="L153" s="38">
        <v>0</v>
      </c>
      <c r="M153" s="133" t="str">
        <f t="shared" si="5"/>
        <v/>
      </c>
      <c r="N153" s="132">
        <f t="shared" si="7"/>
        <v>0</v>
      </c>
      <c r="O153" s="38" t="s">
        <v>253</v>
      </c>
    </row>
    <row r="154" spans="1:15">
      <c r="A154" s="93">
        <v>86</v>
      </c>
      <c r="B154" s="38" t="s">
        <v>249</v>
      </c>
      <c r="C154" s="38" t="s">
        <v>271</v>
      </c>
      <c r="D154" s="38" t="s">
        <v>224</v>
      </c>
      <c r="E154" s="38" t="s">
        <v>251</v>
      </c>
      <c r="F154" s="38" t="s">
        <v>272</v>
      </c>
      <c r="G154" s="38"/>
      <c r="H154" s="38" t="str">
        <f t="shared" si="4"/>
        <v>A07 - Testovanie - IT tester</v>
      </c>
      <c r="I154" s="38" t="s">
        <v>252</v>
      </c>
      <c r="J154" s="132">
        <f>IF(F154=0,"",IF(E154="521 - mzdové výdavky",VLOOKUP(F154,[2]Ciselniky!$B$3:$D$24,2,0),VLOOKUP(F154,[2]Ciselniky!$B$3:$D$24,3,0)))</f>
        <v>500</v>
      </c>
      <c r="K154" s="105"/>
      <c r="L154" s="38">
        <v>0</v>
      </c>
      <c r="M154" s="133">
        <f t="shared" si="5"/>
        <v>1.2</v>
      </c>
      <c r="N154" s="132">
        <f t="shared" si="7"/>
        <v>0</v>
      </c>
      <c r="O154" s="38" t="s">
        <v>253</v>
      </c>
    </row>
    <row r="155" spans="1:15">
      <c r="A155" s="93">
        <v>87</v>
      </c>
      <c r="B155" s="38" t="s">
        <v>249</v>
      </c>
      <c r="C155" s="38" t="s">
        <v>271</v>
      </c>
      <c r="D155" s="38" t="s">
        <v>224</v>
      </c>
      <c r="E155" s="38" t="s">
        <v>251</v>
      </c>
      <c r="F155" s="38" t="s">
        <v>257</v>
      </c>
      <c r="G155" s="38"/>
      <c r="H155" s="38" t="str">
        <f t="shared" si="4"/>
        <v>A07 - Testovanie - Odborník pre IT dohľad/ Quality Assurance</v>
      </c>
      <c r="I155" s="38" t="s">
        <v>252</v>
      </c>
      <c r="J155" s="132">
        <f>IF(F155=0,"",IF(E155="521 - mzdové výdavky",VLOOKUP(F155,[2]Ciselniky!$B$3:$D$24,2,0),VLOOKUP(F155,[2]Ciselniky!$B$3:$D$24,3,0)))</f>
        <v>750</v>
      </c>
      <c r="K155" s="105"/>
      <c r="L155" s="38">
        <v>0</v>
      </c>
      <c r="M155" s="133">
        <f t="shared" si="5"/>
        <v>1.2</v>
      </c>
      <c r="N155" s="132">
        <f t="shared" si="7"/>
        <v>0</v>
      </c>
      <c r="O155" s="38" t="s">
        <v>253</v>
      </c>
    </row>
    <row r="156" spans="1:15">
      <c r="A156" s="93">
        <v>88</v>
      </c>
      <c r="B156" s="38" t="s">
        <v>249</v>
      </c>
      <c r="C156" s="38" t="s">
        <v>271</v>
      </c>
      <c r="D156" s="38" t="s">
        <v>224</v>
      </c>
      <c r="E156" s="38" t="s">
        <v>251</v>
      </c>
      <c r="F156" s="38" t="s">
        <v>254</v>
      </c>
      <c r="G156" s="38"/>
      <c r="H156" s="38" t="str">
        <f t="shared" si="4"/>
        <v>A07 - Testovanie - Projektový manažér IT projektu</v>
      </c>
      <c r="I156" s="38" t="s">
        <v>252</v>
      </c>
      <c r="J156" s="132">
        <f>IF(F156=0,"",IF(E156="521 - mzdové výdavky",VLOOKUP(F156,[2]Ciselniky!$B$3:$D$24,2,0),VLOOKUP(F156,[2]Ciselniky!$B$3:$D$24,3,0)))</f>
        <v>720</v>
      </c>
      <c r="K156" s="105"/>
      <c r="L156" s="38">
        <v>0</v>
      </c>
      <c r="M156" s="133">
        <f t="shared" si="5"/>
        <v>1.2</v>
      </c>
      <c r="N156" s="132">
        <f t="shared" si="7"/>
        <v>0</v>
      </c>
      <c r="O156" s="38" t="s">
        <v>253</v>
      </c>
    </row>
    <row r="157" spans="1:15">
      <c r="A157" s="93">
        <v>89</v>
      </c>
      <c r="B157" s="38" t="s">
        <v>249</v>
      </c>
      <c r="C157" s="38" t="s">
        <v>271</v>
      </c>
      <c r="D157" s="38" t="s">
        <v>224</v>
      </c>
      <c r="E157" s="38" t="s">
        <v>258</v>
      </c>
      <c r="F157" s="38" t="s">
        <v>6480</v>
      </c>
      <c r="G157" s="38"/>
      <c r="H157" s="38" t="str">
        <f t="shared" si="4"/>
        <v>A07 - Testovanie - Dátový kurátor</v>
      </c>
      <c r="I157" s="38" t="s">
        <v>252</v>
      </c>
      <c r="J157" s="132">
        <f>IF(F157=0,"",IF(E157="521 - mzdové výdavky",VLOOKUP(F157,[2]Ciselniky!$B$3:$D$24,2,0),VLOOKUP(F157,[2]Ciselniky!$B$3:$D$24,3,0)))</f>
        <v>180</v>
      </c>
      <c r="K157" s="105"/>
      <c r="L157" s="38">
        <v>0</v>
      </c>
      <c r="M157" s="133" t="str">
        <f t="shared" si="5"/>
        <v/>
      </c>
      <c r="N157" s="132">
        <f t="shared" si="7"/>
        <v>0</v>
      </c>
      <c r="O157" s="38" t="s">
        <v>253</v>
      </c>
    </row>
    <row r="158" spans="1:15">
      <c r="A158" s="93">
        <v>90</v>
      </c>
      <c r="B158" s="38" t="s">
        <v>249</v>
      </c>
      <c r="C158" s="38" t="s">
        <v>271</v>
      </c>
      <c r="D158" s="38" t="s">
        <v>224</v>
      </c>
      <c r="E158" s="38" t="s">
        <v>258</v>
      </c>
      <c r="F158" s="38" t="s">
        <v>6483</v>
      </c>
      <c r="G158" s="38"/>
      <c r="H158" s="38" t="str">
        <f t="shared" si="4"/>
        <v>A07 - Testovanie - Dátový analytik</v>
      </c>
      <c r="I158" s="38" t="s">
        <v>252</v>
      </c>
      <c r="J158" s="132">
        <f>IF(F158=0,"",IF(E158="521 - mzdové výdavky",VLOOKUP(F158,[2]Ciselniky!$B$3:$D$24,2,0),VLOOKUP(F158,[2]Ciselniky!$B$3:$D$24,3,0)))</f>
        <v>170</v>
      </c>
      <c r="K158" s="105"/>
      <c r="L158" s="38">
        <v>0</v>
      </c>
      <c r="M158" s="133" t="str">
        <f t="shared" si="5"/>
        <v/>
      </c>
      <c r="N158" s="132">
        <f t="shared" si="7"/>
        <v>0</v>
      </c>
      <c r="O158" s="38" t="s">
        <v>253</v>
      </c>
    </row>
    <row r="159" spans="1:15">
      <c r="A159" s="93">
        <v>91</v>
      </c>
      <c r="B159" s="38" t="s">
        <v>249</v>
      </c>
      <c r="C159" s="38" t="s">
        <v>271</v>
      </c>
      <c r="D159" s="38" t="s">
        <v>226</v>
      </c>
      <c r="E159" s="38" t="s">
        <v>251</v>
      </c>
      <c r="F159" s="38" t="s">
        <v>272</v>
      </c>
      <c r="G159" s="38"/>
      <c r="H159" s="38" t="str">
        <f t="shared" ref="H159:H218" si="8">D159&amp;" - "&amp;C159&amp;" - "&amp;F159</f>
        <v>A08 - Testovanie - IT tester</v>
      </c>
      <c r="I159" s="38" t="s">
        <v>252</v>
      </c>
      <c r="J159" s="132">
        <f>IF(F159=0,"",IF(E159="521 - mzdové výdavky",VLOOKUP(F159,[2]Ciselniky!$B$3:$D$24,2,0),VLOOKUP(F159,[2]Ciselniky!$B$3:$D$24,3,0)))</f>
        <v>500</v>
      </c>
      <c r="K159" s="105"/>
      <c r="L159" s="38">
        <v>350</v>
      </c>
      <c r="M159" s="133">
        <f t="shared" ref="M159:M213" si="9">IF(E159=0,"",IF(E159="521 - mzdové výdavky","",1.2))</f>
        <v>1.2</v>
      </c>
      <c r="N159" s="132">
        <f t="shared" si="7"/>
        <v>210000</v>
      </c>
      <c r="O159" s="38" t="s">
        <v>253</v>
      </c>
    </row>
    <row r="160" spans="1:15">
      <c r="A160" s="93">
        <v>92</v>
      </c>
      <c r="B160" s="38" t="s">
        <v>249</v>
      </c>
      <c r="C160" s="38" t="s">
        <v>271</v>
      </c>
      <c r="D160" s="38" t="s">
        <v>226</v>
      </c>
      <c r="E160" s="38" t="s">
        <v>251</v>
      </c>
      <c r="F160" s="38" t="s">
        <v>257</v>
      </c>
      <c r="G160" s="38"/>
      <c r="H160" s="38" t="str">
        <f t="shared" si="8"/>
        <v>A08 - Testovanie - Odborník pre IT dohľad/ Quality Assurance</v>
      </c>
      <c r="I160" s="38" t="s">
        <v>252</v>
      </c>
      <c r="J160" s="132">
        <f>IF(F160=0,"",IF(E160="521 - mzdové výdavky",VLOOKUP(F160,[2]Ciselniky!$B$3:$D$24,2,0),VLOOKUP(F160,[2]Ciselniky!$B$3:$D$24,3,0)))</f>
        <v>750</v>
      </c>
      <c r="K160" s="105"/>
      <c r="L160" s="38">
        <v>80</v>
      </c>
      <c r="M160" s="133">
        <f t="shared" si="9"/>
        <v>1.2</v>
      </c>
      <c r="N160" s="132">
        <f t="shared" si="7"/>
        <v>72000</v>
      </c>
      <c r="O160" s="38" t="s">
        <v>253</v>
      </c>
    </row>
    <row r="161" spans="1:15">
      <c r="A161" s="93">
        <v>93</v>
      </c>
      <c r="B161" s="38" t="s">
        <v>249</v>
      </c>
      <c r="C161" s="38" t="s">
        <v>271</v>
      </c>
      <c r="D161" s="38" t="s">
        <v>226</v>
      </c>
      <c r="E161" s="38" t="s">
        <v>251</v>
      </c>
      <c r="F161" s="38" t="s">
        <v>254</v>
      </c>
      <c r="G161" s="38"/>
      <c r="H161" s="38" t="str">
        <f t="shared" si="8"/>
        <v>A08 - Testovanie - Projektový manažér IT projektu</v>
      </c>
      <c r="I161" s="38" t="s">
        <v>252</v>
      </c>
      <c r="J161" s="132">
        <f>IF(F161=0,"",IF(E161="521 - mzdové výdavky",VLOOKUP(F161,[2]Ciselniky!$B$3:$D$24,2,0),VLOOKUP(F161,[2]Ciselniky!$B$3:$D$24,3,0)))</f>
        <v>720</v>
      </c>
      <c r="K161" s="105"/>
      <c r="L161" s="38">
        <v>40</v>
      </c>
      <c r="M161" s="133">
        <f t="shared" si="9"/>
        <v>1.2</v>
      </c>
      <c r="N161" s="132">
        <f t="shared" si="7"/>
        <v>34560</v>
      </c>
      <c r="O161" s="38" t="s">
        <v>253</v>
      </c>
    </row>
    <row r="162" spans="1:15">
      <c r="A162" s="93">
        <v>94</v>
      </c>
      <c r="B162" s="38" t="s">
        <v>249</v>
      </c>
      <c r="C162" s="38" t="s">
        <v>271</v>
      </c>
      <c r="D162" s="38" t="s">
        <v>226</v>
      </c>
      <c r="E162" s="38" t="s">
        <v>258</v>
      </c>
      <c r="F162" s="38" t="s">
        <v>6480</v>
      </c>
      <c r="G162" s="38"/>
      <c r="H162" s="38" t="str">
        <f t="shared" si="8"/>
        <v>A08 - Testovanie - Dátový kurátor</v>
      </c>
      <c r="I162" s="38" t="s">
        <v>252</v>
      </c>
      <c r="J162" s="132">
        <f>IF(F162=0,"",IF(E162="521 - mzdové výdavky",VLOOKUP(F162,[2]Ciselniky!$B$3:$D$24,2,0),VLOOKUP(F162,[2]Ciselniky!$B$3:$D$24,3,0)))</f>
        <v>180</v>
      </c>
      <c r="K162" s="105"/>
      <c r="L162" s="38">
        <v>0</v>
      </c>
      <c r="M162" s="133" t="str">
        <f t="shared" si="9"/>
        <v/>
      </c>
      <c r="N162" s="132">
        <f t="shared" si="7"/>
        <v>0</v>
      </c>
      <c r="O162" s="38" t="s">
        <v>253</v>
      </c>
    </row>
    <row r="163" spans="1:15">
      <c r="A163" s="93">
        <v>95</v>
      </c>
      <c r="B163" s="38" t="s">
        <v>249</v>
      </c>
      <c r="C163" s="38" t="s">
        <v>271</v>
      </c>
      <c r="D163" s="38" t="s">
        <v>226</v>
      </c>
      <c r="E163" s="38" t="s">
        <v>258</v>
      </c>
      <c r="F163" s="38" t="s">
        <v>6483</v>
      </c>
      <c r="G163" s="38"/>
      <c r="H163" s="38" t="str">
        <f t="shared" si="8"/>
        <v>A08 - Testovanie - Dátový analytik</v>
      </c>
      <c r="I163" s="38" t="s">
        <v>252</v>
      </c>
      <c r="J163" s="132">
        <f>IF(F163=0,"",IF(E163="521 - mzdové výdavky",VLOOKUP(F163,[2]Ciselniky!$B$3:$D$24,2,0),VLOOKUP(F163,[2]Ciselniky!$B$3:$D$24,3,0)))</f>
        <v>170</v>
      </c>
      <c r="K163" s="105"/>
      <c r="L163" s="38">
        <v>0</v>
      </c>
      <c r="M163" s="133" t="str">
        <f t="shared" si="9"/>
        <v/>
      </c>
      <c r="N163" s="132">
        <f t="shared" si="7"/>
        <v>0</v>
      </c>
      <c r="O163" s="38" t="s">
        <v>253</v>
      </c>
    </row>
    <row r="164" spans="1:15">
      <c r="A164" s="93">
        <v>96</v>
      </c>
      <c r="B164" s="38" t="s">
        <v>249</v>
      </c>
      <c r="C164" s="38" t="s">
        <v>271</v>
      </c>
      <c r="D164" s="38" t="s">
        <v>228</v>
      </c>
      <c r="E164" s="38" t="s">
        <v>251</v>
      </c>
      <c r="F164" s="38" t="s">
        <v>272</v>
      </c>
      <c r="G164" s="38"/>
      <c r="H164" s="38" t="str">
        <f t="shared" si="8"/>
        <v>A09 - Testovanie - IT tester</v>
      </c>
      <c r="I164" s="38" t="s">
        <v>252</v>
      </c>
      <c r="J164" s="132">
        <f>IF(F164=0,"",IF(E164="521 - mzdové výdavky",VLOOKUP(F164,[2]Ciselniky!$B$3:$D$24,2,0),VLOOKUP(F164,[2]Ciselniky!$B$3:$D$24,3,0)))</f>
        <v>500</v>
      </c>
      <c r="K164" s="105"/>
      <c r="L164" s="38">
        <v>160</v>
      </c>
      <c r="M164" s="133">
        <f t="shared" si="9"/>
        <v>1.2</v>
      </c>
      <c r="N164" s="132">
        <f t="shared" si="7"/>
        <v>96000</v>
      </c>
      <c r="O164" s="38" t="s">
        <v>253</v>
      </c>
    </row>
    <row r="165" spans="1:15">
      <c r="A165" s="93">
        <v>97</v>
      </c>
      <c r="B165" s="38" t="s">
        <v>249</v>
      </c>
      <c r="C165" s="38" t="s">
        <v>271</v>
      </c>
      <c r="D165" s="38" t="s">
        <v>228</v>
      </c>
      <c r="E165" s="38" t="s">
        <v>251</v>
      </c>
      <c r="F165" s="38" t="s">
        <v>257</v>
      </c>
      <c r="G165" s="38"/>
      <c r="H165" s="38" t="str">
        <f t="shared" si="8"/>
        <v>A09 - Testovanie - Odborník pre IT dohľad/ Quality Assurance</v>
      </c>
      <c r="I165" s="38" t="s">
        <v>252</v>
      </c>
      <c r="J165" s="132">
        <f>IF(F165=0,"",IF(E165="521 - mzdové výdavky",VLOOKUP(F165,[2]Ciselniky!$B$3:$D$24,2,0),VLOOKUP(F165,[2]Ciselniky!$B$3:$D$24,3,0)))</f>
        <v>750</v>
      </c>
      <c r="K165" s="105"/>
      <c r="L165" s="38">
        <v>0</v>
      </c>
      <c r="M165" s="133">
        <f t="shared" si="9"/>
        <v>1.2</v>
      </c>
      <c r="N165" s="132">
        <f t="shared" si="7"/>
        <v>0</v>
      </c>
      <c r="O165" s="38" t="s">
        <v>253</v>
      </c>
    </row>
    <row r="166" spans="1:15">
      <c r="A166" s="93">
        <v>98</v>
      </c>
      <c r="B166" s="38" t="s">
        <v>249</v>
      </c>
      <c r="C166" s="38" t="s">
        <v>271</v>
      </c>
      <c r="D166" s="38" t="s">
        <v>228</v>
      </c>
      <c r="E166" s="38" t="s">
        <v>251</v>
      </c>
      <c r="F166" s="38" t="s">
        <v>254</v>
      </c>
      <c r="G166" s="38"/>
      <c r="H166" s="38" t="str">
        <f t="shared" si="8"/>
        <v>A09 - Testovanie - Projektový manažér IT projektu</v>
      </c>
      <c r="I166" s="38" t="s">
        <v>252</v>
      </c>
      <c r="J166" s="132">
        <f>IF(F166=0,"",IF(E166="521 - mzdové výdavky",VLOOKUP(F166,[2]Ciselniky!$B$3:$D$24,2,0),VLOOKUP(F166,[2]Ciselniky!$B$3:$D$24,3,0)))</f>
        <v>720</v>
      </c>
      <c r="K166" s="105"/>
      <c r="L166" s="38">
        <v>20</v>
      </c>
      <c r="M166" s="133">
        <f t="shared" si="9"/>
        <v>1.2</v>
      </c>
      <c r="N166" s="132">
        <f t="shared" si="7"/>
        <v>17280</v>
      </c>
      <c r="O166" s="38" t="s">
        <v>253</v>
      </c>
    </row>
    <row r="167" spans="1:15">
      <c r="A167" s="93">
        <v>99</v>
      </c>
      <c r="B167" s="38" t="s">
        <v>249</v>
      </c>
      <c r="C167" s="38" t="s">
        <v>271</v>
      </c>
      <c r="D167" s="38" t="s">
        <v>228</v>
      </c>
      <c r="E167" s="38" t="s">
        <v>258</v>
      </c>
      <c r="F167" s="38" t="s">
        <v>6480</v>
      </c>
      <c r="G167" s="38"/>
      <c r="H167" s="38" t="str">
        <f t="shared" si="8"/>
        <v>A09 - Testovanie - Dátový kurátor</v>
      </c>
      <c r="I167" s="38" t="s">
        <v>252</v>
      </c>
      <c r="J167" s="132">
        <f>IF(F167=0,"",IF(E167="521 - mzdové výdavky",VLOOKUP(F167,[2]Ciselniky!$B$3:$D$24,2,0),VLOOKUP(F167,[2]Ciselniky!$B$3:$D$24,3,0)))</f>
        <v>180</v>
      </c>
      <c r="K167" s="105"/>
      <c r="L167" s="38">
        <v>0</v>
      </c>
      <c r="M167" s="133" t="str">
        <f t="shared" si="9"/>
        <v/>
      </c>
      <c r="N167" s="132">
        <f t="shared" si="7"/>
        <v>0</v>
      </c>
      <c r="O167" s="38" t="s">
        <v>253</v>
      </c>
    </row>
    <row r="168" spans="1:15">
      <c r="A168" s="93">
        <v>100</v>
      </c>
      <c r="B168" s="38" t="s">
        <v>249</v>
      </c>
      <c r="C168" s="38" t="s">
        <v>271</v>
      </c>
      <c r="D168" s="38" t="s">
        <v>228</v>
      </c>
      <c r="E168" s="38" t="s">
        <v>258</v>
      </c>
      <c r="F168" s="38" t="s">
        <v>6483</v>
      </c>
      <c r="G168" s="38"/>
      <c r="H168" s="38" t="str">
        <f t="shared" si="8"/>
        <v>A09 - Testovanie - Dátový analytik</v>
      </c>
      <c r="I168" s="38" t="s">
        <v>252</v>
      </c>
      <c r="J168" s="132">
        <f>IF(F168=0,"",IF(E168="521 - mzdové výdavky",VLOOKUP(F168,[2]Ciselniky!$B$3:$D$24,2,0),VLOOKUP(F168,[2]Ciselniky!$B$3:$D$24,3,0)))</f>
        <v>170</v>
      </c>
      <c r="K168" s="105"/>
      <c r="L168" s="38">
        <v>0</v>
      </c>
      <c r="M168" s="133" t="str">
        <f t="shared" si="9"/>
        <v/>
      </c>
      <c r="N168" s="132">
        <f t="shared" si="7"/>
        <v>0</v>
      </c>
      <c r="O168" s="38" t="s">
        <v>253</v>
      </c>
    </row>
    <row r="169" spans="1:15">
      <c r="A169" s="93">
        <v>101</v>
      </c>
      <c r="B169" s="38" t="s">
        <v>249</v>
      </c>
      <c r="C169" s="38" t="s">
        <v>273</v>
      </c>
      <c r="D169" s="38" t="s">
        <v>208</v>
      </c>
      <c r="E169" s="38" t="s">
        <v>251</v>
      </c>
      <c r="F169" s="38" t="s">
        <v>274</v>
      </c>
      <c r="G169" s="38"/>
      <c r="H169" s="38" t="str">
        <f t="shared" si="8"/>
        <v>A01 - Nasadenie - IT / IS konzultant (napr. SAP)</v>
      </c>
      <c r="I169" s="38" t="s">
        <v>252</v>
      </c>
      <c r="J169" s="132">
        <f>IF(F169=0,"",IF(E169="521 - mzdové výdavky",VLOOKUP(F169,[2]Ciselniky!$B$3:$D$24,2,0),VLOOKUP(F169,[2]Ciselniky!$B$3:$D$24,3,0)))</f>
        <v>650</v>
      </c>
      <c r="K169" s="105"/>
      <c r="L169" s="38">
        <v>0</v>
      </c>
      <c r="M169" s="133">
        <f>IF(E169=0,"",IF(E169="521 - mzdové výdavky","",1.2))</f>
        <v>1.2</v>
      </c>
      <c r="N169" s="132">
        <f>IF(E169=0,"",IF(E169="521 - mzdové výdavky",J169*L169,IF(E169="518 - ostatné služby",J169*L169*M169,L169*M169*K169)))</f>
        <v>0</v>
      </c>
      <c r="O169" s="38" t="s">
        <v>253</v>
      </c>
    </row>
    <row r="170" spans="1:15">
      <c r="A170" s="93">
        <v>102</v>
      </c>
      <c r="B170" s="38" t="s">
        <v>249</v>
      </c>
      <c r="C170" s="38" t="s">
        <v>273</v>
      </c>
      <c r="D170" s="38" t="s">
        <v>208</v>
      </c>
      <c r="E170" s="38" t="s">
        <v>251</v>
      </c>
      <c r="F170" s="38" t="s">
        <v>257</v>
      </c>
      <c r="G170" s="38"/>
      <c r="H170" s="38" t="str">
        <f t="shared" si="8"/>
        <v>A01 - Nasadenie - Odborník pre IT dohľad/ Quality Assurance</v>
      </c>
      <c r="I170" s="38" t="s">
        <v>252</v>
      </c>
      <c r="J170" s="132">
        <f>IF(F170=0,"",IF(E170="521 - mzdové výdavky",VLOOKUP(F170,[2]Ciselniky!$B$3:$D$24,2,0),VLOOKUP(F170,[2]Ciselniky!$B$3:$D$24,3,0)))</f>
        <v>750</v>
      </c>
      <c r="K170" s="105"/>
      <c r="L170" s="38">
        <v>0</v>
      </c>
      <c r="M170" s="133">
        <f>IF(E170=0,"",IF(E170="521 - mzdové výdavky","",1.2))</f>
        <v>1.2</v>
      </c>
      <c r="N170" s="132">
        <f>IF(E170=0,"",IF(E170="521 - mzdové výdavky",J170*L170,IF(E170="518 - ostatné služby",J170*L170*M170,L170*M170*K170)))</f>
        <v>0</v>
      </c>
      <c r="O170" s="38" t="s">
        <v>253</v>
      </c>
    </row>
    <row r="171" spans="1:15">
      <c r="A171" s="93">
        <v>103</v>
      </c>
      <c r="B171" s="38" t="s">
        <v>249</v>
      </c>
      <c r="C171" s="38" t="s">
        <v>273</v>
      </c>
      <c r="D171" s="38" t="s">
        <v>208</v>
      </c>
      <c r="E171" s="38" t="s">
        <v>251</v>
      </c>
      <c r="F171" s="38" t="s">
        <v>254</v>
      </c>
      <c r="G171" s="38"/>
      <c r="H171" s="38" t="str">
        <f t="shared" si="8"/>
        <v>A01 - Nasadenie - Projektový manažér IT projektu</v>
      </c>
      <c r="I171" s="38" t="s">
        <v>252</v>
      </c>
      <c r="J171" s="132">
        <f>IF(F171=0,"",IF(E171="521 - mzdové výdavky",VLOOKUP(F171,[2]Ciselniky!$B$3:$D$24,2,0),VLOOKUP(F171,[2]Ciselniky!$B$3:$D$24,3,0)))</f>
        <v>720</v>
      </c>
      <c r="K171" s="105"/>
      <c r="L171" s="38">
        <v>0</v>
      </c>
      <c r="M171" s="133">
        <f>IF(E171=0,"",IF(E171="521 - mzdové výdavky","",1.2))</f>
        <v>1.2</v>
      </c>
      <c r="N171" s="132">
        <f>IF(E171=0,"",IF(E171="521 - mzdové výdavky",J171*L171,IF(E171="518 - ostatné služby",J171*L171*M171,L171*M171*K171)))</f>
        <v>0</v>
      </c>
      <c r="O171" s="38" t="s">
        <v>253</v>
      </c>
    </row>
    <row r="172" spans="1:15">
      <c r="A172" s="93">
        <v>104</v>
      </c>
      <c r="B172" s="38" t="s">
        <v>249</v>
      </c>
      <c r="C172" s="38" t="s">
        <v>273</v>
      </c>
      <c r="D172" s="38" t="s">
        <v>208</v>
      </c>
      <c r="E172" s="38" t="s">
        <v>258</v>
      </c>
      <c r="F172" s="38" t="s">
        <v>6480</v>
      </c>
      <c r="G172" s="38"/>
      <c r="H172" s="38" t="str">
        <f t="shared" si="8"/>
        <v>A01 - Nasadenie - Dátový kurátor</v>
      </c>
      <c r="I172" s="38" t="s">
        <v>252</v>
      </c>
      <c r="J172" s="132">
        <f>IF(F172=0,"",IF(E172="521 - mzdové výdavky",VLOOKUP(F172,[2]Ciselniky!$B$3:$D$24,2,0),VLOOKUP(F172,[2]Ciselniky!$B$3:$D$24,3,0)))</f>
        <v>180</v>
      </c>
      <c r="K172" s="105"/>
      <c r="L172" s="38">
        <v>0</v>
      </c>
      <c r="M172" s="133" t="str">
        <f>IF(E172=0,"",IF(E172="521 - mzdové výdavky","",1.2))</f>
        <v/>
      </c>
      <c r="N172" s="132">
        <f>IF(E172=0,"",IF(E172="521 - mzdové výdavky",J172*L172,IF(E172="518 - ostatné služby",J172*L172*M172,L172*M172*K172)))</f>
        <v>0</v>
      </c>
      <c r="O172" s="38" t="s">
        <v>253</v>
      </c>
    </row>
    <row r="173" spans="1:15">
      <c r="A173" s="93">
        <v>105</v>
      </c>
      <c r="B173" s="38" t="s">
        <v>249</v>
      </c>
      <c r="C173" s="38" t="s">
        <v>273</v>
      </c>
      <c r="D173" s="38" t="s">
        <v>208</v>
      </c>
      <c r="E173" s="38" t="s">
        <v>258</v>
      </c>
      <c r="F173" s="38" t="s">
        <v>6483</v>
      </c>
      <c r="G173" s="38"/>
      <c r="H173" s="38" t="str">
        <f t="shared" si="8"/>
        <v>A01 - Nasadenie - Dátový analytik</v>
      </c>
      <c r="I173" s="38" t="s">
        <v>252</v>
      </c>
      <c r="J173" s="132">
        <f>IF(F173=0,"",IF(E173="521 - mzdové výdavky",VLOOKUP(F173,[2]Ciselniky!$B$3:$D$24,2,0),VLOOKUP(F173,[2]Ciselniky!$B$3:$D$24,3,0)))</f>
        <v>170</v>
      </c>
      <c r="K173" s="105"/>
      <c r="L173" s="38">
        <v>0</v>
      </c>
      <c r="M173" s="133" t="str">
        <f>IF(E173=0,"",IF(E173="521 - mzdové výdavky","",1.2))</f>
        <v/>
      </c>
      <c r="N173" s="132">
        <f>IF(E173=0,"",IF(E173="521 - mzdové výdavky",J173*L173,IF(E173="518 - ostatné služby",J173*L173*M173,L173*M173*K173)))</f>
        <v>0</v>
      </c>
      <c r="O173" s="38" t="s">
        <v>253</v>
      </c>
    </row>
    <row r="174" spans="1:15">
      <c r="A174" s="93">
        <v>106</v>
      </c>
      <c r="B174" s="38" t="s">
        <v>249</v>
      </c>
      <c r="C174" s="38" t="s">
        <v>273</v>
      </c>
      <c r="D174" s="38" t="s">
        <v>211</v>
      </c>
      <c r="E174" s="38" t="s">
        <v>251</v>
      </c>
      <c r="F174" s="38" t="s">
        <v>270</v>
      </c>
      <c r="G174" s="38"/>
      <c r="H174" s="38" t="str">
        <f t="shared" si="8"/>
        <v>A02 - Nasadenie - IT programátor/vývojár</v>
      </c>
      <c r="I174" s="38" t="s">
        <v>252</v>
      </c>
      <c r="J174" s="132">
        <f>IF(F174=0,"",IF(E174="521 - mzdové výdavky",VLOOKUP(F174,[2]Ciselniky!$B$3:$D$24,2,0),VLOOKUP(F174,[2]Ciselniky!$B$3:$D$24,3,0)))</f>
        <v>600</v>
      </c>
      <c r="K174" s="105"/>
      <c r="L174" s="38">
        <v>20</v>
      </c>
      <c r="M174" s="133">
        <f t="shared" si="9"/>
        <v>1.2</v>
      </c>
      <c r="N174" s="132">
        <f t="shared" si="7"/>
        <v>14400</v>
      </c>
      <c r="O174" s="38" t="s">
        <v>253</v>
      </c>
    </row>
    <row r="175" spans="1:15">
      <c r="A175" s="93">
        <v>107</v>
      </c>
      <c r="B175" s="38" t="s">
        <v>249</v>
      </c>
      <c r="C175" s="38" t="s">
        <v>273</v>
      </c>
      <c r="D175" s="38" t="s">
        <v>211</v>
      </c>
      <c r="E175" s="38" t="s">
        <v>251</v>
      </c>
      <c r="F175" s="38" t="s">
        <v>257</v>
      </c>
      <c r="G175" s="38"/>
      <c r="H175" s="38" t="str">
        <f t="shared" si="8"/>
        <v>A02 - Nasadenie - Odborník pre IT dohľad/ Quality Assurance</v>
      </c>
      <c r="I175" s="38" t="s">
        <v>252</v>
      </c>
      <c r="J175" s="132">
        <f>IF(F175=0,"",IF(E175="521 - mzdové výdavky",VLOOKUP(F175,[2]Ciselniky!$B$3:$D$24,2,0),VLOOKUP(F175,[2]Ciselniky!$B$3:$D$24,3,0)))</f>
        <v>750</v>
      </c>
      <c r="K175" s="105"/>
      <c r="L175" s="38">
        <v>15</v>
      </c>
      <c r="M175" s="133">
        <f t="shared" si="9"/>
        <v>1.2</v>
      </c>
      <c r="N175" s="132">
        <f t="shared" si="7"/>
        <v>13500</v>
      </c>
      <c r="O175" s="38" t="s">
        <v>253</v>
      </c>
    </row>
    <row r="176" spans="1:15">
      <c r="A176" s="93">
        <v>108</v>
      </c>
      <c r="B176" s="38" t="s">
        <v>249</v>
      </c>
      <c r="C176" s="38" t="s">
        <v>273</v>
      </c>
      <c r="D176" s="38" t="s">
        <v>211</v>
      </c>
      <c r="E176" s="38" t="s">
        <v>251</v>
      </c>
      <c r="F176" s="38" t="s">
        <v>254</v>
      </c>
      <c r="G176" s="38"/>
      <c r="H176" s="38" t="str">
        <f t="shared" si="8"/>
        <v>A02 - Nasadenie - Projektový manažér IT projektu</v>
      </c>
      <c r="I176" s="38" t="s">
        <v>252</v>
      </c>
      <c r="J176" s="132">
        <f>IF(F176=0,"",IF(E176="521 - mzdové výdavky",VLOOKUP(F176,[2]Ciselniky!$B$3:$D$24,2,0),VLOOKUP(F176,[2]Ciselniky!$B$3:$D$24,3,0)))</f>
        <v>720</v>
      </c>
      <c r="K176" s="105"/>
      <c r="L176" s="38">
        <v>8</v>
      </c>
      <c r="M176" s="133">
        <f t="shared" si="9"/>
        <v>1.2</v>
      </c>
      <c r="N176" s="132">
        <f t="shared" si="7"/>
        <v>6912</v>
      </c>
      <c r="O176" s="38" t="s">
        <v>253</v>
      </c>
    </row>
    <row r="177" spans="1:15">
      <c r="A177" s="93">
        <v>109</v>
      </c>
      <c r="B177" s="38" t="s">
        <v>249</v>
      </c>
      <c r="C177" s="38" t="s">
        <v>273</v>
      </c>
      <c r="D177" s="38" t="s">
        <v>211</v>
      </c>
      <c r="E177" s="38" t="s">
        <v>258</v>
      </c>
      <c r="F177" s="38" t="s">
        <v>6480</v>
      </c>
      <c r="G177" s="38"/>
      <c r="H177" s="38" t="str">
        <f t="shared" si="8"/>
        <v>A02 - Nasadenie - Dátový kurátor</v>
      </c>
      <c r="I177" s="38" t="s">
        <v>252</v>
      </c>
      <c r="J177" s="132">
        <f>IF(F177=0,"",IF(E177="521 - mzdové výdavky",VLOOKUP(F177,[2]Ciselniky!$B$3:$D$24,2,0),VLOOKUP(F177,[2]Ciselniky!$B$3:$D$24,3,0)))</f>
        <v>180</v>
      </c>
      <c r="K177" s="105"/>
      <c r="L177" s="38">
        <v>0</v>
      </c>
      <c r="M177" s="133" t="str">
        <f t="shared" si="9"/>
        <v/>
      </c>
      <c r="N177" s="132">
        <f t="shared" si="7"/>
        <v>0</v>
      </c>
      <c r="O177" s="38" t="s">
        <v>253</v>
      </c>
    </row>
    <row r="178" spans="1:15">
      <c r="A178" s="93">
        <v>110</v>
      </c>
      <c r="B178" s="38" t="s">
        <v>249</v>
      </c>
      <c r="C178" s="38" t="s">
        <v>273</v>
      </c>
      <c r="D178" s="38" t="s">
        <v>211</v>
      </c>
      <c r="E178" s="38" t="s">
        <v>258</v>
      </c>
      <c r="F178" s="38" t="s">
        <v>6483</v>
      </c>
      <c r="G178" s="38"/>
      <c r="H178" s="38" t="str">
        <f t="shared" si="8"/>
        <v>A02 - Nasadenie - Dátový analytik</v>
      </c>
      <c r="I178" s="38" t="s">
        <v>252</v>
      </c>
      <c r="J178" s="132">
        <f>IF(F178=0,"",IF(E178="521 - mzdové výdavky",VLOOKUP(F178,[2]Ciselniky!$B$3:$D$24,2,0),VLOOKUP(F178,[2]Ciselniky!$B$3:$D$24,3,0)))</f>
        <v>170</v>
      </c>
      <c r="K178" s="105"/>
      <c r="L178" s="38">
        <v>0</v>
      </c>
      <c r="M178" s="133" t="str">
        <f t="shared" si="9"/>
        <v/>
      </c>
      <c r="N178" s="132">
        <f t="shared" si="7"/>
        <v>0</v>
      </c>
      <c r="O178" s="38" t="s">
        <v>253</v>
      </c>
    </row>
    <row r="179" spans="1:15">
      <c r="A179" s="93">
        <v>111</v>
      </c>
      <c r="B179" s="38" t="s">
        <v>249</v>
      </c>
      <c r="C179" s="38" t="s">
        <v>273</v>
      </c>
      <c r="D179" s="38" t="s">
        <v>214</v>
      </c>
      <c r="E179" s="38" t="s">
        <v>251</v>
      </c>
      <c r="F179" s="38" t="s">
        <v>270</v>
      </c>
      <c r="G179" s="38"/>
      <c r="H179" s="38" t="str">
        <f t="shared" si="8"/>
        <v>A03 - Nasadenie - IT programátor/vývojár</v>
      </c>
      <c r="I179" s="38" t="s">
        <v>252</v>
      </c>
      <c r="J179" s="132">
        <f>IF(F179=0,"",IF(E179="521 - mzdové výdavky",VLOOKUP(F179,[2]Ciselniky!$B$3:$D$24,2,0),VLOOKUP(F179,[2]Ciselniky!$B$3:$D$24,3,0)))</f>
        <v>600</v>
      </c>
      <c r="K179" s="105"/>
      <c r="L179" s="38">
        <v>10</v>
      </c>
      <c r="M179" s="133">
        <f t="shared" si="9"/>
        <v>1.2</v>
      </c>
      <c r="N179" s="132">
        <f t="shared" si="7"/>
        <v>7200</v>
      </c>
      <c r="O179" s="38" t="s">
        <v>253</v>
      </c>
    </row>
    <row r="180" spans="1:15">
      <c r="A180" s="93">
        <v>112</v>
      </c>
      <c r="B180" s="38" t="s">
        <v>249</v>
      </c>
      <c r="C180" s="38" t="s">
        <v>273</v>
      </c>
      <c r="D180" s="38" t="s">
        <v>214</v>
      </c>
      <c r="E180" s="38" t="s">
        <v>251</v>
      </c>
      <c r="F180" s="38" t="s">
        <v>257</v>
      </c>
      <c r="G180" s="38"/>
      <c r="H180" s="38" t="str">
        <f t="shared" si="8"/>
        <v>A03 - Nasadenie - Odborník pre IT dohľad/ Quality Assurance</v>
      </c>
      <c r="I180" s="38" t="s">
        <v>252</v>
      </c>
      <c r="J180" s="132">
        <f>IF(F180=0,"",IF(E180="521 - mzdové výdavky",VLOOKUP(F180,[2]Ciselniky!$B$3:$D$24,2,0),VLOOKUP(F180,[2]Ciselniky!$B$3:$D$24,3,0)))</f>
        <v>750</v>
      </c>
      <c r="K180" s="105"/>
      <c r="L180" s="38">
        <v>5</v>
      </c>
      <c r="M180" s="133">
        <f t="shared" si="9"/>
        <v>1.2</v>
      </c>
      <c r="N180" s="132">
        <f t="shared" si="7"/>
        <v>4500</v>
      </c>
      <c r="O180" s="38" t="s">
        <v>253</v>
      </c>
    </row>
    <row r="181" spans="1:15">
      <c r="A181" s="93">
        <v>113</v>
      </c>
      <c r="B181" s="38" t="s">
        <v>249</v>
      </c>
      <c r="C181" s="38" t="s">
        <v>273</v>
      </c>
      <c r="D181" s="38" t="s">
        <v>214</v>
      </c>
      <c r="E181" s="38" t="s">
        <v>251</v>
      </c>
      <c r="F181" s="38" t="s">
        <v>254</v>
      </c>
      <c r="G181" s="38"/>
      <c r="H181" s="38" t="str">
        <f t="shared" si="8"/>
        <v>A03 - Nasadenie - Projektový manažér IT projektu</v>
      </c>
      <c r="I181" s="38" t="s">
        <v>252</v>
      </c>
      <c r="J181" s="132">
        <f>IF(F181=0,"",IF(E181="521 - mzdové výdavky",VLOOKUP(F181,[2]Ciselniky!$B$3:$D$24,2,0),VLOOKUP(F181,[2]Ciselniky!$B$3:$D$24,3,0)))</f>
        <v>720</v>
      </c>
      <c r="K181" s="105"/>
      <c r="L181" s="38">
        <v>5</v>
      </c>
      <c r="M181" s="133">
        <f t="shared" si="9"/>
        <v>1.2</v>
      </c>
      <c r="N181" s="132">
        <f t="shared" si="7"/>
        <v>4320</v>
      </c>
      <c r="O181" s="38" t="s">
        <v>253</v>
      </c>
    </row>
    <row r="182" spans="1:15">
      <c r="A182" s="93">
        <v>114</v>
      </c>
      <c r="B182" s="38" t="s">
        <v>249</v>
      </c>
      <c r="C182" s="38" t="s">
        <v>273</v>
      </c>
      <c r="D182" s="38" t="s">
        <v>214</v>
      </c>
      <c r="E182" s="38" t="s">
        <v>258</v>
      </c>
      <c r="F182" s="38" t="s">
        <v>6480</v>
      </c>
      <c r="G182" s="38"/>
      <c r="H182" s="38" t="str">
        <f t="shared" si="8"/>
        <v>A03 - Nasadenie - Dátový kurátor</v>
      </c>
      <c r="I182" s="38" t="s">
        <v>252</v>
      </c>
      <c r="J182" s="132">
        <f>IF(F182=0,"",IF(E182="521 - mzdové výdavky",VLOOKUP(F182,[2]Ciselniky!$B$3:$D$24,2,0),VLOOKUP(F182,[2]Ciselniky!$B$3:$D$24,3,0)))</f>
        <v>180</v>
      </c>
      <c r="K182" s="105"/>
      <c r="L182" s="38">
        <v>0</v>
      </c>
      <c r="M182" s="133" t="str">
        <f t="shared" si="9"/>
        <v/>
      </c>
      <c r="N182" s="132">
        <f t="shared" si="7"/>
        <v>0</v>
      </c>
      <c r="O182" s="38" t="s">
        <v>253</v>
      </c>
    </row>
    <row r="183" spans="1:15">
      <c r="A183" s="93">
        <v>115</v>
      </c>
      <c r="B183" s="38" t="s">
        <v>249</v>
      </c>
      <c r="C183" s="38" t="s">
        <v>273</v>
      </c>
      <c r="D183" s="38" t="s">
        <v>214</v>
      </c>
      <c r="E183" s="38" t="s">
        <v>258</v>
      </c>
      <c r="F183" s="38" t="s">
        <v>6483</v>
      </c>
      <c r="G183" s="38"/>
      <c r="H183" s="38" t="str">
        <f t="shared" si="8"/>
        <v>A03 - Nasadenie - Dátový analytik</v>
      </c>
      <c r="I183" s="38" t="s">
        <v>252</v>
      </c>
      <c r="J183" s="132">
        <f>IF(F183=0,"",IF(E183="521 - mzdové výdavky",VLOOKUP(F183,[2]Ciselniky!$B$3:$D$24,2,0),VLOOKUP(F183,[2]Ciselniky!$B$3:$D$24,3,0)))</f>
        <v>170</v>
      </c>
      <c r="K183" s="105"/>
      <c r="L183" s="38">
        <v>0</v>
      </c>
      <c r="M183" s="133" t="str">
        <f t="shared" si="9"/>
        <v/>
      </c>
      <c r="N183" s="132">
        <f t="shared" si="7"/>
        <v>0</v>
      </c>
      <c r="O183" s="38" t="s">
        <v>253</v>
      </c>
    </row>
    <row r="184" spans="1:15">
      <c r="A184" s="93">
        <v>116</v>
      </c>
      <c r="B184" s="38" t="s">
        <v>249</v>
      </c>
      <c r="C184" s="38" t="s">
        <v>273</v>
      </c>
      <c r="D184" s="38" t="s">
        <v>217</v>
      </c>
      <c r="E184" s="38" t="s">
        <v>251</v>
      </c>
      <c r="F184" s="38" t="s">
        <v>274</v>
      </c>
      <c r="G184" s="38"/>
      <c r="H184" s="38" t="str">
        <f t="shared" si="8"/>
        <v>A04 - Nasadenie - IT / IS konzultant (napr. SAP)</v>
      </c>
      <c r="I184" s="38" t="s">
        <v>252</v>
      </c>
      <c r="J184" s="132">
        <f>IF(F184=0,"",IF(E184="521 - mzdové výdavky",VLOOKUP(F184,[2]Ciselniky!$B$3:$D$24,2,0),VLOOKUP(F184,[2]Ciselniky!$B$3:$D$24,3,0)))</f>
        <v>650</v>
      </c>
      <c r="K184" s="105"/>
      <c r="L184" s="38">
        <v>0</v>
      </c>
      <c r="M184" s="133">
        <f>IF(E184=0,"",IF(E184="521 - mzdové výdavky","",1.2))</f>
        <v>1.2</v>
      </c>
      <c r="N184" s="132">
        <f>IF(E184=0,"",IF(E184="521 - mzdové výdavky",J184*L184,IF(E184="518 - ostatné služby",J184*L184*M184,L184*M184*K184)))</f>
        <v>0</v>
      </c>
      <c r="O184" s="38" t="s">
        <v>253</v>
      </c>
    </row>
    <row r="185" spans="1:15">
      <c r="A185" s="93">
        <v>117</v>
      </c>
      <c r="B185" s="38" t="s">
        <v>249</v>
      </c>
      <c r="C185" s="38" t="s">
        <v>273</v>
      </c>
      <c r="D185" s="38" t="s">
        <v>217</v>
      </c>
      <c r="E185" s="38" t="s">
        <v>251</v>
      </c>
      <c r="F185" s="38" t="s">
        <v>257</v>
      </c>
      <c r="G185" s="38"/>
      <c r="H185" s="38" t="str">
        <f t="shared" si="8"/>
        <v>A04 - Nasadenie - Odborník pre IT dohľad/ Quality Assurance</v>
      </c>
      <c r="I185" s="38" t="s">
        <v>252</v>
      </c>
      <c r="J185" s="132">
        <f>IF(F185=0,"",IF(E185="521 - mzdové výdavky",VLOOKUP(F185,[2]Ciselniky!$B$3:$D$24,2,0),VLOOKUP(F185,[2]Ciselniky!$B$3:$D$24,3,0)))</f>
        <v>750</v>
      </c>
      <c r="K185" s="105"/>
      <c r="L185" s="38">
        <v>0</v>
      </c>
      <c r="M185" s="133">
        <f>IF(E185=0,"",IF(E185="521 - mzdové výdavky","",1.2))</f>
        <v>1.2</v>
      </c>
      <c r="N185" s="132">
        <f>IF(E185=0,"",IF(E185="521 - mzdové výdavky",J185*L185,IF(E185="518 - ostatné služby",J185*L185*M185,L185*M185*K185)))</f>
        <v>0</v>
      </c>
      <c r="O185" s="38" t="s">
        <v>253</v>
      </c>
    </row>
    <row r="186" spans="1:15">
      <c r="A186" s="93">
        <v>118</v>
      </c>
      <c r="B186" s="38" t="s">
        <v>249</v>
      </c>
      <c r="C186" s="38" t="s">
        <v>273</v>
      </c>
      <c r="D186" s="38" t="s">
        <v>217</v>
      </c>
      <c r="E186" s="38" t="s">
        <v>251</v>
      </c>
      <c r="F186" s="38" t="s">
        <v>254</v>
      </c>
      <c r="G186" s="38"/>
      <c r="H186" s="38" t="str">
        <f t="shared" si="8"/>
        <v>A04 - Nasadenie - Projektový manažér IT projektu</v>
      </c>
      <c r="I186" s="38" t="s">
        <v>252</v>
      </c>
      <c r="J186" s="132">
        <f>IF(F186=0,"",IF(E186="521 - mzdové výdavky",VLOOKUP(F186,[2]Ciselniky!$B$3:$D$24,2,0),VLOOKUP(F186,[2]Ciselniky!$B$3:$D$24,3,0)))</f>
        <v>720</v>
      </c>
      <c r="K186" s="105"/>
      <c r="L186" s="38">
        <v>0</v>
      </c>
      <c r="M186" s="133">
        <f>IF(E186=0,"",IF(E186="521 - mzdové výdavky","",1.2))</f>
        <v>1.2</v>
      </c>
      <c r="N186" s="132">
        <f>IF(E186=0,"",IF(E186="521 - mzdové výdavky",J186*L186,IF(E186="518 - ostatné služby",J186*L186*M186,L186*M186*K186)))</f>
        <v>0</v>
      </c>
      <c r="O186" s="38" t="s">
        <v>253</v>
      </c>
    </row>
    <row r="187" spans="1:15">
      <c r="A187" s="93">
        <v>119</v>
      </c>
      <c r="B187" s="38" t="s">
        <v>249</v>
      </c>
      <c r="C187" s="38" t="s">
        <v>273</v>
      </c>
      <c r="D187" s="38" t="s">
        <v>217</v>
      </c>
      <c r="E187" s="38" t="s">
        <v>258</v>
      </c>
      <c r="F187" s="38" t="s">
        <v>6480</v>
      </c>
      <c r="G187" s="38"/>
      <c r="H187" s="38" t="str">
        <f t="shared" si="8"/>
        <v>A04 - Nasadenie - Dátový kurátor</v>
      </c>
      <c r="I187" s="38" t="s">
        <v>252</v>
      </c>
      <c r="J187" s="132">
        <f>IF(F187=0,"",IF(E187="521 - mzdové výdavky",VLOOKUP(F187,[2]Ciselniky!$B$3:$D$24,2,0),VLOOKUP(F187,[2]Ciselniky!$B$3:$D$24,3,0)))</f>
        <v>180</v>
      </c>
      <c r="K187" s="105"/>
      <c r="L187" s="38">
        <v>0</v>
      </c>
      <c r="M187" s="133" t="str">
        <f>IF(E187=0,"",IF(E187="521 - mzdové výdavky","",1.2))</f>
        <v/>
      </c>
      <c r="N187" s="132">
        <f>IF(E187=0,"",IF(E187="521 - mzdové výdavky",J187*L187,IF(E187="518 - ostatné služby",J187*L187*M187,L187*M187*K187)))</f>
        <v>0</v>
      </c>
      <c r="O187" s="38" t="s">
        <v>253</v>
      </c>
    </row>
    <row r="188" spans="1:15">
      <c r="A188" s="93">
        <v>120</v>
      </c>
      <c r="B188" s="38" t="s">
        <v>249</v>
      </c>
      <c r="C188" s="38" t="s">
        <v>273</v>
      </c>
      <c r="D188" s="38" t="s">
        <v>217</v>
      </c>
      <c r="E188" s="38" t="s">
        <v>258</v>
      </c>
      <c r="F188" s="38" t="s">
        <v>6483</v>
      </c>
      <c r="G188" s="38"/>
      <c r="H188" s="38" t="str">
        <f t="shared" si="8"/>
        <v>A04 - Nasadenie - Dátový analytik</v>
      </c>
      <c r="I188" s="38" t="s">
        <v>252</v>
      </c>
      <c r="J188" s="132">
        <f>IF(F188=0,"",IF(E188="521 - mzdové výdavky",VLOOKUP(F188,[2]Ciselniky!$B$3:$D$24,2,0),VLOOKUP(F188,[2]Ciselniky!$B$3:$D$24,3,0)))</f>
        <v>170</v>
      </c>
      <c r="K188" s="105"/>
      <c r="L188" s="38">
        <v>0</v>
      </c>
      <c r="M188" s="133" t="str">
        <f>IF(E188=0,"",IF(E188="521 - mzdové výdavky","",1.2))</f>
        <v/>
      </c>
      <c r="N188" s="132">
        <f>IF(E188=0,"",IF(E188="521 - mzdové výdavky",J188*L188,IF(E188="518 - ostatné služby",J188*L188*M188,L188*M188*K188)))</f>
        <v>0</v>
      </c>
      <c r="O188" s="38" t="s">
        <v>253</v>
      </c>
    </row>
    <row r="189" spans="1:15">
      <c r="A189" s="93">
        <v>121</v>
      </c>
      <c r="B189" s="38" t="s">
        <v>249</v>
      </c>
      <c r="C189" s="38" t="s">
        <v>273</v>
      </c>
      <c r="D189" s="38" t="s">
        <v>219</v>
      </c>
      <c r="E189" s="38" t="s">
        <v>251</v>
      </c>
      <c r="F189" s="38" t="s">
        <v>274</v>
      </c>
      <c r="G189" s="38"/>
      <c r="H189" s="38" t="str">
        <f t="shared" si="8"/>
        <v>A05 - Nasadenie - IT / IS konzultant (napr. SAP)</v>
      </c>
      <c r="I189" s="38" t="s">
        <v>252</v>
      </c>
      <c r="J189" s="132">
        <f>IF(F189=0,"",IF(E189="521 - mzdové výdavky",VLOOKUP(F189,[2]Ciselniky!$B$3:$D$24,2,0),VLOOKUP(F189,[2]Ciselniky!$B$3:$D$24,3,0)))</f>
        <v>650</v>
      </c>
      <c r="K189" s="105"/>
      <c r="L189" s="38">
        <v>0</v>
      </c>
      <c r="M189" s="133">
        <f t="shared" si="9"/>
        <v>1.2</v>
      </c>
      <c r="N189" s="132">
        <f t="shared" si="7"/>
        <v>0</v>
      </c>
      <c r="O189" s="38" t="s">
        <v>253</v>
      </c>
    </row>
    <row r="190" spans="1:15">
      <c r="A190" s="93">
        <v>122</v>
      </c>
      <c r="B190" s="38" t="s">
        <v>249</v>
      </c>
      <c r="C190" s="38" t="s">
        <v>273</v>
      </c>
      <c r="D190" s="38" t="s">
        <v>219</v>
      </c>
      <c r="E190" s="38" t="s">
        <v>251</v>
      </c>
      <c r="F190" s="38" t="s">
        <v>257</v>
      </c>
      <c r="G190" s="38"/>
      <c r="H190" s="38" t="str">
        <f t="shared" si="8"/>
        <v>A05 - Nasadenie - Odborník pre IT dohľad/ Quality Assurance</v>
      </c>
      <c r="I190" s="38" t="s">
        <v>252</v>
      </c>
      <c r="J190" s="132">
        <f>IF(F190=0,"",IF(E190="521 - mzdové výdavky",VLOOKUP(F190,[2]Ciselniky!$B$3:$D$24,2,0),VLOOKUP(F190,[2]Ciselniky!$B$3:$D$24,3,0)))</f>
        <v>750</v>
      </c>
      <c r="K190" s="105"/>
      <c r="L190" s="38">
        <v>0</v>
      </c>
      <c r="M190" s="133">
        <f t="shared" si="9"/>
        <v>1.2</v>
      </c>
      <c r="N190" s="132">
        <f t="shared" si="7"/>
        <v>0</v>
      </c>
      <c r="O190" s="38" t="s">
        <v>253</v>
      </c>
    </row>
    <row r="191" spans="1:15">
      <c r="A191" s="93">
        <v>123</v>
      </c>
      <c r="B191" s="38" t="s">
        <v>249</v>
      </c>
      <c r="C191" s="38" t="s">
        <v>273</v>
      </c>
      <c r="D191" s="38" t="s">
        <v>219</v>
      </c>
      <c r="E191" s="38" t="s">
        <v>251</v>
      </c>
      <c r="F191" s="38" t="s">
        <v>254</v>
      </c>
      <c r="G191" s="38"/>
      <c r="H191" s="38" t="str">
        <f t="shared" si="8"/>
        <v>A05 - Nasadenie - Projektový manažér IT projektu</v>
      </c>
      <c r="I191" s="38" t="s">
        <v>252</v>
      </c>
      <c r="J191" s="132">
        <f>IF(F191=0,"",IF(E191="521 - mzdové výdavky",VLOOKUP(F191,[2]Ciselniky!$B$3:$D$24,2,0),VLOOKUP(F191,[2]Ciselniky!$B$3:$D$24,3,0)))</f>
        <v>720</v>
      </c>
      <c r="K191" s="105"/>
      <c r="L191" s="38">
        <v>0</v>
      </c>
      <c r="M191" s="133">
        <f t="shared" si="9"/>
        <v>1.2</v>
      </c>
      <c r="N191" s="132">
        <f t="shared" si="7"/>
        <v>0</v>
      </c>
      <c r="O191" s="38" t="s">
        <v>253</v>
      </c>
    </row>
    <row r="192" spans="1:15">
      <c r="A192" s="93">
        <v>124</v>
      </c>
      <c r="B192" s="38" t="s">
        <v>249</v>
      </c>
      <c r="C192" s="38" t="s">
        <v>273</v>
      </c>
      <c r="D192" s="38" t="s">
        <v>219</v>
      </c>
      <c r="E192" s="38" t="s">
        <v>258</v>
      </c>
      <c r="F192" s="38" t="s">
        <v>6480</v>
      </c>
      <c r="G192" s="38"/>
      <c r="H192" s="38" t="str">
        <f t="shared" si="8"/>
        <v>A05 - Nasadenie - Dátový kurátor</v>
      </c>
      <c r="I192" s="38" t="s">
        <v>252</v>
      </c>
      <c r="J192" s="132">
        <f>IF(F192=0,"",IF(E192="521 - mzdové výdavky",VLOOKUP(F192,[2]Ciselniky!$B$3:$D$24,2,0),VLOOKUP(F192,[2]Ciselniky!$B$3:$D$24,3,0)))</f>
        <v>180</v>
      </c>
      <c r="K192" s="105"/>
      <c r="L192" s="38">
        <v>0</v>
      </c>
      <c r="M192" s="133" t="str">
        <f t="shared" si="9"/>
        <v/>
      </c>
      <c r="N192" s="132">
        <f t="shared" si="7"/>
        <v>0</v>
      </c>
      <c r="O192" s="38" t="s">
        <v>253</v>
      </c>
    </row>
    <row r="193" spans="1:15">
      <c r="A193" s="93">
        <v>125</v>
      </c>
      <c r="B193" s="38" t="s">
        <v>249</v>
      </c>
      <c r="C193" s="38" t="s">
        <v>273</v>
      </c>
      <c r="D193" s="38" t="s">
        <v>219</v>
      </c>
      <c r="E193" s="38" t="s">
        <v>258</v>
      </c>
      <c r="F193" s="38" t="s">
        <v>6483</v>
      </c>
      <c r="G193" s="38"/>
      <c r="H193" s="38" t="str">
        <f t="shared" si="8"/>
        <v>A05 - Nasadenie - Dátový analytik</v>
      </c>
      <c r="I193" s="38" t="s">
        <v>252</v>
      </c>
      <c r="J193" s="132">
        <f>IF(F193=0,"",IF(E193="521 - mzdové výdavky",VLOOKUP(F193,[2]Ciselniky!$B$3:$D$24,2,0),VLOOKUP(F193,[2]Ciselniky!$B$3:$D$24,3,0)))</f>
        <v>170</v>
      </c>
      <c r="K193" s="105"/>
      <c r="L193" s="38">
        <v>0</v>
      </c>
      <c r="M193" s="133" t="str">
        <f t="shared" si="9"/>
        <v/>
      </c>
      <c r="N193" s="132">
        <f t="shared" si="7"/>
        <v>0</v>
      </c>
      <c r="O193" s="38" t="s">
        <v>253</v>
      </c>
    </row>
    <row r="194" spans="1:15">
      <c r="A194" s="93">
        <v>126</v>
      </c>
      <c r="B194" s="38" t="s">
        <v>249</v>
      </c>
      <c r="C194" s="38" t="s">
        <v>273</v>
      </c>
      <c r="D194" s="38" t="s">
        <v>220</v>
      </c>
      <c r="E194" s="38" t="s">
        <v>251</v>
      </c>
      <c r="F194" s="38" t="s">
        <v>270</v>
      </c>
      <c r="G194" s="38"/>
      <c r="H194" s="38" t="str">
        <f t="shared" si="8"/>
        <v>A06 - Nasadenie - IT programátor/vývojár</v>
      </c>
      <c r="I194" s="38" t="s">
        <v>252</v>
      </c>
      <c r="J194" s="132">
        <f>IF(F194=0,"",IF(E194="521 - mzdové výdavky",VLOOKUP(F194,[2]Ciselniky!$B$3:$D$24,2,0),VLOOKUP(F194,[2]Ciselniky!$B$3:$D$24,3,0)))</f>
        <v>600</v>
      </c>
      <c r="K194" s="105"/>
      <c r="L194" s="38">
        <v>15</v>
      </c>
      <c r="M194" s="133">
        <f t="shared" si="9"/>
        <v>1.2</v>
      </c>
      <c r="N194" s="132">
        <f t="shared" si="7"/>
        <v>10800</v>
      </c>
      <c r="O194" s="38" t="s">
        <v>253</v>
      </c>
    </row>
    <row r="195" spans="1:15">
      <c r="A195" s="93">
        <v>127</v>
      </c>
      <c r="B195" s="38" t="s">
        <v>249</v>
      </c>
      <c r="C195" s="38" t="s">
        <v>273</v>
      </c>
      <c r="D195" s="38" t="s">
        <v>220</v>
      </c>
      <c r="E195" s="38" t="s">
        <v>251</v>
      </c>
      <c r="F195" s="38" t="s">
        <v>257</v>
      </c>
      <c r="G195" s="38"/>
      <c r="H195" s="38" t="str">
        <f t="shared" si="8"/>
        <v>A06 - Nasadenie - Odborník pre IT dohľad/ Quality Assurance</v>
      </c>
      <c r="I195" s="38" t="s">
        <v>252</v>
      </c>
      <c r="J195" s="132">
        <f>IF(F195=0,"",IF(E195="521 - mzdové výdavky",VLOOKUP(F195,[2]Ciselniky!$B$3:$D$24,2,0),VLOOKUP(F195,[2]Ciselniky!$B$3:$D$24,3,0)))</f>
        <v>750</v>
      </c>
      <c r="K195" s="105"/>
      <c r="L195" s="38">
        <v>0</v>
      </c>
      <c r="M195" s="133">
        <f t="shared" si="9"/>
        <v>1.2</v>
      </c>
      <c r="N195" s="132">
        <f t="shared" si="7"/>
        <v>0</v>
      </c>
      <c r="O195" s="38" t="s">
        <v>253</v>
      </c>
    </row>
    <row r="196" spans="1:15">
      <c r="A196" s="93">
        <v>128</v>
      </c>
      <c r="B196" s="38" t="s">
        <v>249</v>
      </c>
      <c r="C196" s="38" t="s">
        <v>273</v>
      </c>
      <c r="D196" s="38" t="s">
        <v>220</v>
      </c>
      <c r="E196" s="38" t="s">
        <v>251</v>
      </c>
      <c r="F196" s="38" t="s">
        <v>254</v>
      </c>
      <c r="G196" s="38"/>
      <c r="H196" s="38" t="str">
        <f t="shared" si="8"/>
        <v>A06 - Nasadenie - Projektový manažér IT projektu</v>
      </c>
      <c r="I196" s="38" t="s">
        <v>252</v>
      </c>
      <c r="J196" s="132">
        <f>IF(F196=0,"",IF(E196="521 - mzdové výdavky",VLOOKUP(F196,[2]Ciselniky!$B$3:$D$24,2,0),VLOOKUP(F196,[2]Ciselniky!$B$3:$D$24,3,0)))</f>
        <v>720</v>
      </c>
      <c r="K196" s="105"/>
      <c r="L196" s="38">
        <v>8</v>
      </c>
      <c r="M196" s="133">
        <f t="shared" si="9"/>
        <v>1.2</v>
      </c>
      <c r="N196" s="132">
        <f t="shared" si="7"/>
        <v>6912</v>
      </c>
      <c r="O196" s="38" t="s">
        <v>253</v>
      </c>
    </row>
    <row r="197" spans="1:15">
      <c r="A197" s="93">
        <v>129</v>
      </c>
      <c r="B197" s="38" t="s">
        <v>249</v>
      </c>
      <c r="C197" s="38" t="s">
        <v>273</v>
      </c>
      <c r="D197" s="38" t="s">
        <v>220</v>
      </c>
      <c r="E197" s="38" t="s">
        <v>258</v>
      </c>
      <c r="F197" s="38" t="s">
        <v>6480</v>
      </c>
      <c r="G197" s="38"/>
      <c r="H197" s="38" t="str">
        <f t="shared" si="8"/>
        <v>A06 - Nasadenie - Dátový kurátor</v>
      </c>
      <c r="I197" s="38" t="s">
        <v>252</v>
      </c>
      <c r="J197" s="132">
        <f>IF(F197=0,"",IF(E197="521 - mzdové výdavky",VLOOKUP(F197,[2]Ciselniky!$B$3:$D$24,2,0),VLOOKUP(F197,[2]Ciselniky!$B$3:$D$24,3,0)))</f>
        <v>180</v>
      </c>
      <c r="K197" s="105"/>
      <c r="L197" s="38">
        <v>0</v>
      </c>
      <c r="M197" s="133" t="str">
        <f t="shared" si="9"/>
        <v/>
      </c>
      <c r="N197" s="132">
        <f t="shared" si="7"/>
        <v>0</v>
      </c>
      <c r="O197" s="38" t="s">
        <v>253</v>
      </c>
    </row>
    <row r="198" spans="1:15">
      <c r="A198" s="93">
        <v>130</v>
      </c>
      <c r="B198" s="38" t="s">
        <v>249</v>
      </c>
      <c r="C198" s="38" t="s">
        <v>273</v>
      </c>
      <c r="D198" s="38" t="s">
        <v>220</v>
      </c>
      <c r="E198" s="38" t="s">
        <v>258</v>
      </c>
      <c r="F198" s="38" t="s">
        <v>6483</v>
      </c>
      <c r="G198" s="38"/>
      <c r="H198" s="38" t="str">
        <f t="shared" si="8"/>
        <v>A06 - Nasadenie - Dátový analytik</v>
      </c>
      <c r="I198" s="38" t="s">
        <v>252</v>
      </c>
      <c r="J198" s="132">
        <f>IF(F198=0,"",IF(E198="521 - mzdové výdavky",VLOOKUP(F198,[2]Ciselniky!$B$3:$D$24,2,0),VLOOKUP(F198,[2]Ciselniky!$B$3:$D$24,3,0)))</f>
        <v>170</v>
      </c>
      <c r="K198" s="105"/>
      <c r="L198" s="38">
        <v>0</v>
      </c>
      <c r="M198" s="133" t="str">
        <f t="shared" si="9"/>
        <v/>
      </c>
      <c r="N198" s="132">
        <f t="shared" si="7"/>
        <v>0</v>
      </c>
      <c r="O198" s="38" t="s">
        <v>253</v>
      </c>
    </row>
    <row r="199" spans="1:15">
      <c r="A199" s="93">
        <v>131</v>
      </c>
      <c r="B199" s="38" t="s">
        <v>249</v>
      </c>
      <c r="C199" s="38" t="s">
        <v>273</v>
      </c>
      <c r="D199" s="38" t="s">
        <v>224</v>
      </c>
      <c r="E199" s="38" t="s">
        <v>251</v>
      </c>
      <c r="F199" s="38" t="s">
        <v>274</v>
      </c>
      <c r="G199" s="38"/>
      <c r="H199" s="38" t="str">
        <f t="shared" si="8"/>
        <v>A07 - Nasadenie - IT / IS konzultant (napr. SAP)</v>
      </c>
      <c r="I199" s="38" t="s">
        <v>252</v>
      </c>
      <c r="J199" s="132">
        <f>IF(F199=0,"",IF(E199="521 - mzdové výdavky",VLOOKUP(F199,[2]Ciselniky!$B$3:$D$24,2,0),VLOOKUP(F199,[2]Ciselniky!$B$3:$D$24,3,0)))</f>
        <v>650</v>
      </c>
      <c r="K199" s="105"/>
      <c r="L199" s="38">
        <v>0</v>
      </c>
      <c r="M199" s="133">
        <f t="shared" si="9"/>
        <v>1.2</v>
      </c>
      <c r="N199" s="132">
        <f t="shared" si="7"/>
        <v>0</v>
      </c>
      <c r="O199" s="38" t="s">
        <v>253</v>
      </c>
    </row>
    <row r="200" spans="1:15">
      <c r="A200" s="93">
        <v>132</v>
      </c>
      <c r="B200" s="38" t="s">
        <v>249</v>
      </c>
      <c r="C200" s="38" t="s">
        <v>273</v>
      </c>
      <c r="D200" s="38" t="s">
        <v>224</v>
      </c>
      <c r="E200" s="38" t="s">
        <v>251</v>
      </c>
      <c r="F200" s="38" t="s">
        <v>257</v>
      </c>
      <c r="G200" s="38"/>
      <c r="H200" s="38" t="str">
        <f t="shared" si="8"/>
        <v>A07 - Nasadenie - Odborník pre IT dohľad/ Quality Assurance</v>
      </c>
      <c r="I200" s="38" t="s">
        <v>252</v>
      </c>
      <c r="J200" s="132">
        <f>IF(F200=0,"",IF(E200="521 - mzdové výdavky",VLOOKUP(F200,[2]Ciselniky!$B$3:$D$24,2,0),VLOOKUP(F200,[2]Ciselniky!$B$3:$D$24,3,0)))</f>
        <v>750</v>
      </c>
      <c r="K200" s="105"/>
      <c r="L200" s="38">
        <v>0</v>
      </c>
      <c r="M200" s="133">
        <f t="shared" si="9"/>
        <v>1.2</v>
      </c>
      <c r="N200" s="132">
        <f t="shared" si="7"/>
        <v>0</v>
      </c>
      <c r="O200" s="38" t="s">
        <v>253</v>
      </c>
    </row>
    <row r="201" spans="1:15">
      <c r="A201" s="93">
        <v>133</v>
      </c>
      <c r="B201" s="38" t="s">
        <v>249</v>
      </c>
      <c r="C201" s="38" t="s">
        <v>273</v>
      </c>
      <c r="D201" s="38" t="s">
        <v>224</v>
      </c>
      <c r="E201" s="38" t="s">
        <v>251</v>
      </c>
      <c r="F201" s="38" t="s">
        <v>254</v>
      </c>
      <c r="G201" s="38"/>
      <c r="H201" s="38" t="str">
        <f t="shared" si="8"/>
        <v>A07 - Nasadenie - Projektový manažér IT projektu</v>
      </c>
      <c r="I201" s="38" t="s">
        <v>252</v>
      </c>
      <c r="J201" s="132">
        <f>IF(F201=0,"",IF(E201="521 - mzdové výdavky",VLOOKUP(F201,[2]Ciselniky!$B$3:$D$24,2,0),VLOOKUP(F201,[2]Ciselniky!$B$3:$D$24,3,0)))</f>
        <v>720</v>
      </c>
      <c r="K201" s="105"/>
      <c r="L201" s="38">
        <v>0</v>
      </c>
      <c r="M201" s="133">
        <f t="shared" si="9"/>
        <v>1.2</v>
      </c>
      <c r="N201" s="132">
        <f t="shared" si="7"/>
        <v>0</v>
      </c>
      <c r="O201" s="38" t="s">
        <v>253</v>
      </c>
    </row>
    <row r="202" spans="1:15">
      <c r="A202" s="93">
        <v>134</v>
      </c>
      <c r="B202" s="38" t="s">
        <v>249</v>
      </c>
      <c r="C202" s="38" t="s">
        <v>273</v>
      </c>
      <c r="D202" s="38" t="s">
        <v>224</v>
      </c>
      <c r="E202" s="38" t="s">
        <v>258</v>
      </c>
      <c r="F202" s="38" t="s">
        <v>6480</v>
      </c>
      <c r="G202" s="38"/>
      <c r="H202" s="38" t="str">
        <f t="shared" si="8"/>
        <v>A07 - Nasadenie - Dátový kurátor</v>
      </c>
      <c r="I202" s="38" t="s">
        <v>252</v>
      </c>
      <c r="J202" s="132">
        <f>IF(F202=0,"",IF(E202="521 - mzdové výdavky",VLOOKUP(F202,[2]Ciselniky!$B$3:$D$24,2,0),VLOOKUP(F202,[2]Ciselniky!$B$3:$D$24,3,0)))</f>
        <v>180</v>
      </c>
      <c r="K202" s="105"/>
      <c r="L202" s="38">
        <v>0</v>
      </c>
      <c r="M202" s="133" t="str">
        <f t="shared" si="9"/>
        <v/>
      </c>
      <c r="N202" s="132">
        <f t="shared" si="7"/>
        <v>0</v>
      </c>
      <c r="O202" s="38" t="s">
        <v>253</v>
      </c>
    </row>
    <row r="203" spans="1:15">
      <c r="A203" s="93">
        <v>135</v>
      </c>
      <c r="B203" s="38" t="s">
        <v>249</v>
      </c>
      <c r="C203" s="38" t="s">
        <v>273</v>
      </c>
      <c r="D203" s="38" t="s">
        <v>224</v>
      </c>
      <c r="E203" s="38" t="s">
        <v>258</v>
      </c>
      <c r="F203" s="38" t="s">
        <v>6483</v>
      </c>
      <c r="G203" s="38"/>
      <c r="H203" s="38" t="str">
        <f t="shared" si="8"/>
        <v>A07 - Nasadenie - Dátový analytik</v>
      </c>
      <c r="I203" s="38" t="s">
        <v>252</v>
      </c>
      <c r="J203" s="132">
        <f>IF(F203=0,"",IF(E203="521 - mzdové výdavky",VLOOKUP(F203,[2]Ciselniky!$B$3:$D$24,2,0),VLOOKUP(F203,[2]Ciselniky!$B$3:$D$24,3,0)))</f>
        <v>170</v>
      </c>
      <c r="K203" s="105"/>
      <c r="L203" s="38">
        <v>0</v>
      </c>
      <c r="M203" s="133" t="str">
        <f t="shared" si="9"/>
        <v/>
      </c>
      <c r="N203" s="132">
        <f t="shared" si="7"/>
        <v>0</v>
      </c>
      <c r="O203" s="38" t="s">
        <v>253</v>
      </c>
    </row>
    <row r="204" spans="1:15">
      <c r="A204" s="93">
        <v>136</v>
      </c>
      <c r="B204" s="38" t="s">
        <v>249</v>
      </c>
      <c r="C204" s="38" t="s">
        <v>273</v>
      </c>
      <c r="D204" s="38" t="s">
        <v>226</v>
      </c>
      <c r="E204" s="38" t="s">
        <v>251</v>
      </c>
      <c r="F204" s="38" t="s">
        <v>270</v>
      </c>
      <c r="G204" s="38"/>
      <c r="H204" s="38" t="str">
        <f t="shared" si="8"/>
        <v>A08 - Nasadenie - IT programátor/vývojár</v>
      </c>
      <c r="I204" s="38" t="s">
        <v>252</v>
      </c>
      <c r="J204" s="132">
        <f>IF(F204=0,"",IF(E204="521 - mzdové výdavky",VLOOKUP(F204,[2]Ciselniky!$B$3:$D$24,2,0),VLOOKUP(F204,[2]Ciselniky!$B$3:$D$24,3,0)))</f>
        <v>600</v>
      </c>
      <c r="K204" s="105"/>
      <c r="L204" s="38">
        <v>35</v>
      </c>
      <c r="M204" s="133">
        <f t="shared" si="9"/>
        <v>1.2</v>
      </c>
      <c r="N204" s="132">
        <f t="shared" si="7"/>
        <v>25200</v>
      </c>
      <c r="O204" s="38" t="s">
        <v>253</v>
      </c>
    </row>
    <row r="205" spans="1:15">
      <c r="A205" s="93">
        <v>137</v>
      </c>
      <c r="B205" s="38" t="s">
        <v>249</v>
      </c>
      <c r="C205" s="38" t="s">
        <v>273</v>
      </c>
      <c r="D205" s="38" t="s">
        <v>226</v>
      </c>
      <c r="E205" s="38" t="s">
        <v>251</v>
      </c>
      <c r="F205" s="38" t="s">
        <v>257</v>
      </c>
      <c r="G205" s="38"/>
      <c r="H205" s="38" t="str">
        <f t="shared" si="8"/>
        <v>A08 - Nasadenie - Odborník pre IT dohľad/ Quality Assurance</v>
      </c>
      <c r="I205" s="38" t="s">
        <v>252</v>
      </c>
      <c r="J205" s="132">
        <f>IF(F205=0,"",IF(E205="521 - mzdové výdavky",VLOOKUP(F205,[2]Ciselniky!$B$3:$D$24,2,0),VLOOKUP(F205,[2]Ciselniky!$B$3:$D$24,3,0)))</f>
        <v>750</v>
      </c>
      <c r="K205" s="105"/>
      <c r="L205" s="38">
        <v>20</v>
      </c>
      <c r="M205" s="133">
        <f t="shared" si="9"/>
        <v>1.2</v>
      </c>
      <c r="N205" s="132">
        <f t="shared" si="7"/>
        <v>18000</v>
      </c>
      <c r="O205" s="38" t="s">
        <v>253</v>
      </c>
    </row>
    <row r="206" spans="1:15">
      <c r="A206" s="93">
        <v>138</v>
      </c>
      <c r="B206" s="38" t="s">
        <v>249</v>
      </c>
      <c r="C206" s="38" t="s">
        <v>273</v>
      </c>
      <c r="D206" s="38" t="s">
        <v>226</v>
      </c>
      <c r="E206" s="38" t="s">
        <v>251</v>
      </c>
      <c r="F206" s="38" t="s">
        <v>254</v>
      </c>
      <c r="G206" s="38"/>
      <c r="H206" s="38" t="str">
        <f t="shared" si="8"/>
        <v>A08 - Nasadenie - Projektový manažér IT projektu</v>
      </c>
      <c r="I206" s="38" t="s">
        <v>252</v>
      </c>
      <c r="J206" s="132">
        <f>IF(F206=0,"",IF(E206="521 - mzdové výdavky",VLOOKUP(F206,[2]Ciselniky!$B$3:$D$24,2,0),VLOOKUP(F206,[2]Ciselniky!$B$3:$D$24,3,0)))</f>
        <v>720</v>
      </c>
      <c r="K206" s="105"/>
      <c r="L206" s="38">
        <v>20</v>
      </c>
      <c r="M206" s="133">
        <f t="shared" si="9"/>
        <v>1.2</v>
      </c>
      <c r="N206" s="132">
        <f t="shared" si="7"/>
        <v>17280</v>
      </c>
      <c r="O206" s="38" t="s">
        <v>253</v>
      </c>
    </row>
    <row r="207" spans="1:15">
      <c r="A207" s="93">
        <v>139</v>
      </c>
      <c r="B207" s="38" t="s">
        <v>249</v>
      </c>
      <c r="C207" s="38" t="s">
        <v>273</v>
      </c>
      <c r="D207" s="38" t="s">
        <v>226</v>
      </c>
      <c r="E207" s="38" t="s">
        <v>258</v>
      </c>
      <c r="F207" s="38" t="s">
        <v>6480</v>
      </c>
      <c r="G207" s="38"/>
      <c r="H207" s="38" t="str">
        <f t="shared" si="8"/>
        <v>A08 - Nasadenie - Dátový kurátor</v>
      </c>
      <c r="I207" s="38" t="s">
        <v>252</v>
      </c>
      <c r="J207" s="132">
        <f>IF(F207=0,"",IF(E207="521 - mzdové výdavky",VLOOKUP(F207,[2]Ciselniky!$B$3:$D$24,2,0),VLOOKUP(F207,[2]Ciselniky!$B$3:$D$24,3,0)))</f>
        <v>180</v>
      </c>
      <c r="K207" s="105"/>
      <c r="L207" s="38">
        <v>0</v>
      </c>
      <c r="M207" s="133" t="str">
        <f t="shared" si="9"/>
        <v/>
      </c>
      <c r="N207" s="132">
        <f t="shared" si="7"/>
        <v>0</v>
      </c>
      <c r="O207" s="38" t="s">
        <v>253</v>
      </c>
    </row>
    <row r="208" spans="1:15">
      <c r="A208" s="93">
        <v>140</v>
      </c>
      <c r="B208" s="38" t="s">
        <v>249</v>
      </c>
      <c r="C208" s="38" t="s">
        <v>273</v>
      </c>
      <c r="D208" s="38" t="s">
        <v>226</v>
      </c>
      <c r="E208" s="38" t="s">
        <v>258</v>
      </c>
      <c r="F208" s="38" t="s">
        <v>6483</v>
      </c>
      <c r="G208" s="38"/>
      <c r="H208" s="38" t="str">
        <f t="shared" si="8"/>
        <v>A08 - Nasadenie - Dátový analytik</v>
      </c>
      <c r="I208" s="38" t="s">
        <v>252</v>
      </c>
      <c r="J208" s="132">
        <f>IF(F208=0,"",IF(E208="521 - mzdové výdavky",VLOOKUP(F208,[2]Ciselniky!$B$3:$D$24,2,0),VLOOKUP(F208,[2]Ciselniky!$B$3:$D$24,3,0)))</f>
        <v>170</v>
      </c>
      <c r="K208" s="105"/>
      <c r="L208" s="38">
        <v>0</v>
      </c>
      <c r="M208" s="133" t="str">
        <f t="shared" si="9"/>
        <v/>
      </c>
      <c r="N208" s="132">
        <f t="shared" si="7"/>
        <v>0</v>
      </c>
      <c r="O208" s="38" t="s">
        <v>253</v>
      </c>
    </row>
    <row r="209" spans="1:15">
      <c r="A209" s="93">
        <v>141</v>
      </c>
      <c r="B209" s="38" t="s">
        <v>249</v>
      </c>
      <c r="C209" s="38" t="s">
        <v>273</v>
      </c>
      <c r="D209" s="38" t="s">
        <v>228</v>
      </c>
      <c r="E209" s="38" t="s">
        <v>251</v>
      </c>
      <c r="F209" s="38" t="s">
        <v>270</v>
      </c>
      <c r="G209" s="38"/>
      <c r="H209" s="38" t="str">
        <f t="shared" si="8"/>
        <v>A09 - Nasadenie - IT programátor/vývojár</v>
      </c>
      <c r="I209" s="38" t="s">
        <v>252</v>
      </c>
      <c r="J209" s="132">
        <f>IF(F209=0,"",IF(E209="521 - mzdové výdavky",VLOOKUP(F209,[2]Ciselniky!$B$3:$D$24,2,0),VLOOKUP(F209,[2]Ciselniky!$B$3:$D$24,3,0)))</f>
        <v>600</v>
      </c>
      <c r="K209" s="105"/>
      <c r="L209" s="38">
        <v>20</v>
      </c>
      <c r="M209" s="133">
        <f t="shared" si="9"/>
        <v>1.2</v>
      </c>
      <c r="N209" s="132">
        <f t="shared" ref="N209:N213" si="10">IF(E209=0,"",IF(E209="521 - mzdové výdavky",J209*L209,IF(E209="518 - ostatné služby",J209*L209*M209,L209*M209*K209)))</f>
        <v>14400</v>
      </c>
      <c r="O209" s="38" t="s">
        <v>253</v>
      </c>
    </row>
    <row r="210" spans="1:15">
      <c r="A210" s="93">
        <v>142</v>
      </c>
      <c r="B210" s="38" t="s">
        <v>249</v>
      </c>
      <c r="C210" s="38" t="s">
        <v>273</v>
      </c>
      <c r="D210" s="38" t="s">
        <v>228</v>
      </c>
      <c r="E210" s="38" t="s">
        <v>251</v>
      </c>
      <c r="F210" s="38" t="s">
        <v>257</v>
      </c>
      <c r="G210" s="38"/>
      <c r="H210" s="38" t="str">
        <f t="shared" si="8"/>
        <v>A09 - Nasadenie - Odborník pre IT dohľad/ Quality Assurance</v>
      </c>
      <c r="I210" s="38" t="s">
        <v>252</v>
      </c>
      <c r="J210" s="132">
        <f>IF(F210=0,"",IF(E210="521 - mzdové výdavky",VLOOKUP(F210,[2]Ciselniky!$B$3:$D$24,2,0),VLOOKUP(F210,[2]Ciselniky!$B$3:$D$24,3,0)))</f>
        <v>750</v>
      </c>
      <c r="K210" s="105"/>
      <c r="L210" s="38">
        <v>0</v>
      </c>
      <c r="M210" s="133">
        <f t="shared" si="9"/>
        <v>1.2</v>
      </c>
      <c r="N210" s="132">
        <f t="shared" si="10"/>
        <v>0</v>
      </c>
      <c r="O210" s="38" t="s">
        <v>253</v>
      </c>
    </row>
    <row r="211" spans="1:15">
      <c r="A211" s="93">
        <v>143</v>
      </c>
      <c r="B211" s="38" t="s">
        <v>249</v>
      </c>
      <c r="C211" s="38" t="s">
        <v>273</v>
      </c>
      <c r="D211" s="38" t="s">
        <v>228</v>
      </c>
      <c r="E211" s="38" t="s">
        <v>251</v>
      </c>
      <c r="F211" s="38" t="s">
        <v>254</v>
      </c>
      <c r="G211" s="38"/>
      <c r="H211" s="38" t="str">
        <f t="shared" si="8"/>
        <v>A09 - Nasadenie - Projektový manažér IT projektu</v>
      </c>
      <c r="I211" s="38" t="s">
        <v>252</v>
      </c>
      <c r="J211" s="132">
        <f>IF(F211=0,"",IF(E211="521 - mzdové výdavky",VLOOKUP(F211,[2]Ciselniky!$B$3:$D$24,2,0),VLOOKUP(F211,[2]Ciselniky!$B$3:$D$24,3,0)))</f>
        <v>720</v>
      </c>
      <c r="K211" s="105"/>
      <c r="L211" s="38">
        <v>10</v>
      </c>
      <c r="M211" s="133">
        <f t="shared" si="9"/>
        <v>1.2</v>
      </c>
      <c r="N211" s="132">
        <f t="shared" si="10"/>
        <v>8640</v>
      </c>
      <c r="O211" s="38" t="s">
        <v>253</v>
      </c>
    </row>
    <row r="212" spans="1:15">
      <c r="A212" s="93">
        <v>144</v>
      </c>
      <c r="B212" s="38" t="s">
        <v>249</v>
      </c>
      <c r="C212" s="38" t="s">
        <v>273</v>
      </c>
      <c r="D212" s="38" t="s">
        <v>228</v>
      </c>
      <c r="E212" s="38" t="s">
        <v>258</v>
      </c>
      <c r="F212" s="38" t="s">
        <v>6480</v>
      </c>
      <c r="G212" s="38"/>
      <c r="H212" s="38" t="str">
        <f t="shared" si="8"/>
        <v>A09 - Nasadenie - Dátový kurátor</v>
      </c>
      <c r="I212" s="38" t="s">
        <v>252</v>
      </c>
      <c r="J212" s="132">
        <f>IF(F212=0,"",IF(E212="521 - mzdové výdavky",VLOOKUP(F212,[2]Ciselniky!$B$3:$D$24,2,0),VLOOKUP(F212,[2]Ciselniky!$B$3:$D$24,3,0)))</f>
        <v>180</v>
      </c>
      <c r="K212" s="105"/>
      <c r="L212" s="38">
        <v>0</v>
      </c>
      <c r="M212" s="133" t="str">
        <f t="shared" si="9"/>
        <v/>
      </c>
      <c r="N212" s="132">
        <f t="shared" si="10"/>
        <v>0</v>
      </c>
      <c r="O212" s="38" t="s">
        <v>253</v>
      </c>
    </row>
    <row r="213" spans="1:15">
      <c r="A213" s="93">
        <v>145</v>
      </c>
      <c r="B213" s="38" t="s">
        <v>249</v>
      </c>
      <c r="C213" s="38" t="s">
        <v>273</v>
      </c>
      <c r="D213" s="38" t="s">
        <v>228</v>
      </c>
      <c r="E213" s="38" t="s">
        <v>258</v>
      </c>
      <c r="F213" s="38" t="s">
        <v>6483</v>
      </c>
      <c r="G213" s="38"/>
      <c r="H213" s="38" t="str">
        <f t="shared" si="8"/>
        <v>A09 - Nasadenie - Dátový analytik</v>
      </c>
      <c r="I213" s="38" t="s">
        <v>252</v>
      </c>
      <c r="J213" s="132">
        <f>IF(F213=0,"",IF(E213="521 - mzdové výdavky",VLOOKUP(F213,[2]Ciselniky!$B$3:$D$24,2,0),VLOOKUP(F213,[2]Ciselniky!$B$3:$D$24,3,0)))</f>
        <v>170</v>
      </c>
      <c r="K213" s="105"/>
      <c r="L213" s="38">
        <v>0</v>
      </c>
      <c r="M213" s="133" t="str">
        <f t="shared" si="9"/>
        <v/>
      </c>
      <c r="N213" s="132">
        <f t="shared" si="10"/>
        <v>0</v>
      </c>
      <c r="O213" s="38" t="s">
        <v>253</v>
      </c>
    </row>
    <row r="214" spans="1:15">
      <c r="A214" s="93">
        <v>146</v>
      </c>
      <c r="B214" s="38" t="s">
        <v>275</v>
      </c>
      <c r="C214" s="38" t="s">
        <v>276</v>
      </c>
      <c r="D214" s="38" t="s">
        <v>6477</v>
      </c>
      <c r="E214" s="38" t="s">
        <v>251</v>
      </c>
      <c r="F214" s="38" t="s">
        <v>277</v>
      </c>
      <c r="G214" s="38"/>
      <c r="H214" s="38" t="str">
        <f t="shared" si="8"/>
        <v>A00 - Riadenie projektu - Spracovateľ štúdiie</v>
      </c>
      <c r="I214" s="38" t="s">
        <v>252</v>
      </c>
      <c r="J214" s="132">
        <f>IF(F214=0,"",IF(E214="521 - mzdové výdavky",VLOOKUP(F214,[2]Ciselniky!$B$3:$D$24,2,0),VLOOKUP(F214,[2]Ciselniky!$B$3:$D$24,3,0)))</f>
        <v>700</v>
      </c>
      <c r="K214" s="105"/>
      <c r="L214" s="38">
        <v>56</v>
      </c>
      <c r="M214" s="133">
        <f>IF(E214=0,"",IF(E214="521 - mzdové výdavky","",1.2))</f>
        <v>1.2</v>
      </c>
      <c r="N214" s="132">
        <f>IF(E214=0,"",IF(E214="521 - mzdové výdavky",J214*L214,IF(E214="518 - ostatné služby",J214*L214*M214,L214*M214*K214)))</f>
        <v>47040</v>
      </c>
      <c r="O214" s="38" t="s">
        <v>253</v>
      </c>
    </row>
    <row r="215" spans="1:15">
      <c r="A215" s="93">
        <v>147</v>
      </c>
      <c r="B215" s="38" t="s">
        <v>275</v>
      </c>
      <c r="C215" s="38" t="s">
        <v>276</v>
      </c>
      <c r="D215" s="38"/>
      <c r="E215" s="38" t="s">
        <v>251</v>
      </c>
      <c r="F215" s="38" t="s">
        <v>254</v>
      </c>
      <c r="G215" s="38"/>
      <c r="H215" s="38" t="str">
        <f t="shared" si="8"/>
        <v xml:space="preserve"> - Riadenie projektu - Projektový manažér IT projektu</v>
      </c>
      <c r="I215" s="38" t="s">
        <v>252</v>
      </c>
      <c r="J215" s="132">
        <f>IF(F215=0,"",IF(E215="521 - mzdové výdavky",VLOOKUP(F215,[2]Ciselniky!$B$3:$D$24,2,0),VLOOKUP(F215,[2]Ciselniky!$B$3:$D$24,3,0)))</f>
        <v>720</v>
      </c>
      <c r="K215" s="105"/>
      <c r="L215" s="38">
        <v>193</v>
      </c>
      <c r="M215" s="133">
        <f>IF(E215=0,"",IF(E215="521 - mzdové výdavky","",1.2))</f>
        <v>1.2</v>
      </c>
      <c r="N215" s="132">
        <f>IF(E215=0,"",IF(E215="521 - mzdové výdavky",J215*L215,IF(E215="518 - ostatné služby",J215*L215*M215,L215*M215*K215)))</f>
        <v>166752</v>
      </c>
      <c r="O215" s="38" t="s">
        <v>253</v>
      </c>
    </row>
    <row r="216" spans="1:15">
      <c r="A216" s="93">
        <v>148</v>
      </c>
      <c r="B216" s="38" t="s">
        <v>275</v>
      </c>
      <c r="C216" s="38" t="s">
        <v>276</v>
      </c>
      <c r="D216" s="38"/>
      <c r="E216" s="38" t="s">
        <v>258</v>
      </c>
      <c r="F216" s="38" t="s">
        <v>279</v>
      </c>
      <c r="G216" s="38"/>
      <c r="H216" s="38" t="str">
        <f t="shared" si="8"/>
        <v xml:space="preserve"> - Riadenie projektu - Finančný manažér</v>
      </c>
      <c r="I216" s="38" t="s">
        <v>252</v>
      </c>
      <c r="J216" s="132">
        <f>IF(F216=0,"",IF(E216="521 - mzdové výdavky",VLOOKUP(F216,[2]Ciselniky!$B$3:$D$24,2,0),VLOOKUP(F216,[2]Ciselniky!$B$3:$D$24,3,0)))</f>
        <v>100</v>
      </c>
      <c r="K216" s="105"/>
      <c r="L216" s="38">
        <v>0</v>
      </c>
      <c r="M216" s="133" t="str">
        <f>IF(E216=0,"",IF(E216="521 - mzdové výdavky","",1.2))</f>
        <v/>
      </c>
      <c r="N216" s="132">
        <f>IF(E216=0,"",IF(E216="521 - mzdové výdavky",J216*L216,IF(E216="518 - ostatné služby",J216*L216*M216,L216*M216*K216)))</f>
        <v>0</v>
      </c>
      <c r="O216" s="38" t="s">
        <v>253</v>
      </c>
    </row>
    <row r="217" spans="1:15">
      <c r="A217" s="93">
        <v>149</v>
      </c>
      <c r="B217" s="38" t="s">
        <v>275</v>
      </c>
      <c r="C217" s="38" t="s">
        <v>276</v>
      </c>
      <c r="D217" s="38"/>
      <c r="E217" s="38" t="s">
        <v>258</v>
      </c>
      <c r="F217" s="38" t="s">
        <v>280</v>
      </c>
      <c r="G217" s="38"/>
      <c r="H217" s="38" t="str">
        <f t="shared" si="8"/>
        <v xml:space="preserve"> - Riadenie projektu - Administratívny pracovník</v>
      </c>
      <c r="I217" s="38" t="s">
        <v>252</v>
      </c>
      <c r="J217" s="132">
        <f>IF(F217=0,"",IF(E217="521 - mzdové výdavky",VLOOKUP(F217,[2]Ciselniky!$B$3:$D$24,2,0),VLOOKUP(F217,[2]Ciselniky!$B$3:$D$24,3,0)))</f>
        <v>100</v>
      </c>
      <c r="K217" s="105"/>
      <c r="L217" s="38">
        <v>0</v>
      </c>
      <c r="M217" s="133" t="str">
        <f>IF(E217=0,"",IF(E217="521 - mzdové výdavky","",1.2))</f>
        <v/>
      </c>
      <c r="N217" s="132">
        <f>IF(E217=0,"",IF(E217="521 - mzdové výdavky",J217*L217,IF(E217="518 - ostatné služby",J217*L217*M217,L217*M217*K217)))</f>
        <v>0</v>
      </c>
      <c r="O217" s="38" t="s">
        <v>253</v>
      </c>
    </row>
    <row r="218" spans="1:15">
      <c r="A218" s="93">
        <v>150</v>
      </c>
      <c r="B218" s="38" t="s">
        <v>275</v>
      </c>
      <c r="C218" s="38" t="s">
        <v>281</v>
      </c>
      <c r="D218" s="38"/>
      <c r="E218" s="38" t="s">
        <v>251</v>
      </c>
      <c r="F218" s="38" t="s">
        <v>341</v>
      </c>
      <c r="G218" s="38"/>
      <c r="H218" s="38" t="str">
        <f t="shared" si="8"/>
        <v xml:space="preserve"> - Publicita - Iné (pozícia, ktorú nie je možné zaradiť do vyššie uvedených pozícií)</v>
      </c>
      <c r="I218" s="38" t="s">
        <v>252</v>
      </c>
      <c r="J218" s="132">
        <f>IF(F218=0,"",IF(E218="521 - mzdové výdavky",VLOOKUP(F218,[2]Ciselniky!$B$3:$D$24,2,0),VLOOKUP(F218,[2]Ciselniky!$B$3:$D$24,3,0)))</f>
        <v>500</v>
      </c>
      <c r="K218" s="105"/>
      <c r="L218" s="38">
        <v>206</v>
      </c>
      <c r="M218" s="133">
        <f>IF(E218=0,"",IF(E218="521 - mzdové výdavky","",1.2))</f>
        <v>1.2</v>
      </c>
      <c r="N218" s="132">
        <f>IF(E218=0,"",IF(E218="521 - mzdové výdavky",J218*L218,IF(E218="518 - ostatné služby",J218*L218*M218,L218*M218*K218)))</f>
        <v>123600</v>
      </c>
      <c r="O218" s="38" t="s">
        <v>253</v>
      </c>
    </row>
    <row r="219" spans="1:15" hidden="1"/>
  </sheetData>
  <sheetProtection autoFilter="0" pivotTables="0"/>
  <autoFilter ref="A15:O218"/>
  <mergeCells count="1">
    <mergeCell ref="A1:O1"/>
  </mergeCells>
  <conditionalFormatting sqref="D3:E13">
    <cfRule type="cellIs" dxfId="326" priority="3" operator="lessThan">
      <formula>0</formula>
    </cfRule>
    <cfRule type="cellIs" dxfId="325" priority="4" operator="greaterThan">
      <formula>0</formula>
    </cfRule>
  </conditionalFormatting>
  <conditionalFormatting sqref="C3:C13">
    <cfRule type="expression" dxfId="324" priority="1">
      <formula>B3&gt;=C3</formula>
    </cfRule>
    <cfRule type="expression" dxfId="323" priority="2">
      <formula>C3&gt;B3</formula>
    </cfRule>
  </conditionalFormatting>
  <dataValidations count="6">
    <dataValidation type="list" allowBlank="1" showInputMessage="1" showErrorMessage="1" sqref="F219:F222 I17:I218">
      <formula1>"MD,KS,projekt"</formula1>
    </dataValidation>
    <dataValidation type="list" allowBlank="1" showInputMessage="1" showErrorMessage="1" sqref="E17:E218">
      <formula1>Nákladová_položka</formula1>
    </dataValidation>
    <dataValidation type="list" allowBlank="1" showInputMessage="1" showErrorMessage="1" sqref="F17:F218">
      <formula1>Pozicie</formula1>
    </dataValidation>
    <dataValidation type="list" allowBlank="1" showInputMessage="1" showErrorMessage="1" sqref="B17:B218">
      <formula1>"hlavná,podporná"</formula1>
    </dataValidation>
    <dataValidation type="list" allowBlank="1" showInputMessage="1" showErrorMessage="1" sqref="D17:D218">
      <formula1>$A$3:$A$12</formula1>
    </dataValidation>
    <dataValidation type="list" allowBlank="1" showInputMessage="1" showErrorMessage="1" sqref="C17:D218">
      <formula1>Aktivity</formula1>
    </dataValidation>
  </dataValidations>
  <pageMargins left="0.7" right="0.7" top="0.75" bottom="0.75" header="0.3" footer="0.3"/>
  <pageSetup paperSize="9" orientation="portrait" horizontalDpi="4294967293" verticalDpi="0"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topLeftCell="B2" zoomScale="80" zoomScaleNormal="80" workbookViewId="0">
      <selection activeCell="D28" sqref="D28"/>
    </sheetView>
  </sheetViews>
  <sheetFormatPr defaultColWidth="0" defaultRowHeight="15"/>
  <cols>
    <col min="1" max="1" width="9.140625" style="108" hidden="1" customWidth="1"/>
    <col min="2" max="2" width="33.5703125" style="108" customWidth="1"/>
    <col min="3" max="5" width="24.140625" style="108" customWidth="1"/>
    <col min="6" max="6" width="24.140625" style="20" customWidth="1"/>
    <col min="7" max="7" width="10.85546875" style="20" customWidth="1"/>
    <col min="8" max="8" width="29.28515625" style="108" hidden="1" customWidth="1"/>
    <col min="9" max="9" width="53.85546875" style="108" hidden="1" customWidth="1"/>
    <col min="10" max="10" width="19.140625" style="108" hidden="1" customWidth="1"/>
    <col min="11" max="11" width="15.28515625" style="108" hidden="1" customWidth="1"/>
    <col min="12" max="12" width="11.7109375" style="108" hidden="1" customWidth="1"/>
    <col min="13" max="13" width="9.140625" style="108" hidden="1" customWidth="1"/>
    <col min="14" max="14" width="40.7109375" style="108" hidden="1" customWidth="1"/>
    <col min="15" max="15" width="23" style="108" hidden="1" customWidth="1"/>
    <col min="16" max="16" width="14.7109375" style="108" hidden="1" customWidth="1"/>
    <col min="17" max="17" width="18.28515625" style="108" hidden="1" customWidth="1"/>
    <col min="18" max="18" width="34.7109375" style="108" hidden="1" customWidth="1"/>
    <col min="19" max="19" width="14.42578125" style="108" hidden="1" customWidth="1"/>
    <col min="20" max="20" width="9.140625" style="108" hidden="1" customWidth="1"/>
    <col min="21" max="21" width="58.7109375" style="108" hidden="1" customWidth="1"/>
    <col min="22" max="22" width="9.140625" style="108" hidden="1" customWidth="1"/>
    <col min="23" max="23" width="79.28515625" style="108" hidden="1" customWidth="1"/>
    <col min="24" max="24" width="12.5703125" style="108" hidden="1" customWidth="1"/>
    <col min="25" max="16384" width="9.140625" style="109" hidden="1"/>
  </cols>
  <sheetData>
    <row r="1" spans="1:24" s="107" customFormat="1" ht="45">
      <c r="A1" s="106" t="s">
        <v>283</v>
      </c>
      <c r="B1" s="100" t="s">
        <v>284</v>
      </c>
      <c r="C1" s="100" t="s">
        <v>6375</v>
      </c>
      <c r="D1" s="100" t="s">
        <v>6376</v>
      </c>
      <c r="E1" s="100" t="s">
        <v>6375</v>
      </c>
      <c r="F1" s="100" t="s">
        <v>6376</v>
      </c>
      <c r="G1" s="100" t="s">
        <v>285</v>
      </c>
      <c r="H1" s="106" t="s">
        <v>286</v>
      </c>
      <c r="I1" s="106" t="s">
        <v>287</v>
      </c>
      <c r="J1" s="106" t="s">
        <v>288</v>
      </c>
      <c r="K1" s="106" t="s">
        <v>289</v>
      </c>
      <c r="L1" s="106"/>
      <c r="M1" s="106"/>
      <c r="N1" s="106" t="s">
        <v>290</v>
      </c>
      <c r="O1" s="106" t="s">
        <v>105</v>
      </c>
      <c r="P1" s="106" t="s">
        <v>106</v>
      </c>
      <c r="Q1" s="106" t="s">
        <v>62</v>
      </c>
      <c r="R1" s="106" t="s">
        <v>59</v>
      </c>
      <c r="S1" s="106" t="s">
        <v>291</v>
      </c>
      <c r="T1" s="106" t="s">
        <v>292</v>
      </c>
      <c r="U1" s="106"/>
      <c r="V1" s="106" t="s">
        <v>293</v>
      </c>
      <c r="W1" s="106"/>
      <c r="X1" s="106" t="s">
        <v>294</v>
      </c>
    </row>
    <row r="2" spans="1:24" ht="39" customHeight="1">
      <c r="A2" s="108">
        <v>0</v>
      </c>
      <c r="B2" s="158"/>
      <c r="C2" s="159" t="s">
        <v>6377</v>
      </c>
      <c r="D2" s="159" t="s">
        <v>6365</v>
      </c>
      <c r="E2" s="160" t="s">
        <v>6378</v>
      </c>
      <c r="F2" s="159" t="s">
        <v>6379</v>
      </c>
      <c r="G2" s="159"/>
      <c r="H2" s="108" t="s">
        <v>250</v>
      </c>
      <c r="I2" s="108" t="s">
        <v>295</v>
      </c>
      <c r="J2" s="108" t="s">
        <v>251</v>
      </c>
      <c r="K2" s="108" t="s">
        <v>131</v>
      </c>
      <c r="L2" s="108" t="s">
        <v>296</v>
      </c>
      <c r="M2" s="108">
        <v>500</v>
      </c>
      <c r="N2" s="108" t="s">
        <v>297</v>
      </c>
      <c r="O2" s="108" t="s">
        <v>298</v>
      </c>
      <c r="P2" s="108" t="s">
        <v>299</v>
      </c>
      <c r="Q2" s="108" t="s">
        <v>73</v>
      </c>
      <c r="R2" s="108" t="s">
        <v>300</v>
      </c>
      <c r="S2" s="108" t="s">
        <v>301</v>
      </c>
      <c r="T2" s="107" t="s">
        <v>192</v>
      </c>
      <c r="U2" s="108" t="s">
        <v>6323</v>
      </c>
      <c r="V2" s="108" t="s">
        <v>192</v>
      </c>
      <c r="W2" s="108" t="s">
        <v>6330</v>
      </c>
      <c r="X2" s="108" t="s">
        <v>133</v>
      </c>
    </row>
    <row r="3" spans="1:24" ht="15" customHeight="1">
      <c r="A3" s="108">
        <v>1</v>
      </c>
      <c r="B3" s="286" t="s">
        <v>6380</v>
      </c>
      <c r="C3" s="286"/>
      <c r="D3" s="286"/>
      <c r="E3" s="286"/>
      <c r="F3" s="286"/>
      <c r="G3" s="286"/>
      <c r="H3" s="108" t="s">
        <v>259</v>
      </c>
      <c r="I3" s="108" t="s">
        <v>303</v>
      </c>
      <c r="J3" s="108" t="s">
        <v>258</v>
      </c>
      <c r="K3" s="108" t="s">
        <v>136</v>
      </c>
      <c r="L3" s="108" t="s">
        <v>304</v>
      </c>
      <c r="M3" s="108">
        <v>5000</v>
      </c>
      <c r="N3" s="108" t="s">
        <v>305</v>
      </c>
      <c r="O3" s="108" t="s">
        <v>306</v>
      </c>
      <c r="P3" s="108" t="s">
        <v>307</v>
      </c>
      <c r="Q3" s="108" t="s">
        <v>76</v>
      </c>
      <c r="R3" s="108" t="s">
        <v>308</v>
      </c>
      <c r="S3" s="108" t="s">
        <v>309</v>
      </c>
      <c r="T3" s="108" t="s">
        <v>193</v>
      </c>
      <c r="U3" s="107" t="s">
        <v>6324</v>
      </c>
      <c r="V3" s="108" t="s">
        <v>193</v>
      </c>
      <c r="W3" s="107" t="s">
        <v>6331</v>
      </c>
      <c r="X3" s="108" t="s">
        <v>130</v>
      </c>
    </row>
    <row r="4" spans="1:24" ht="15" customHeight="1">
      <c r="B4" s="161" t="s">
        <v>278</v>
      </c>
      <c r="C4" s="162"/>
      <c r="D4" s="162"/>
      <c r="E4" s="163">
        <f>ROUND(15*1.3495,2)</f>
        <v>20.239999999999998</v>
      </c>
      <c r="F4" s="159">
        <v>107</v>
      </c>
      <c r="G4" s="159"/>
      <c r="H4" s="108" t="s">
        <v>268</v>
      </c>
      <c r="I4" s="108" t="s">
        <v>310</v>
      </c>
      <c r="J4" s="108" t="s">
        <v>260</v>
      </c>
      <c r="K4" s="108" t="s">
        <v>134</v>
      </c>
      <c r="L4" s="108" t="s">
        <v>311</v>
      </c>
      <c r="M4" s="108">
        <v>50000</v>
      </c>
      <c r="N4" s="108" t="s">
        <v>312</v>
      </c>
      <c r="O4" s="108" t="s">
        <v>313</v>
      </c>
      <c r="P4" s="108" t="s">
        <v>314</v>
      </c>
      <c r="Q4" s="108" t="s">
        <v>79</v>
      </c>
      <c r="R4" s="108" t="s">
        <v>71</v>
      </c>
      <c r="S4" s="108" t="s">
        <v>315</v>
      </c>
      <c r="T4" s="108" t="s">
        <v>316</v>
      </c>
      <c r="U4" s="108" t="s">
        <v>6325</v>
      </c>
      <c r="X4" s="108" t="s">
        <v>140</v>
      </c>
    </row>
    <row r="5" spans="1:24" ht="15" customHeight="1">
      <c r="B5" s="161" t="s">
        <v>279</v>
      </c>
      <c r="C5" s="162"/>
      <c r="D5" s="162"/>
      <c r="E5" s="163">
        <f>ROUND(15*1.3495,2)</f>
        <v>20.239999999999998</v>
      </c>
      <c r="F5" s="159">
        <v>98</v>
      </c>
      <c r="G5" s="159"/>
      <c r="H5" s="108" t="s">
        <v>271</v>
      </c>
      <c r="I5" s="108" t="s">
        <v>317</v>
      </c>
      <c r="J5" s="108" t="s">
        <v>262</v>
      </c>
      <c r="K5" s="108" t="s">
        <v>191</v>
      </c>
      <c r="L5" s="108" t="s">
        <v>318</v>
      </c>
      <c r="M5" s="108">
        <v>500000</v>
      </c>
      <c r="N5" s="108" t="s">
        <v>319</v>
      </c>
      <c r="P5" s="108" t="s">
        <v>320</v>
      </c>
      <c r="Q5" s="108" t="s">
        <v>321</v>
      </c>
      <c r="S5" s="108" t="s">
        <v>72</v>
      </c>
      <c r="T5" s="108" t="s">
        <v>77</v>
      </c>
      <c r="U5" s="108" t="s">
        <v>6326</v>
      </c>
    </row>
    <row r="6" spans="1:24" ht="15" customHeight="1">
      <c r="B6" s="161" t="s">
        <v>280</v>
      </c>
      <c r="C6" s="162"/>
      <c r="D6" s="162"/>
      <c r="E6" s="163">
        <f>ROUND(15*1.3495,2)</f>
        <v>20.239999999999998</v>
      </c>
      <c r="F6" s="159">
        <v>107</v>
      </c>
      <c r="G6" s="159"/>
      <c r="H6" s="108" t="s">
        <v>273</v>
      </c>
      <c r="I6" s="108" t="s">
        <v>322</v>
      </c>
      <c r="J6" s="108" t="s">
        <v>266</v>
      </c>
      <c r="K6" s="108" t="s">
        <v>323</v>
      </c>
      <c r="L6" s="108" t="s">
        <v>324</v>
      </c>
      <c r="M6" s="108">
        <v>1000000</v>
      </c>
      <c r="N6" s="108" t="s">
        <v>325</v>
      </c>
      <c r="T6" s="108" t="s">
        <v>74</v>
      </c>
      <c r="U6" s="108" t="s">
        <v>6327</v>
      </c>
    </row>
    <row r="7" spans="1:24" ht="15" customHeight="1">
      <c r="B7" s="161" t="s">
        <v>282</v>
      </c>
      <c r="C7" s="162"/>
      <c r="D7" s="162"/>
      <c r="E7" s="163">
        <f t="shared" ref="E7:E8" si="0">ROUND(15*1.3495,2)</f>
        <v>20.239999999999998</v>
      </c>
      <c r="F7" s="159">
        <v>107</v>
      </c>
      <c r="G7" s="159"/>
      <c r="H7" s="108" t="s">
        <v>276</v>
      </c>
      <c r="I7" s="108" t="s">
        <v>326</v>
      </c>
      <c r="J7" s="108" t="s">
        <v>264</v>
      </c>
      <c r="N7" s="108" t="s">
        <v>327</v>
      </c>
      <c r="T7" s="108" t="s">
        <v>80</v>
      </c>
      <c r="U7" s="108" t="s">
        <v>6328</v>
      </c>
    </row>
    <row r="8" spans="1:24">
      <c r="B8" s="161" t="s">
        <v>277</v>
      </c>
      <c r="C8" s="162"/>
      <c r="D8" s="162"/>
      <c r="E8" s="163">
        <f t="shared" si="0"/>
        <v>20.239999999999998</v>
      </c>
      <c r="F8" s="159">
        <v>107</v>
      </c>
      <c r="G8" s="159"/>
      <c r="H8" s="108" t="s">
        <v>281</v>
      </c>
      <c r="I8" s="108" t="s">
        <v>328</v>
      </c>
      <c r="N8" s="108" t="s">
        <v>329</v>
      </c>
      <c r="T8" s="108" t="s">
        <v>330</v>
      </c>
      <c r="U8" s="107" t="s">
        <v>6329</v>
      </c>
    </row>
    <row r="9" spans="1:24">
      <c r="B9" s="286" t="s">
        <v>6381</v>
      </c>
      <c r="C9" s="286"/>
      <c r="D9" s="286"/>
      <c r="E9" s="286"/>
      <c r="F9" s="286"/>
      <c r="G9" s="286"/>
      <c r="I9" s="108" t="s">
        <v>331</v>
      </c>
    </row>
    <row r="10" spans="1:24">
      <c r="B10" s="164" t="s">
        <v>254</v>
      </c>
      <c r="C10" s="162"/>
      <c r="D10" s="162"/>
      <c r="E10" s="163">
        <f>ROUND(15*1.3495,2)</f>
        <v>20.239999999999998</v>
      </c>
      <c r="F10" s="159">
        <v>890</v>
      </c>
      <c r="G10" s="159"/>
      <c r="I10" s="108" t="s">
        <v>332</v>
      </c>
    </row>
    <row r="11" spans="1:24">
      <c r="B11" s="164" t="s">
        <v>269</v>
      </c>
      <c r="C11" s="162"/>
      <c r="D11" s="162"/>
      <c r="E11" s="163">
        <f t="shared" ref="E11:E12" si="1">ROUND(25*1.3495,2)</f>
        <v>33.74</v>
      </c>
      <c r="F11" s="159">
        <v>740</v>
      </c>
      <c r="G11" s="159"/>
      <c r="I11" s="108" t="s">
        <v>333</v>
      </c>
    </row>
    <row r="12" spans="1:24">
      <c r="B12" s="164" t="s">
        <v>270</v>
      </c>
      <c r="C12" s="162"/>
      <c r="D12" s="162"/>
      <c r="E12" s="163">
        <f t="shared" si="1"/>
        <v>33.74</v>
      </c>
      <c r="F12" s="159">
        <v>650</v>
      </c>
      <c r="G12" s="159"/>
      <c r="I12" s="108" t="s">
        <v>334</v>
      </c>
    </row>
    <row r="13" spans="1:24">
      <c r="B13" s="164" t="s">
        <v>6364</v>
      </c>
      <c r="C13" s="162"/>
      <c r="D13" s="162"/>
      <c r="E13" s="163">
        <f>ROUND(25*1.3495,2)</f>
        <v>33.74</v>
      </c>
      <c r="F13" s="159">
        <v>910</v>
      </c>
      <c r="G13" s="159"/>
      <c r="I13" s="108" t="s">
        <v>335</v>
      </c>
    </row>
    <row r="14" spans="1:24">
      <c r="B14" s="164" t="s">
        <v>272</v>
      </c>
      <c r="C14" s="162"/>
      <c r="D14" s="162"/>
      <c r="E14" s="163">
        <f t="shared" ref="E14:E21" si="2">ROUND(25*1.3495,2)</f>
        <v>33.74</v>
      </c>
      <c r="F14" s="159">
        <v>570</v>
      </c>
      <c r="G14" s="159"/>
    </row>
    <row r="15" spans="1:24">
      <c r="B15" s="165" t="s">
        <v>6374</v>
      </c>
      <c r="C15" s="162"/>
      <c r="D15" s="162"/>
      <c r="E15" s="163">
        <f t="shared" si="2"/>
        <v>33.74</v>
      </c>
      <c r="F15" s="159">
        <v>600</v>
      </c>
      <c r="G15" s="159"/>
      <c r="I15" s="108" t="s">
        <v>336</v>
      </c>
    </row>
    <row r="16" spans="1:24">
      <c r="B16" s="161" t="s">
        <v>274</v>
      </c>
      <c r="C16" s="162"/>
      <c r="D16" s="162"/>
      <c r="E16" s="163">
        <f t="shared" si="2"/>
        <v>33.74</v>
      </c>
      <c r="F16" s="159">
        <v>900</v>
      </c>
      <c r="G16" s="159"/>
      <c r="I16" s="108" t="s">
        <v>337</v>
      </c>
    </row>
    <row r="17" spans="2:14" ht="30">
      <c r="B17" s="164" t="s">
        <v>255</v>
      </c>
      <c r="C17" s="162"/>
      <c r="D17" s="162"/>
      <c r="E17" s="163">
        <f t="shared" si="2"/>
        <v>33.74</v>
      </c>
      <c r="F17" s="159">
        <v>790</v>
      </c>
      <c r="G17" s="159"/>
      <c r="I17" s="108" t="s">
        <v>338</v>
      </c>
    </row>
    <row r="18" spans="2:14">
      <c r="B18" s="164" t="s">
        <v>340</v>
      </c>
      <c r="C18" s="162"/>
      <c r="D18" s="162"/>
      <c r="E18" s="163">
        <f t="shared" si="2"/>
        <v>33.74</v>
      </c>
      <c r="F18" s="159">
        <v>710</v>
      </c>
      <c r="G18" s="159"/>
    </row>
    <row r="19" spans="2:14" ht="30">
      <c r="B19" s="164" t="s">
        <v>341</v>
      </c>
      <c r="C19" s="162"/>
      <c r="D19" s="162"/>
      <c r="E19" s="163">
        <f t="shared" si="2"/>
        <v>33.74</v>
      </c>
      <c r="F19" s="159">
        <v>570</v>
      </c>
      <c r="G19" s="159"/>
      <c r="I19" s="108" t="s">
        <v>339</v>
      </c>
    </row>
    <row r="20" spans="2:14" ht="30">
      <c r="B20" s="164" t="s">
        <v>257</v>
      </c>
      <c r="C20" s="162"/>
      <c r="D20" s="162"/>
      <c r="E20" s="163">
        <f t="shared" si="2"/>
        <v>33.74</v>
      </c>
      <c r="F20" s="159">
        <v>890</v>
      </c>
      <c r="G20" s="159"/>
    </row>
    <row r="21" spans="2:14">
      <c r="B21" s="164" t="s">
        <v>256</v>
      </c>
      <c r="C21" s="162"/>
      <c r="D21" s="162"/>
      <c r="E21" s="163">
        <f t="shared" si="2"/>
        <v>33.74</v>
      </c>
      <c r="F21" s="159">
        <v>1200</v>
      </c>
      <c r="G21" s="159"/>
    </row>
    <row r="22" spans="2:14">
      <c r="B22" s="161" t="s">
        <v>6366</v>
      </c>
      <c r="C22" s="162"/>
      <c r="D22" s="162"/>
      <c r="E22" s="159">
        <f>ROUND(25*1.3495,2)</f>
        <v>33.74</v>
      </c>
      <c r="F22" s="159">
        <v>570</v>
      </c>
      <c r="G22" s="159" t="s">
        <v>302</v>
      </c>
      <c r="N22" s="110"/>
    </row>
    <row r="23" spans="2:14">
      <c r="B23" s="161" t="s">
        <v>6367</v>
      </c>
      <c r="C23" s="162"/>
      <c r="D23" s="162"/>
      <c r="E23" s="159">
        <f>ROUND(25*1.3495,2)</f>
        <v>33.74</v>
      </c>
      <c r="F23" s="159">
        <v>570</v>
      </c>
      <c r="G23" s="159" t="s">
        <v>302</v>
      </c>
    </row>
    <row r="24" spans="2:14">
      <c r="B24" s="161" t="s">
        <v>6371</v>
      </c>
      <c r="C24" s="162"/>
      <c r="D24" s="162"/>
      <c r="E24" s="159">
        <f>ROUND(15*1.3495,2)</f>
        <v>20.239999999999998</v>
      </c>
      <c r="F24" s="159">
        <v>570</v>
      </c>
      <c r="G24" s="159" t="s">
        <v>302</v>
      </c>
    </row>
    <row r="25" spans="2:14">
      <c r="B25" s="161" t="s">
        <v>6368</v>
      </c>
      <c r="C25" s="162"/>
      <c r="D25" s="162"/>
      <c r="E25" s="159">
        <f>ROUND(25*1.3495,2)</f>
        <v>33.74</v>
      </c>
      <c r="F25" s="159"/>
      <c r="G25" s="159"/>
    </row>
    <row r="26" spans="2:14">
      <c r="B26" s="161" t="s">
        <v>6369</v>
      </c>
      <c r="C26" s="162"/>
      <c r="D26" s="162"/>
      <c r="E26" s="159">
        <f>ROUND(25*1.3495,2)</f>
        <v>33.74</v>
      </c>
      <c r="F26" s="159">
        <v>570</v>
      </c>
      <c r="G26" s="159" t="s">
        <v>302</v>
      </c>
    </row>
    <row r="27" spans="2:14">
      <c r="B27" s="161" t="s">
        <v>6370</v>
      </c>
      <c r="C27" s="162"/>
      <c r="D27" s="162"/>
      <c r="E27" s="159">
        <f>ROUND(25*1.3495,2)</f>
        <v>33.74</v>
      </c>
      <c r="F27" s="159"/>
      <c r="G27" s="159"/>
    </row>
    <row r="28" spans="2:14">
      <c r="B28" s="161" t="s">
        <v>6372</v>
      </c>
      <c r="C28" s="162"/>
      <c r="D28" s="162">
        <v>500</v>
      </c>
      <c r="E28" s="159">
        <f>ROUND(25*1.3495,2)</f>
        <v>33.74</v>
      </c>
      <c r="F28" s="159">
        <v>570</v>
      </c>
      <c r="G28" s="159" t="s">
        <v>302</v>
      </c>
    </row>
    <row r="29" spans="2:14">
      <c r="B29" s="166" t="s">
        <v>6254</v>
      </c>
      <c r="C29" s="167"/>
      <c r="D29" s="167">
        <f>ROUND(AVERAGE(D10:D28),2)</f>
        <v>500</v>
      </c>
      <c r="E29" s="167"/>
      <c r="F29" s="167">
        <f>ROUND(AVERAGE(F10:F28),2)</f>
        <v>721.76</v>
      </c>
      <c r="G29" s="167"/>
    </row>
  </sheetData>
  <sheetProtection algorithmName="SHA-512" hashValue="zclZOs63dD/B/M7tKKy1o9OYXWXFk/oAE8KbX2ZmSv+QKTd2AUUU3lSr59nZb59pGAOZ+6veB0qA6FJHplsQVA==" saltValue="i/Y0icNX6ZYW2MHIi5yW7Q==" spinCount="100000" sheet="1" objects="1" scenarios="1"/>
  <mergeCells count="2">
    <mergeCell ref="B3:G3"/>
    <mergeCell ref="B9:G9"/>
  </mergeCells>
  <conditionalFormatting sqref="C4:C8">
    <cfRule type="expression" dxfId="292" priority="3">
      <formula>C4&gt;E4</formula>
    </cfRule>
  </conditionalFormatting>
  <conditionalFormatting sqref="D4:D8">
    <cfRule type="expression" dxfId="291" priority="2">
      <formula>D4&gt;F4</formula>
    </cfRule>
  </conditionalFormatting>
  <conditionalFormatting sqref="C10:D28">
    <cfRule type="expression" dxfId="290" priority="1">
      <formula>C10&gt;E10</formula>
    </cfRule>
  </conditionalFormatting>
  <hyperlinks>
    <hyperlink ref="R2" r:id="rId1" display="https://metais.finance.gov.sk/detail/ISVS/36337485-ab51-4eee-9405-c95b9a4153d8/cimaster?tab=summarizingCart"/>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'C:\Users\Peter\OneDrive\OPEVS_UVZ\ITMS_II\Prílohy\[SU_OPII_IS_UVZ_Rozpocet projektu_ZoNFP.XLSX]Skyty_harok'!#REF!</xm:f>
          </x14:formula1>
          <xm:sqref>I2:I15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9"/>
  <sheetViews>
    <sheetView workbookViewId="0">
      <selection activeCell="E29" sqref="E29"/>
    </sheetView>
  </sheetViews>
  <sheetFormatPr defaultRowHeight="15"/>
  <cols>
    <col min="1" max="1" width="10.42578125" bestFit="1" customWidth="1"/>
    <col min="2" max="2" width="12.42578125" bestFit="1" customWidth="1"/>
    <col min="3" max="3" width="50.7109375" customWidth="1"/>
    <col min="4" max="4" width="9.28515625" bestFit="1" customWidth="1"/>
    <col min="5" max="6" width="50.7109375" customWidth="1"/>
    <col min="7" max="7" width="10.42578125" bestFit="1" customWidth="1"/>
    <col min="8" max="8" width="64.28515625" bestFit="1" customWidth="1"/>
    <col min="257" max="257" width="10.42578125" bestFit="1" customWidth="1"/>
    <col min="258" max="258" width="12.42578125" bestFit="1" customWidth="1"/>
    <col min="259" max="259" width="50.7109375" customWidth="1"/>
    <col min="260" max="260" width="9.28515625" bestFit="1" customWidth="1"/>
    <col min="261" max="262" width="50.7109375" customWidth="1"/>
    <col min="263" max="263" width="10.42578125" bestFit="1" customWidth="1"/>
    <col min="264" max="264" width="64.28515625" bestFit="1" customWidth="1"/>
    <col min="513" max="513" width="10.42578125" bestFit="1" customWidth="1"/>
    <col min="514" max="514" width="12.42578125" bestFit="1" customWidth="1"/>
    <col min="515" max="515" width="50.7109375" customWidth="1"/>
    <col min="516" max="516" width="9.28515625" bestFit="1" customWidth="1"/>
    <col min="517" max="518" width="50.7109375" customWidth="1"/>
    <col min="519" max="519" width="10.42578125" bestFit="1" customWidth="1"/>
    <col min="520" max="520" width="64.28515625" bestFit="1" customWidth="1"/>
    <col min="769" max="769" width="10.42578125" bestFit="1" customWidth="1"/>
    <col min="770" max="770" width="12.42578125" bestFit="1" customWidth="1"/>
    <col min="771" max="771" width="50.7109375" customWidth="1"/>
    <col min="772" max="772" width="9.28515625" bestFit="1" customWidth="1"/>
    <col min="773" max="774" width="50.7109375" customWidth="1"/>
    <col min="775" max="775" width="10.42578125" bestFit="1" customWidth="1"/>
    <col min="776" max="776" width="64.28515625" bestFit="1" customWidth="1"/>
    <col min="1025" max="1025" width="10.42578125" bestFit="1" customWidth="1"/>
    <col min="1026" max="1026" width="12.42578125" bestFit="1" customWidth="1"/>
    <col min="1027" max="1027" width="50.7109375" customWidth="1"/>
    <col min="1028" max="1028" width="9.28515625" bestFit="1" customWidth="1"/>
    <col min="1029" max="1030" width="50.7109375" customWidth="1"/>
    <col min="1031" max="1031" width="10.42578125" bestFit="1" customWidth="1"/>
    <col min="1032" max="1032" width="64.28515625" bestFit="1" customWidth="1"/>
    <col min="1281" max="1281" width="10.42578125" bestFit="1" customWidth="1"/>
    <col min="1282" max="1282" width="12.42578125" bestFit="1" customWidth="1"/>
    <col min="1283" max="1283" width="50.7109375" customWidth="1"/>
    <col min="1284" max="1284" width="9.28515625" bestFit="1" customWidth="1"/>
    <col min="1285" max="1286" width="50.7109375" customWidth="1"/>
    <col min="1287" max="1287" width="10.42578125" bestFit="1" customWidth="1"/>
    <col min="1288" max="1288" width="64.28515625" bestFit="1" customWidth="1"/>
    <col min="1537" max="1537" width="10.42578125" bestFit="1" customWidth="1"/>
    <col min="1538" max="1538" width="12.42578125" bestFit="1" customWidth="1"/>
    <col min="1539" max="1539" width="50.7109375" customWidth="1"/>
    <col min="1540" max="1540" width="9.28515625" bestFit="1" customWidth="1"/>
    <col min="1541" max="1542" width="50.7109375" customWidth="1"/>
    <col min="1543" max="1543" width="10.42578125" bestFit="1" customWidth="1"/>
    <col min="1544" max="1544" width="64.28515625" bestFit="1" customWidth="1"/>
    <col min="1793" max="1793" width="10.42578125" bestFit="1" customWidth="1"/>
    <col min="1794" max="1794" width="12.42578125" bestFit="1" customWidth="1"/>
    <col min="1795" max="1795" width="50.7109375" customWidth="1"/>
    <col min="1796" max="1796" width="9.28515625" bestFit="1" customWidth="1"/>
    <col min="1797" max="1798" width="50.7109375" customWidth="1"/>
    <col min="1799" max="1799" width="10.42578125" bestFit="1" customWidth="1"/>
    <col min="1800" max="1800" width="64.28515625" bestFit="1" customWidth="1"/>
    <col min="2049" max="2049" width="10.42578125" bestFit="1" customWidth="1"/>
    <col min="2050" max="2050" width="12.42578125" bestFit="1" customWidth="1"/>
    <col min="2051" max="2051" width="50.7109375" customWidth="1"/>
    <col min="2052" max="2052" width="9.28515625" bestFit="1" customWidth="1"/>
    <col min="2053" max="2054" width="50.7109375" customWidth="1"/>
    <col min="2055" max="2055" width="10.42578125" bestFit="1" customWidth="1"/>
    <col min="2056" max="2056" width="64.28515625" bestFit="1" customWidth="1"/>
    <col min="2305" max="2305" width="10.42578125" bestFit="1" customWidth="1"/>
    <col min="2306" max="2306" width="12.42578125" bestFit="1" customWidth="1"/>
    <col min="2307" max="2307" width="50.7109375" customWidth="1"/>
    <col min="2308" max="2308" width="9.28515625" bestFit="1" customWidth="1"/>
    <col min="2309" max="2310" width="50.7109375" customWidth="1"/>
    <col min="2311" max="2311" width="10.42578125" bestFit="1" customWidth="1"/>
    <col min="2312" max="2312" width="64.28515625" bestFit="1" customWidth="1"/>
    <col min="2561" max="2561" width="10.42578125" bestFit="1" customWidth="1"/>
    <col min="2562" max="2562" width="12.42578125" bestFit="1" customWidth="1"/>
    <col min="2563" max="2563" width="50.7109375" customWidth="1"/>
    <col min="2564" max="2564" width="9.28515625" bestFit="1" customWidth="1"/>
    <col min="2565" max="2566" width="50.7109375" customWidth="1"/>
    <col min="2567" max="2567" width="10.42578125" bestFit="1" customWidth="1"/>
    <col min="2568" max="2568" width="64.28515625" bestFit="1" customWidth="1"/>
    <col min="2817" max="2817" width="10.42578125" bestFit="1" customWidth="1"/>
    <col min="2818" max="2818" width="12.42578125" bestFit="1" customWidth="1"/>
    <col min="2819" max="2819" width="50.7109375" customWidth="1"/>
    <col min="2820" max="2820" width="9.28515625" bestFit="1" customWidth="1"/>
    <col min="2821" max="2822" width="50.7109375" customWidth="1"/>
    <col min="2823" max="2823" width="10.42578125" bestFit="1" customWidth="1"/>
    <col min="2824" max="2824" width="64.28515625" bestFit="1" customWidth="1"/>
    <col min="3073" max="3073" width="10.42578125" bestFit="1" customWidth="1"/>
    <col min="3074" max="3074" width="12.42578125" bestFit="1" customWidth="1"/>
    <col min="3075" max="3075" width="50.7109375" customWidth="1"/>
    <col min="3076" max="3076" width="9.28515625" bestFit="1" customWidth="1"/>
    <col min="3077" max="3078" width="50.7109375" customWidth="1"/>
    <col min="3079" max="3079" width="10.42578125" bestFit="1" customWidth="1"/>
    <col min="3080" max="3080" width="64.28515625" bestFit="1" customWidth="1"/>
    <col min="3329" max="3329" width="10.42578125" bestFit="1" customWidth="1"/>
    <col min="3330" max="3330" width="12.42578125" bestFit="1" customWidth="1"/>
    <col min="3331" max="3331" width="50.7109375" customWidth="1"/>
    <col min="3332" max="3332" width="9.28515625" bestFit="1" customWidth="1"/>
    <col min="3333" max="3334" width="50.7109375" customWidth="1"/>
    <col min="3335" max="3335" width="10.42578125" bestFit="1" customWidth="1"/>
    <col min="3336" max="3336" width="64.28515625" bestFit="1" customWidth="1"/>
    <col min="3585" max="3585" width="10.42578125" bestFit="1" customWidth="1"/>
    <col min="3586" max="3586" width="12.42578125" bestFit="1" customWidth="1"/>
    <col min="3587" max="3587" width="50.7109375" customWidth="1"/>
    <col min="3588" max="3588" width="9.28515625" bestFit="1" customWidth="1"/>
    <col min="3589" max="3590" width="50.7109375" customWidth="1"/>
    <col min="3591" max="3591" width="10.42578125" bestFit="1" customWidth="1"/>
    <col min="3592" max="3592" width="64.28515625" bestFit="1" customWidth="1"/>
    <col min="3841" max="3841" width="10.42578125" bestFit="1" customWidth="1"/>
    <col min="3842" max="3842" width="12.42578125" bestFit="1" customWidth="1"/>
    <col min="3843" max="3843" width="50.7109375" customWidth="1"/>
    <col min="3844" max="3844" width="9.28515625" bestFit="1" customWidth="1"/>
    <col min="3845" max="3846" width="50.7109375" customWidth="1"/>
    <col min="3847" max="3847" width="10.42578125" bestFit="1" customWidth="1"/>
    <col min="3848" max="3848" width="64.28515625" bestFit="1" customWidth="1"/>
    <col min="4097" max="4097" width="10.42578125" bestFit="1" customWidth="1"/>
    <col min="4098" max="4098" width="12.42578125" bestFit="1" customWidth="1"/>
    <col min="4099" max="4099" width="50.7109375" customWidth="1"/>
    <col min="4100" max="4100" width="9.28515625" bestFit="1" customWidth="1"/>
    <col min="4101" max="4102" width="50.7109375" customWidth="1"/>
    <col min="4103" max="4103" width="10.42578125" bestFit="1" customWidth="1"/>
    <col min="4104" max="4104" width="64.28515625" bestFit="1" customWidth="1"/>
    <col min="4353" max="4353" width="10.42578125" bestFit="1" customWidth="1"/>
    <col min="4354" max="4354" width="12.42578125" bestFit="1" customWidth="1"/>
    <col min="4355" max="4355" width="50.7109375" customWidth="1"/>
    <col min="4356" max="4356" width="9.28515625" bestFit="1" customWidth="1"/>
    <col min="4357" max="4358" width="50.7109375" customWidth="1"/>
    <col min="4359" max="4359" width="10.42578125" bestFit="1" customWidth="1"/>
    <col min="4360" max="4360" width="64.28515625" bestFit="1" customWidth="1"/>
    <col min="4609" max="4609" width="10.42578125" bestFit="1" customWidth="1"/>
    <col min="4610" max="4610" width="12.42578125" bestFit="1" customWidth="1"/>
    <col min="4611" max="4611" width="50.7109375" customWidth="1"/>
    <col min="4612" max="4612" width="9.28515625" bestFit="1" customWidth="1"/>
    <col min="4613" max="4614" width="50.7109375" customWidth="1"/>
    <col min="4615" max="4615" width="10.42578125" bestFit="1" customWidth="1"/>
    <col min="4616" max="4616" width="64.28515625" bestFit="1" customWidth="1"/>
    <col min="4865" max="4865" width="10.42578125" bestFit="1" customWidth="1"/>
    <col min="4866" max="4866" width="12.42578125" bestFit="1" customWidth="1"/>
    <col min="4867" max="4867" width="50.7109375" customWidth="1"/>
    <col min="4868" max="4868" width="9.28515625" bestFit="1" customWidth="1"/>
    <col min="4869" max="4870" width="50.7109375" customWidth="1"/>
    <col min="4871" max="4871" width="10.42578125" bestFit="1" customWidth="1"/>
    <col min="4872" max="4872" width="64.28515625" bestFit="1" customWidth="1"/>
    <col min="5121" max="5121" width="10.42578125" bestFit="1" customWidth="1"/>
    <col min="5122" max="5122" width="12.42578125" bestFit="1" customWidth="1"/>
    <col min="5123" max="5123" width="50.7109375" customWidth="1"/>
    <col min="5124" max="5124" width="9.28515625" bestFit="1" customWidth="1"/>
    <col min="5125" max="5126" width="50.7109375" customWidth="1"/>
    <col min="5127" max="5127" width="10.42578125" bestFit="1" customWidth="1"/>
    <col min="5128" max="5128" width="64.28515625" bestFit="1" customWidth="1"/>
    <col min="5377" max="5377" width="10.42578125" bestFit="1" customWidth="1"/>
    <col min="5378" max="5378" width="12.42578125" bestFit="1" customWidth="1"/>
    <col min="5379" max="5379" width="50.7109375" customWidth="1"/>
    <col min="5380" max="5380" width="9.28515625" bestFit="1" customWidth="1"/>
    <col min="5381" max="5382" width="50.7109375" customWidth="1"/>
    <col min="5383" max="5383" width="10.42578125" bestFit="1" customWidth="1"/>
    <col min="5384" max="5384" width="64.28515625" bestFit="1" customWidth="1"/>
    <col min="5633" max="5633" width="10.42578125" bestFit="1" customWidth="1"/>
    <col min="5634" max="5634" width="12.42578125" bestFit="1" customWidth="1"/>
    <col min="5635" max="5635" width="50.7109375" customWidth="1"/>
    <col min="5636" max="5636" width="9.28515625" bestFit="1" customWidth="1"/>
    <col min="5637" max="5638" width="50.7109375" customWidth="1"/>
    <col min="5639" max="5639" width="10.42578125" bestFit="1" customWidth="1"/>
    <col min="5640" max="5640" width="64.28515625" bestFit="1" customWidth="1"/>
    <col min="5889" max="5889" width="10.42578125" bestFit="1" customWidth="1"/>
    <col min="5890" max="5890" width="12.42578125" bestFit="1" customWidth="1"/>
    <col min="5891" max="5891" width="50.7109375" customWidth="1"/>
    <col min="5892" max="5892" width="9.28515625" bestFit="1" customWidth="1"/>
    <col min="5893" max="5894" width="50.7109375" customWidth="1"/>
    <col min="5895" max="5895" width="10.42578125" bestFit="1" customWidth="1"/>
    <col min="5896" max="5896" width="64.28515625" bestFit="1" customWidth="1"/>
    <col min="6145" max="6145" width="10.42578125" bestFit="1" customWidth="1"/>
    <col min="6146" max="6146" width="12.42578125" bestFit="1" customWidth="1"/>
    <col min="6147" max="6147" width="50.7109375" customWidth="1"/>
    <col min="6148" max="6148" width="9.28515625" bestFit="1" customWidth="1"/>
    <col min="6149" max="6150" width="50.7109375" customWidth="1"/>
    <col min="6151" max="6151" width="10.42578125" bestFit="1" customWidth="1"/>
    <col min="6152" max="6152" width="64.28515625" bestFit="1" customWidth="1"/>
    <col min="6401" max="6401" width="10.42578125" bestFit="1" customWidth="1"/>
    <col min="6402" max="6402" width="12.42578125" bestFit="1" customWidth="1"/>
    <col min="6403" max="6403" width="50.7109375" customWidth="1"/>
    <col min="6404" max="6404" width="9.28515625" bestFit="1" customWidth="1"/>
    <col min="6405" max="6406" width="50.7109375" customWidth="1"/>
    <col min="6407" max="6407" width="10.42578125" bestFit="1" customWidth="1"/>
    <col min="6408" max="6408" width="64.28515625" bestFit="1" customWidth="1"/>
    <col min="6657" max="6657" width="10.42578125" bestFit="1" customWidth="1"/>
    <col min="6658" max="6658" width="12.42578125" bestFit="1" customWidth="1"/>
    <col min="6659" max="6659" width="50.7109375" customWidth="1"/>
    <col min="6660" max="6660" width="9.28515625" bestFit="1" customWidth="1"/>
    <col min="6661" max="6662" width="50.7109375" customWidth="1"/>
    <col min="6663" max="6663" width="10.42578125" bestFit="1" customWidth="1"/>
    <col min="6664" max="6664" width="64.28515625" bestFit="1" customWidth="1"/>
    <col min="6913" max="6913" width="10.42578125" bestFit="1" customWidth="1"/>
    <col min="6914" max="6914" width="12.42578125" bestFit="1" customWidth="1"/>
    <col min="6915" max="6915" width="50.7109375" customWidth="1"/>
    <col min="6916" max="6916" width="9.28515625" bestFit="1" customWidth="1"/>
    <col min="6917" max="6918" width="50.7109375" customWidth="1"/>
    <col min="6919" max="6919" width="10.42578125" bestFit="1" customWidth="1"/>
    <col min="6920" max="6920" width="64.28515625" bestFit="1" customWidth="1"/>
    <col min="7169" max="7169" width="10.42578125" bestFit="1" customWidth="1"/>
    <col min="7170" max="7170" width="12.42578125" bestFit="1" customWidth="1"/>
    <col min="7171" max="7171" width="50.7109375" customWidth="1"/>
    <col min="7172" max="7172" width="9.28515625" bestFit="1" customWidth="1"/>
    <col min="7173" max="7174" width="50.7109375" customWidth="1"/>
    <col min="7175" max="7175" width="10.42578125" bestFit="1" customWidth="1"/>
    <col min="7176" max="7176" width="64.28515625" bestFit="1" customWidth="1"/>
    <col min="7425" max="7425" width="10.42578125" bestFit="1" customWidth="1"/>
    <col min="7426" max="7426" width="12.42578125" bestFit="1" customWidth="1"/>
    <col min="7427" max="7427" width="50.7109375" customWidth="1"/>
    <col min="7428" max="7428" width="9.28515625" bestFit="1" customWidth="1"/>
    <col min="7429" max="7430" width="50.7109375" customWidth="1"/>
    <col min="7431" max="7431" width="10.42578125" bestFit="1" customWidth="1"/>
    <col min="7432" max="7432" width="64.28515625" bestFit="1" customWidth="1"/>
    <col min="7681" max="7681" width="10.42578125" bestFit="1" customWidth="1"/>
    <col min="7682" max="7682" width="12.42578125" bestFit="1" customWidth="1"/>
    <col min="7683" max="7683" width="50.7109375" customWidth="1"/>
    <col min="7684" max="7684" width="9.28515625" bestFit="1" customWidth="1"/>
    <col min="7685" max="7686" width="50.7109375" customWidth="1"/>
    <col min="7687" max="7687" width="10.42578125" bestFit="1" customWidth="1"/>
    <col min="7688" max="7688" width="64.28515625" bestFit="1" customWidth="1"/>
    <col min="7937" max="7937" width="10.42578125" bestFit="1" customWidth="1"/>
    <col min="7938" max="7938" width="12.42578125" bestFit="1" customWidth="1"/>
    <col min="7939" max="7939" width="50.7109375" customWidth="1"/>
    <col min="7940" max="7940" width="9.28515625" bestFit="1" customWidth="1"/>
    <col min="7941" max="7942" width="50.7109375" customWidth="1"/>
    <col min="7943" max="7943" width="10.42578125" bestFit="1" customWidth="1"/>
    <col min="7944" max="7944" width="64.28515625" bestFit="1" customWidth="1"/>
    <col min="8193" max="8193" width="10.42578125" bestFit="1" customWidth="1"/>
    <col min="8194" max="8194" width="12.42578125" bestFit="1" customWidth="1"/>
    <col min="8195" max="8195" width="50.7109375" customWidth="1"/>
    <col min="8196" max="8196" width="9.28515625" bestFit="1" customWidth="1"/>
    <col min="8197" max="8198" width="50.7109375" customWidth="1"/>
    <col min="8199" max="8199" width="10.42578125" bestFit="1" customWidth="1"/>
    <col min="8200" max="8200" width="64.28515625" bestFit="1" customWidth="1"/>
    <col min="8449" max="8449" width="10.42578125" bestFit="1" customWidth="1"/>
    <col min="8450" max="8450" width="12.42578125" bestFit="1" customWidth="1"/>
    <col min="8451" max="8451" width="50.7109375" customWidth="1"/>
    <col min="8452" max="8452" width="9.28515625" bestFit="1" customWidth="1"/>
    <col min="8453" max="8454" width="50.7109375" customWidth="1"/>
    <col min="8455" max="8455" width="10.42578125" bestFit="1" customWidth="1"/>
    <col min="8456" max="8456" width="64.28515625" bestFit="1" customWidth="1"/>
    <col min="8705" max="8705" width="10.42578125" bestFit="1" customWidth="1"/>
    <col min="8706" max="8706" width="12.42578125" bestFit="1" customWidth="1"/>
    <col min="8707" max="8707" width="50.7109375" customWidth="1"/>
    <col min="8708" max="8708" width="9.28515625" bestFit="1" customWidth="1"/>
    <col min="8709" max="8710" width="50.7109375" customWidth="1"/>
    <col min="8711" max="8711" width="10.42578125" bestFit="1" customWidth="1"/>
    <col min="8712" max="8712" width="64.28515625" bestFit="1" customWidth="1"/>
    <col min="8961" max="8961" width="10.42578125" bestFit="1" customWidth="1"/>
    <col min="8962" max="8962" width="12.42578125" bestFit="1" customWidth="1"/>
    <col min="8963" max="8963" width="50.7109375" customWidth="1"/>
    <col min="8964" max="8964" width="9.28515625" bestFit="1" customWidth="1"/>
    <col min="8965" max="8966" width="50.7109375" customWidth="1"/>
    <col min="8967" max="8967" width="10.42578125" bestFit="1" customWidth="1"/>
    <col min="8968" max="8968" width="64.28515625" bestFit="1" customWidth="1"/>
    <col min="9217" max="9217" width="10.42578125" bestFit="1" customWidth="1"/>
    <col min="9218" max="9218" width="12.42578125" bestFit="1" customWidth="1"/>
    <col min="9219" max="9219" width="50.7109375" customWidth="1"/>
    <col min="9220" max="9220" width="9.28515625" bestFit="1" customWidth="1"/>
    <col min="9221" max="9222" width="50.7109375" customWidth="1"/>
    <col min="9223" max="9223" width="10.42578125" bestFit="1" customWidth="1"/>
    <col min="9224" max="9224" width="64.28515625" bestFit="1" customWidth="1"/>
    <col min="9473" max="9473" width="10.42578125" bestFit="1" customWidth="1"/>
    <col min="9474" max="9474" width="12.42578125" bestFit="1" customWidth="1"/>
    <col min="9475" max="9475" width="50.7109375" customWidth="1"/>
    <col min="9476" max="9476" width="9.28515625" bestFit="1" customWidth="1"/>
    <col min="9477" max="9478" width="50.7109375" customWidth="1"/>
    <col min="9479" max="9479" width="10.42578125" bestFit="1" customWidth="1"/>
    <col min="9480" max="9480" width="64.28515625" bestFit="1" customWidth="1"/>
    <col min="9729" max="9729" width="10.42578125" bestFit="1" customWidth="1"/>
    <col min="9730" max="9730" width="12.42578125" bestFit="1" customWidth="1"/>
    <col min="9731" max="9731" width="50.7109375" customWidth="1"/>
    <col min="9732" max="9732" width="9.28515625" bestFit="1" customWidth="1"/>
    <col min="9733" max="9734" width="50.7109375" customWidth="1"/>
    <col min="9735" max="9735" width="10.42578125" bestFit="1" customWidth="1"/>
    <col min="9736" max="9736" width="64.28515625" bestFit="1" customWidth="1"/>
    <col min="9985" max="9985" width="10.42578125" bestFit="1" customWidth="1"/>
    <col min="9986" max="9986" width="12.42578125" bestFit="1" customWidth="1"/>
    <col min="9987" max="9987" width="50.7109375" customWidth="1"/>
    <col min="9988" max="9988" width="9.28515625" bestFit="1" customWidth="1"/>
    <col min="9989" max="9990" width="50.7109375" customWidth="1"/>
    <col min="9991" max="9991" width="10.42578125" bestFit="1" customWidth="1"/>
    <col min="9992" max="9992" width="64.28515625" bestFit="1" customWidth="1"/>
    <col min="10241" max="10241" width="10.42578125" bestFit="1" customWidth="1"/>
    <col min="10242" max="10242" width="12.42578125" bestFit="1" customWidth="1"/>
    <col min="10243" max="10243" width="50.7109375" customWidth="1"/>
    <col min="10244" max="10244" width="9.28515625" bestFit="1" customWidth="1"/>
    <col min="10245" max="10246" width="50.7109375" customWidth="1"/>
    <col min="10247" max="10247" width="10.42578125" bestFit="1" customWidth="1"/>
    <col min="10248" max="10248" width="64.28515625" bestFit="1" customWidth="1"/>
    <col min="10497" max="10497" width="10.42578125" bestFit="1" customWidth="1"/>
    <col min="10498" max="10498" width="12.42578125" bestFit="1" customWidth="1"/>
    <col min="10499" max="10499" width="50.7109375" customWidth="1"/>
    <col min="10500" max="10500" width="9.28515625" bestFit="1" customWidth="1"/>
    <col min="10501" max="10502" width="50.7109375" customWidth="1"/>
    <col min="10503" max="10503" width="10.42578125" bestFit="1" customWidth="1"/>
    <col min="10504" max="10504" width="64.28515625" bestFit="1" customWidth="1"/>
    <col min="10753" max="10753" width="10.42578125" bestFit="1" customWidth="1"/>
    <col min="10754" max="10754" width="12.42578125" bestFit="1" customWidth="1"/>
    <col min="10755" max="10755" width="50.7109375" customWidth="1"/>
    <col min="10756" max="10756" width="9.28515625" bestFit="1" customWidth="1"/>
    <col min="10757" max="10758" width="50.7109375" customWidth="1"/>
    <col min="10759" max="10759" width="10.42578125" bestFit="1" customWidth="1"/>
    <col min="10760" max="10760" width="64.28515625" bestFit="1" customWidth="1"/>
    <col min="11009" max="11009" width="10.42578125" bestFit="1" customWidth="1"/>
    <col min="11010" max="11010" width="12.42578125" bestFit="1" customWidth="1"/>
    <col min="11011" max="11011" width="50.7109375" customWidth="1"/>
    <col min="11012" max="11012" width="9.28515625" bestFit="1" customWidth="1"/>
    <col min="11013" max="11014" width="50.7109375" customWidth="1"/>
    <col min="11015" max="11015" width="10.42578125" bestFit="1" customWidth="1"/>
    <col min="11016" max="11016" width="64.28515625" bestFit="1" customWidth="1"/>
    <col min="11265" max="11265" width="10.42578125" bestFit="1" customWidth="1"/>
    <col min="11266" max="11266" width="12.42578125" bestFit="1" customWidth="1"/>
    <col min="11267" max="11267" width="50.7109375" customWidth="1"/>
    <col min="11268" max="11268" width="9.28515625" bestFit="1" customWidth="1"/>
    <col min="11269" max="11270" width="50.7109375" customWidth="1"/>
    <col min="11271" max="11271" width="10.42578125" bestFit="1" customWidth="1"/>
    <col min="11272" max="11272" width="64.28515625" bestFit="1" customWidth="1"/>
    <col min="11521" max="11521" width="10.42578125" bestFit="1" customWidth="1"/>
    <col min="11522" max="11522" width="12.42578125" bestFit="1" customWidth="1"/>
    <col min="11523" max="11523" width="50.7109375" customWidth="1"/>
    <col min="11524" max="11524" width="9.28515625" bestFit="1" customWidth="1"/>
    <col min="11525" max="11526" width="50.7109375" customWidth="1"/>
    <col min="11527" max="11527" width="10.42578125" bestFit="1" customWidth="1"/>
    <col min="11528" max="11528" width="64.28515625" bestFit="1" customWidth="1"/>
    <col min="11777" max="11777" width="10.42578125" bestFit="1" customWidth="1"/>
    <col min="11778" max="11778" width="12.42578125" bestFit="1" customWidth="1"/>
    <col min="11779" max="11779" width="50.7109375" customWidth="1"/>
    <col min="11780" max="11780" width="9.28515625" bestFit="1" customWidth="1"/>
    <col min="11781" max="11782" width="50.7109375" customWidth="1"/>
    <col min="11783" max="11783" width="10.42578125" bestFit="1" customWidth="1"/>
    <col min="11784" max="11784" width="64.28515625" bestFit="1" customWidth="1"/>
    <col min="12033" max="12033" width="10.42578125" bestFit="1" customWidth="1"/>
    <col min="12034" max="12034" width="12.42578125" bestFit="1" customWidth="1"/>
    <col min="12035" max="12035" width="50.7109375" customWidth="1"/>
    <col min="12036" max="12036" width="9.28515625" bestFit="1" customWidth="1"/>
    <col min="12037" max="12038" width="50.7109375" customWidth="1"/>
    <col min="12039" max="12039" width="10.42578125" bestFit="1" customWidth="1"/>
    <col min="12040" max="12040" width="64.28515625" bestFit="1" customWidth="1"/>
    <col min="12289" max="12289" width="10.42578125" bestFit="1" customWidth="1"/>
    <col min="12290" max="12290" width="12.42578125" bestFit="1" customWidth="1"/>
    <col min="12291" max="12291" width="50.7109375" customWidth="1"/>
    <col min="12292" max="12292" width="9.28515625" bestFit="1" customWidth="1"/>
    <col min="12293" max="12294" width="50.7109375" customWidth="1"/>
    <col min="12295" max="12295" width="10.42578125" bestFit="1" customWidth="1"/>
    <col min="12296" max="12296" width="64.28515625" bestFit="1" customWidth="1"/>
    <col min="12545" max="12545" width="10.42578125" bestFit="1" customWidth="1"/>
    <col min="12546" max="12546" width="12.42578125" bestFit="1" customWidth="1"/>
    <col min="12547" max="12547" width="50.7109375" customWidth="1"/>
    <col min="12548" max="12548" width="9.28515625" bestFit="1" customWidth="1"/>
    <col min="12549" max="12550" width="50.7109375" customWidth="1"/>
    <col min="12551" max="12551" width="10.42578125" bestFit="1" customWidth="1"/>
    <col min="12552" max="12552" width="64.28515625" bestFit="1" customWidth="1"/>
    <col min="12801" max="12801" width="10.42578125" bestFit="1" customWidth="1"/>
    <col min="12802" max="12802" width="12.42578125" bestFit="1" customWidth="1"/>
    <col min="12803" max="12803" width="50.7109375" customWidth="1"/>
    <col min="12804" max="12804" width="9.28515625" bestFit="1" customWidth="1"/>
    <col min="12805" max="12806" width="50.7109375" customWidth="1"/>
    <col min="12807" max="12807" width="10.42578125" bestFit="1" customWidth="1"/>
    <col min="12808" max="12808" width="64.28515625" bestFit="1" customWidth="1"/>
    <col min="13057" max="13057" width="10.42578125" bestFit="1" customWidth="1"/>
    <col min="13058" max="13058" width="12.42578125" bestFit="1" customWidth="1"/>
    <col min="13059" max="13059" width="50.7109375" customWidth="1"/>
    <col min="13060" max="13060" width="9.28515625" bestFit="1" customWidth="1"/>
    <col min="13061" max="13062" width="50.7109375" customWidth="1"/>
    <col min="13063" max="13063" width="10.42578125" bestFit="1" customWidth="1"/>
    <col min="13064" max="13064" width="64.28515625" bestFit="1" customWidth="1"/>
    <col min="13313" max="13313" width="10.42578125" bestFit="1" customWidth="1"/>
    <col min="13314" max="13314" width="12.42578125" bestFit="1" customWidth="1"/>
    <col min="13315" max="13315" width="50.7109375" customWidth="1"/>
    <col min="13316" max="13316" width="9.28515625" bestFit="1" customWidth="1"/>
    <col min="13317" max="13318" width="50.7109375" customWidth="1"/>
    <col min="13319" max="13319" width="10.42578125" bestFit="1" customWidth="1"/>
    <col min="13320" max="13320" width="64.28515625" bestFit="1" customWidth="1"/>
    <col min="13569" max="13569" width="10.42578125" bestFit="1" customWidth="1"/>
    <col min="13570" max="13570" width="12.42578125" bestFit="1" customWidth="1"/>
    <col min="13571" max="13571" width="50.7109375" customWidth="1"/>
    <col min="13572" max="13572" width="9.28515625" bestFit="1" customWidth="1"/>
    <col min="13573" max="13574" width="50.7109375" customWidth="1"/>
    <col min="13575" max="13575" width="10.42578125" bestFit="1" customWidth="1"/>
    <col min="13576" max="13576" width="64.28515625" bestFit="1" customWidth="1"/>
    <col min="13825" max="13825" width="10.42578125" bestFit="1" customWidth="1"/>
    <col min="13826" max="13826" width="12.42578125" bestFit="1" customWidth="1"/>
    <col min="13827" max="13827" width="50.7109375" customWidth="1"/>
    <col min="13828" max="13828" width="9.28515625" bestFit="1" customWidth="1"/>
    <col min="13829" max="13830" width="50.7109375" customWidth="1"/>
    <col min="13831" max="13831" width="10.42578125" bestFit="1" customWidth="1"/>
    <col min="13832" max="13832" width="64.28515625" bestFit="1" customWidth="1"/>
    <col min="14081" max="14081" width="10.42578125" bestFit="1" customWidth="1"/>
    <col min="14082" max="14082" width="12.42578125" bestFit="1" customWidth="1"/>
    <col min="14083" max="14083" width="50.7109375" customWidth="1"/>
    <col min="14084" max="14084" width="9.28515625" bestFit="1" customWidth="1"/>
    <col min="14085" max="14086" width="50.7109375" customWidth="1"/>
    <col min="14087" max="14087" width="10.42578125" bestFit="1" customWidth="1"/>
    <col min="14088" max="14088" width="64.28515625" bestFit="1" customWidth="1"/>
    <col min="14337" max="14337" width="10.42578125" bestFit="1" customWidth="1"/>
    <col min="14338" max="14338" width="12.42578125" bestFit="1" customWidth="1"/>
    <col min="14339" max="14339" width="50.7109375" customWidth="1"/>
    <col min="14340" max="14340" width="9.28515625" bestFit="1" customWidth="1"/>
    <col min="14341" max="14342" width="50.7109375" customWidth="1"/>
    <col min="14343" max="14343" width="10.42578125" bestFit="1" customWidth="1"/>
    <col min="14344" max="14344" width="64.28515625" bestFit="1" customWidth="1"/>
    <col min="14593" max="14593" width="10.42578125" bestFit="1" customWidth="1"/>
    <col min="14594" max="14594" width="12.42578125" bestFit="1" customWidth="1"/>
    <col min="14595" max="14595" width="50.7109375" customWidth="1"/>
    <col min="14596" max="14596" width="9.28515625" bestFit="1" customWidth="1"/>
    <col min="14597" max="14598" width="50.7109375" customWidth="1"/>
    <col min="14599" max="14599" width="10.42578125" bestFit="1" customWidth="1"/>
    <col min="14600" max="14600" width="64.28515625" bestFit="1" customWidth="1"/>
    <col min="14849" max="14849" width="10.42578125" bestFit="1" customWidth="1"/>
    <col min="14850" max="14850" width="12.42578125" bestFit="1" customWidth="1"/>
    <col min="14851" max="14851" width="50.7109375" customWidth="1"/>
    <col min="14852" max="14852" width="9.28515625" bestFit="1" customWidth="1"/>
    <col min="14853" max="14854" width="50.7109375" customWidth="1"/>
    <col min="14855" max="14855" width="10.42578125" bestFit="1" customWidth="1"/>
    <col min="14856" max="14856" width="64.28515625" bestFit="1" customWidth="1"/>
    <col min="15105" max="15105" width="10.42578125" bestFit="1" customWidth="1"/>
    <col min="15106" max="15106" width="12.42578125" bestFit="1" customWidth="1"/>
    <col min="15107" max="15107" width="50.7109375" customWidth="1"/>
    <col min="15108" max="15108" width="9.28515625" bestFit="1" customWidth="1"/>
    <col min="15109" max="15110" width="50.7109375" customWidth="1"/>
    <col min="15111" max="15111" width="10.42578125" bestFit="1" customWidth="1"/>
    <col min="15112" max="15112" width="64.28515625" bestFit="1" customWidth="1"/>
    <col min="15361" max="15361" width="10.42578125" bestFit="1" customWidth="1"/>
    <col min="15362" max="15362" width="12.42578125" bestFit="1" customWidth="1"/>
    <col min="15363" max="15363" width="50.7109375" customWidth="1"/>
    <col min="15364" max="15364" width="9.28515625" bestFit="1" customWidth="1"/>
    <col min="15365" max="15366" width="50.7109375" customWidth="1"/>
    <col min="15367" max="15367" width="10.42578125" bestFit="1" customWidth="1"/>
    <col min="15368" max="15368" width="64.28515625" bestFit="1" customWidth="1"/>
    <col min="15617" max="15617" width="10.42578125" bestFit="1" customWidth="1"/>
    <col min="15618" max="15618" width="12.42578125" bestFit="1" customWidth="1"/>
    <col min="15619" max="15619" width="50.7109375" customWidth="1"/>
    <col min="15620" max="15620" width="9.28515625" bestFit="1" customWidth="1"/>
    <col min="15621" max="15622" width="50.7109375" customWidth="1"/>
    <col min="15623" max="15623" width="10.42578125" bestFit="1" customWidth="1"/>
    <col min="15624" max="15624" width="64.28515625" bestFit="1" customWidth="1"/>
    <col min="15873" max="15873" width="10.42578125" bestFit="1" customWidth="1"/>
    <col min="15874" max="15874" width="12.42578125" bestFit="1" customWidth="1"/>
    <col min="15875" max="15875" width="50.7109375" customWidth="1"/>
    <col min="15876" max="15876" width="9.28515625" bestFit="1" customWidth="1"/>
    <col min="15877" max="15878" width="50.7109375" customWidth="1"/>
    <col min="15879" max="15879" width="10.42578125" bestFit="1" customWidth="1"/>
    <col min="15880" max="15880" width="64.28515625" bestFit="1" customWidth="1"/>
    <col min="16129" max="16129" width="10.42578125" bestFit="1" customWidth="1"/>
    <col min="16130" max="16130" width="12.42578125" bestFit="1" customWidth="1"/>
    <col min="16131" max="16131" width="50.7109375" customWidth="1"/>
    <col min="16132" max="16132" width="9.28515625" bestFit="1" customWidth="1"/>
    <col min="16133" max="16134" width="50.7109375" customWidth="1"/>
    <col min="16135" max="16135" width="10.42578125" bestFit="1" customWidth="1"/>
    <col min="16136" max="16136" width="64.28515625" bestFit="1" customWidth="1"/>
  </cols>
  <sheetData>
    <row r="1" spans="1:8">
      <c r="A1" t="s">
        <v>342</v>
      </c>
      <c r="B1" t="s">
        <v>343</v>
      </c>
      <c r="C1" t="s">
        <v>344</v>
      </c>
      <c r="D1" t="s">
        <v>345</v>
      </c>
      <c r="E1" t="s">
        <v>346</v>
      </c>
      <c r="F1" t="s">
        <v>347</v>
      </c>
      <c r="G1" t="s">
        <v>348</v>
      </c>
      <c r="H1" t="s">
        <v>349</v>
      </c>
    </row>
    <row r="2" spans="1:8">
      <c r="A2" t="s">
        <v>350</v>
      </c>
      <c r="B2" t="s">
        <v>351</v>
      </c>
      <c r="C2" t="s">
        <v>352</v>
      </c>
      <c r="D2" t="s">
        <v>353</v>
      </c>
      <c r="E2" t="s">
        <v>354</v>
      </c>
      <c r="F2" t="s">
        <v>355</v>
      </c>
      <c r="G2" t="s">
        <v>356</v>
      </c>
      <c r="H2" t="s">
        <v>357</v>
      </c>
    </row>
    <row r="3" spans="1:8">
      <c r="A3" t="s">
        <v>358</v>
      </c>
      <c r="B3" t="s">
        <v>351</v>
      </c>
      <c r="C3" t="s">
        <v>359</v>
      </c>
      <c r="D3" t="s">
        <v>353</v>
      </c>
      <c r="E3" t="s">
        <v>354</v>
      </c>
      <c r="F3" t="s">
        <v>355</v>
      </c>
      <c r="G3" t="s">
        <v>356</v>
      </c>
      <c r="H3" t="s">
        <v>357</v>
      </c>
    </row>
    <row r="4" spans="1:8">
      <c r="A4" t="s">
        <v>360</v>
      </c>
      <c r="B4" t="s">
        <v>351</v>
      </c>
      <c r="C4" t="s">
        <v>361</v>
      </c>
      <c r="D4" t="s">
        <v>353</v>
      </c>
      <c r="E4" t="s">
        <v>354</v>
      </c>
      <c r="F4" t="s">
        <v>355</v>
      </c>
      <c r="G4" t="s">
        <v>356</v>
      </c>
      <c r="H4" t="s">
        <v>357</v>
      </c>
    </row>
    <row r="5" spans="1:8">
      <c r="A5" t="s">
        <v>362</v>
      </c>
      <c r="B5" t="s">
        <v>351</v>
      </c>
      <c r="C5" t="s">
        <v>363</v>
      </c>
      <c r="D5" t="s">
        <v>353</v>
      </c>
      <c r="E5" t="s">
        <v>354</v>
      </c>
      <c r="F5" t="s">
        <v>355</v>
      </c>
      <c r="G5" t="s">
        <v>356</v>
      </c>
      <c r="H5" t="s">
        <v>357</v>
      </c>
    </row>
    <row r="6" spans="1:8">
      <c r="A6" t="s">
        <v>364</v>
      </c>
      <c r="B6" t="s">
        <v>351</v>
      </c>
      <c r="C6" t="s">
        <v>365</v>
      </c>
      <c r="D6" t="s">
        <v>353</v>
      </c>
      <c r="E6" t="s">
        <v>354</v>
      </c>
      <c r="F6" t="s">
        <v>355</v>
      </c>
      <c r="G6" t="s">
        <v>356</v>
      </c>
      <c r="H6" t="s">
        <v>357</v>
      </c>
    </row>
    <row r="7" spans="1:8">
      <c r="A7" t="s">
        <v>366</v>
      </c>
      <c r="B7" t="s">
        <v>351</v>
      </c>
      <c r="C7" t="s">
        <v>367</v>
      </c>
      <c r="D7" t="s">
        <v>353</v>
      </c>
      <c r="E7" t="s">
        <v>354</v>
      </c>
      <c r="F7" t="s">
        <v>355</v>
      </c>
      <c r="G7" t="s">
        <v>356</v>
      </c>
      <c r="H7" t="s">
        <v>357</v>
      </c>
    </row>
    <row r="8" spans="1:8">
      <c r="A8" t="s">
        <v>368</v>
      </c>
      <c r="B8" t="s">
        <v>351</v>
      </c>
      <c r="C8" t="s">
        <v>369</v>
      </c>
      <c r="D8" t="s">
        <v>353</v>
      </c>
      <c r="E8" t="s">
        <v>354</v>
      </c>
      <c r="F8" t="s">
        <v>355</v>
      </c>
      <c r="G8" t="s">
        <v>356</v>
      </c>
      <c r="H8" t="s">
        <v>357</v>
      </c>
    </row>
    <row r="9" spans="1:8">
      <c r="A9" t="s">
        <v>370</v>
      </c>
      <c r="B9" t="s">
        <v>351</v>
      </c>
      <c r="C9" t="s">
        <v>371</v>
      </c>
      <c r="D9" t="s">
        <v>353</v>
      </c>
      <c r="E9" t="s">
        <v>354</v>
      </c>
      <c r="F9" t="s">
        <v>355</v>
      </c>
      <c r="G9" t="s">
        <v>356</v>
      </c>
      <c r="H9" t="s">
        <v>357</v>
      </c>
    </row>
    <row r="10" spans="1:8">
      <c r="A10" t="s">
        <v>372</v>
      </c>
      <c r="B10" t="s">
        <v>351</v>
      </c>
      <c r="C10" t="s">
        <v>373</v>
      </c>
      <c r="D10" t="s">
        <v>353</v>
      </c>
      <c r="E10" t="s">
        <v>354</v>
      </c>
      <c r="F10" t="s">
        <v>355</v>
      </c>
      <c r="G10" t="s">
        <v>356</v>
      </c>
      <c r="H10" t="s">
        <v>357</v>
      </c>
    </row>
    <row r="11" spans="1:8">
      <c r="A11" t="s">
        <v>374</v>
      </c>
      <c r="B11" t="s">
        <v>351</v>
      </c>
      <c r="C11" t="s">
        <v>375</v>
      </c>
      <c r="D11" t="s">
        <v>353</v>
      </c>
      <c r="E11" t="s">
        <v>354</v>
      </c>
      <c r="F11" t="s">
        <v>355</v>
      </c>
      <c r="G11" t="s">
        <v>356</v>
      </c>
      <c r="H11" t="s">
        <v>357</v>
      </c>
    </row>
    <row r="12" spans="1:8">
      <c r="A12" t="s">
        <v>376</v>
      </c>
      <c r="B12" t="s">
        <v>351</v>
      </c>
      <c r="C12" t="s">
        <v>377</v>
      </c>
      <c r="D12" t="s">
        <v>353</v>
      </c>
      <c r="E12" t="s">
        <v>354</v>
      </c>
      <c r="F12" t="s">
        <v>355</v>
      </c>
      <c r="G12" t="s">
        <v>356</v>
      </c>
      <c r="H12" t="s">
        <v>357</v>
      </c>
    </row>
    <row r="13" spans="1:8">
      <c r="A13" t="s">
        <v>378</v>
      </c>
      <c r="B13" t="s">
        <v>351</v>
      </c>
      <c r="C13" t="s">
        <v>379</v>
      </c>
      <c r="D13" t="s">
        <v>353</v>
      </c>
      <c r="E13" t="s">
        <v>354</v>
      </c>
      <c r="F13" t="s">
        <v>355</v>
      </c>
      <c r="G13" t="s">
        <v>356</v>
      </c>
      <c r="H13" t="s">
        <v>357</v>
      </c>
    </row>
    <row r="14" spans="1:8">
      <c r="A14" t="s">
        <v>380</v>
      </c>
      <c r="B14" t="s">
        <v>351</v>
      </c>
      <c r="C14" t="s">
        <v>381</v>
      </c>
      <c r="D14" t="s">
        <v>353</v>
      </c>
      <c r="E14" t="s">
        <v>354</v>
      </c>
      <c r="F14" t="s">
        <v>355</v>
      </c>
      <c r="G14" t="s">
        <v>356</v>
      </c>
      <c r="H14" t="s">
        <v>357</v>
      </c>
    </row>
    <row r="15" spans="1:8">
      <c r="A15" t="s">
        <v>382</v>
      </c>
      <c r="B15" t="s">
        <v>351</v>
      </c>
      <c r="C15" t="s">
        <v>383</v>
      </c>
      <c r="D15" t="s">
        <v>353</v>
      </c>
      <c r="E15" t="s">
        <v>354</v>
      </c>
      <c r="F15" t="s">
        <v>355</v>
      </c>
      <c r="G15" t="s">
        <v>356</v>
      </c>
      <c r="H15" t="s">
        <v>357</v>
      </c>
    </row>
    <row r="16" spans="1:8">
      <c r="A16" t="s">
        <v>384</v>
      </c>
      <c r="B16" t="s">
        <v>351</v>
      </c>
      <c r="C16" t="s">
        <v>385</v>
      </c>
      <c r="D16" t="s">
        <v>353</v>
      </c>
      <c r="E16" t="s">
        <v>354</v>
      </c>
      <c r="F16" t="s">
        <v>355</v>
      </c>
      <c r="G16" t="s">
        <v>356</v>
      </c>
      <c r="H16" t="s">
        <v>357</v>
      </c>
    </row>
    <row r="17" spans="1:8">
      <c r="A17" t="s">
        <v>386</v>
      </c>
      <c r="B17" t="s">
        <v>351</v>
      </c>
      <c r="C17" t="s">
        <v>387</v>
      </c>
      <c r="D17" t="s">
        <v>353</v>
      </c>
      <c r="E17" t="s">
        <v>354</v>
      </c>
      <c r="F17" t="s">
        <v>355</v>
      </c>
      <c r="G17" t="s">
        <v>356</v>
      </c>
      <c r="H17" t="s">
        <v>357</v>
      </c>
    </row>
    <row r="18" spans="1:8">
      <c r="A18" t="s">
        <v>388</v>
      </c>
      <c r="B18" t="s">
        <v>351</v>
      </c>
      <c r="C18" t="s">
        <v>389</v>
      </c>
      <c r="D18" t="s">
        <v>353</v>
      </c>
      <c r="E18" t="s">
        <v>354</v>
      </c>
      <c r="F18" t="s">
        <v>355</v>
      </c>
      <c r="G18" t="s">
        <v>356</v>
      </c>
      <c r="H18" t="s">
        <v>357</v>
      </c>
    </row>
    <row r="19" spans="1:8">
      <c r="A19" t="s">
        <v>390</v>
      </c>
      <c r="B19" t="s">
        <v>351</v>
      </c>
      <c r="C19" t="s">
        <v>391</v>
      </c>
      <c r="D19" t="s">
        <v>353</v>
      </c>
      <c r="E19" t="s">
        <v>354</v>
      </c>
      <c r="F19" t="s">
        <v>355</v>
      </c>
      <c r="G19" t="s">
        <v>356</v>
      </c>
      <c r="H19" t="s">
        <v>357</v>
      </c>
    </row>
    <row r="20" spans="1:8">
      <c r="A20" t="s">
        <v>392</v>
      </c>
      <c r="B20" t="s">
        <v>351</v>
      </c>
      <c r="C20" t="s">
        <v>393</v>
      </c>
      <c r="D20" t="s">
        <v>353</v>
      </c>
      <c r="E20" t="s">
        <v>354</v>
      </c>
      <c r="F20" t="s">
        <v>355</v>
      </c>
      <c r="G20" t="s">
        <v>356</v>
      </c>
      <c r="H20" t="s">
        <v>357</v>
      </c>
    </row>
    <row r="21" spans="1:8">
      <c r="A21" t="s">
        <v>394</v>
      </c>
      <c r="B21" t="s">
        <v>351</v>
      </c>
      <c r="C21" t="s">
        <v>395</v>
      </c>
      <c r="D21" t="s">
        <v>353</v>
      </c>
      <c r="E21" t="s">
        <v>354</v>
      </c>
      <c r="F21" t="s">
        <v>355</v>
      </c>
      <c r="G21" t="s">
        <v>356</v>
      </c>
      <c r="H21" t="s">
        <v>357</v>
      </c>
    </row>
    <row r="22" spans="1:8">
      <c r="A22" t="s">
        <v>396</v>
      </c>
      <c r="B22" t="s">
        <v>351</v>
      </c>
      <c r="C22" t="s">
        <v>397</v>
      </c>
      <c r="D22" t="s">
        <v>353</v>
      </c>
      <c r="E22" t="s">
        <v>354</v>
      </c>
      <c r="F22" t="s">
        <v>355</v>
      </c>
      <c r="G22" t="s">
        <v>356</v>
      </c>
      <c r="H22" t="s">
        <v>357</v>
      </c>
    </row>
    <row r="23" spans="1:8">
      <c r="A23" t="s">
        <v>398</v>
      </c>
      <c r="B23" t="s">
        <v>351</v>
      </c>
      <c r="C23" t="s">
        <v>399</v>
      </c>
      <c r="D23" t="s">
        <v>353</v>
      </c>
      <c r="E23" t="s">
        <v>354</v>
      </c>
      <c r="F23" t="s">
        <v>355</v>
      </c>
      <c r="G23" t="s">
        <v>356</v>
      </c>
      <c r="H23" t="s">
        <v>357</v>
      </c>
    </row>
    <row r="24" spans="1:8">
      <c r="A24" t="s">
        <v>400</v>
      </c>
      <c r="B24" t="s">
        <v>351</v>
      </c>
      <c r="C24" t="s">
        <v>401</v>
      </c>
      <c r="D24" t="s">
        <v>353</v>
      </c>
      <c r="E24" t="s">
        <v>354</v>
      </c>
      <c r="F24" t="s">
        <v>355</v>
      </c>
      <c r="G24" t="s">
        <v>356</v>
      </c>
      <c r="H24" t="s">
        <v>357</v>
      </c>
    </row>
    <row r="25" spans="1:8">
      <c r="A25" t="s">
        <v>402</v>
      </c>
      <c r="B25" t="s">
        <v>351</v>
      </c>
      <c r="C25" t="s">
        <v>403</v>
      </c>
      <c r="D25" t="s">
        <v>353</v>
      </c>
      <c r="E25" t="s">
        <v>354</v>
      </c>
      <c r="F25" t="s">
        <v>355</v>
      </c>
      <c r="G25" t="s">
        <v>356</v>
      </c>
      <c r="H25" t="s">
        <v>357</v>
      </c>
    </row>
    <row r="26" spans="1:8">
      <c r="A26" t="s">
        <v>404</v>
      </c>
      <c r="B26" t="s">
        <v>351</v>
      </c>
      <c r="C26" t="s">
        <v>405</v>
      </c>
      <c r="D26" t="s">
        <v>353</v>
      </c>
      <c r="E26" t="s">
        <v>354</v>
      </c>
      <c r="F26" t="s">
        <v>355</v>
      </c>
      <c r="G26" t="s">
        <v>356</v>
      </c>
      <c r="H26" t="s">
        <v>357</v>
      </c>
    </row>
    <row r="27" spans="1:8">
      <c r="A27" t="s">
        <v>406</v>
      </c>
      <c r="B27" t="s">
        <v>351</v>
      </c>
      <c r="C27" t="s">
        <v>407</v>
      </c>
      <c r="D27" t="s">
        <v>353</v>
      </c>
      <c r="E27" t="s">
        <v>354</v>
      </c>
      <c r="F27" t="s">
        <v>355</v>
      </c>
      <c r="G27" t="s">
        <v>356</v>
      </c>
      <c r="H27" t="s">
        <v>357</v>
      </c>
    </row>
    <row r="28" spans="1:8">
      <c r="A28" t="s">
        <v>408</v>
      </c>
      <c r="B28" t="s">
        <v>351</v>
      </c>
      <c r="C28" t="s">
        <v>409</v>
      </c>
      <c r="D28" t="s">
        <v>353</v>
      </c>
      <c r="E28" t="s">
        <v>354</v>
      </c>
      <c r="F28" t="s">
        <v>355</v>
      </c>
      <c r="G28" t="s">
        <v>356</v>
      </c>
      <c r="H28" t="s">
        <v>357</v>
      </c>
    </row>
    <row r="29" spans="1:8">
      <c r="A29" t="s">
        <v>410</v>
      </c>
      <c r="B29" t="s">
        <v>351</v>
      </c>
      <c r="C29" t="s">
        <v>411</v>
      </c>
      <c r="D29" t="s">
        <v>353</v>
      </c>
      <c r="E29" t="s">
        <v>354</v>
      </c>
      <c r="F29" t="s">
        <v>355</v>
      </c>
      <c r="G29" t="s">
        <v>356</v>
      </c>
      <c r="H29" t="s">
        <v>357</v>
      </c>
    </row>
    <row r="30" spans="1:8">
      <c r="A30" t="s">
        <v>412</v>
      </c>
      <c r="B30" t="s">
        <v>351</v>
      </c>
      <c r="C30" t="s">
        <v>413</v>
      </c>
      <c r="D30" t="s">
        <v>353</v>
      </c>
      <c r="E30" t="s">
        <v>354</v>
      </c>
      <c r="F30" t="s">
        <v>355</v>
      </c>
      <c r="G30" t="s">
        <v>356</v>
      </c>
      <c r="H30" t="s">
        <v>357</v>
      </c>
    </row>
    <row r="31" spans="1:8">
      <c r="A31" t="s">
        <v>414</v>
      </c>
      <c r="B31" t="s">
        <v>351</v>
      </c>
      <c r="C31" t="s">
        <v>415</v>
      </c>
      <c r="D31" t="s">
        <v>353</v>
      </c>
      <c r="E31" t="s">
        <v>354</v>
      </c>
      <c r="F31" t="s">
        <v>355</v>
      </c>
      <c r="G31" t="s">
        <v>356</v>
      </c>
      <c r="H31" t="s">
        <v>357</v>
      </c>
    </row>
    <row r="32" spans="1:8">
      <c r="A32" t="s">
        <v>416</v>
      </c>
      <c r="B32" t="s">
        <v>351</v>
      </c>
      <c r="C32" t="s">
        <v>417</v>
      </c>
      <c r="D32" t="s">
        <v>353</v>
      </c>
      <c r="E32" t="s">
        <v>354</v>
      </c>
      <c r="F32" t="s">
        <v>355</v>
      </c>
      <c r="G32" t="s">
        <v>356</v>
      </c>
      <c r="H32" t="s">
        <v>357</v>
      </c>
    </row>
    <row r="33" spans="1:8">
      <c r="A33" t="s">
        <v>418</v>
      </c>
      <c r="B33" t="s">
        <v>351</v>
      </c>
      <c r="C33" t="s">
        <v>419</v>
      </c>
      <c r="D33" t="s">
        <v>353</v>
      </c>
      <c r="E33" t="s">
        <v>354</v>
      </c>
      <c r="F33" t="s">
        <v>355</v>
      </c>
      <c r="G33" t="s">
        <v>356</v>
      </c>
      <c r="H33" t="s">
        <v>357</v>
      </c>
    </row>
    <row r="34" spans="1:8">
      <c r="A34" t="s">
        <v>420</v>
      </c>
      <c r="B34" t="s">
        <v>351</v>
      </c>
      <c r="C34" t="s">
        <v>421</v>
      </c>
      <c r="D34" t="s">
        <v>353</v>
      </c>
      <c r="E34" t="s">
        <v>354</v>
      </c>
      <c r="F34" t="s">
        <v>355</v>
      </c>
      <c r="G34" t="s">
        <v>356</v>
      </c>
      <c r="H34" t="s">
        <v>357</v>
      </c>
    </row>
    <row r="35" spans="1:8">
      <c r="A35" t="s">
        <v>422</v>
      </c>
      <c r="B35" t="s">
        <v>351</v>
      </c>
      <c r="C35" t="s">
        <v>423</v>
      </c>
      <c r="D35" t="s">
        <v>353</v>
      </c>
      <c r="E35" t="s">
        <v>354</v>
      </c>
      <c r="F35" t="s">
        <v>355</v>
      </c>
      <c r="G35" t="s">
        <v>356</v>
      </c>
      <c r="H35" t="s">
        <v>357</v>
      </c>
    </row>
    <row r="36" spans="1:8">
      <c r="A36" t="s">
        <v>424</v>
      </c>
      <c r="B36" t="s">
        <v>351</v>
      </c>
      <c r="C36" t="s">
        <v>425</v>
      </c>
      <c r="D36" t="s">
        <v>353</v>
      </c>
      <c r="E36" t="s">
        <v>354</v>
      </c>
      <c r="F36" t="s">
        <v>355</v>
      </c>
      <c r="G36" t="s">
        <v>356</v>
      </c>
      <c r="H36" t="s">
        <v>357</v>
      </c>
    </row>
    <row r="37" spans="1:8">
      <c r="A37" t="s">
        <v>426</v>
      </c>
      <c r="B37" t="s">
        <v>351</v>
      </c>
      <c r="C37" t="s">
        <v>427</v>
      </c>
      <c r="D37" t="s">
        <v>353</v>
      </c>
      <c r="E37" t="s">
        <v>354</v>
      </c>
      <c r="F37" t="s">
        <v>355</v>
      </c>
      <c r="G37" t="s">
        <v>356</v>
      </c>
      <c r="H37" t="s">
        <v>357</v>
      </c>
    </row>
    <row r="38" spans="1:8">
      <c r="A38" t="s">
        <v>428</v>
      </c>
      <c r="B38" t="s">
        <v>351</v>
      </c>
      <c r="C38" t="s">
        <v>429</v>
      </c>
      <c r="D38" t="s">
        <v>353</v>
      </c>
      <c r="E38" t="s">
        <v>354</v>
      </c>
      <c r="F38" t="s">
        <v>355</v>
      </c>
      <c r="G38" t="s">
        <v>356</v>
      </c>
      <c r="H38" t="s">
        <v>357</v>
      </c>
    </row>
    <row r="39" spans="1:8">
      <c r="A39" t="s">
        <v>430</v>
      </c>
      <c r="B39" t="s">
        <v>351</v>
      </c>
      <c r="C39" t="s">
        <v>431</v>
      </c>
      <c r="D39" t="s">
        <v>353</v>
      </c>
      <c r="E39" t="s">
        <v>354</v>
      </c>
      <c r="F39" t="s">
        <v>355</v>
      </c>
      <c r="G39" t="s">
        <v>356</v>
      </c>
      <c r="H39" t="s">
        <v>357</v>
      </c>
    </row>
    <row r="40" spans="1:8">
      <c r="A40" t="s">
        <v>432</v>
      </c>
      <c r="B40" t="s">
        <v>351</v>
      </c>
      <c r="C40" t="s">
        <v>433</v>
      </c>
      <c r="D40" t="s">
        <v>353</v>
      </c>
      <c r="E40" t="s">
        <v>354</v>
      </c>
      <c r="F40" t="s">
        <v>355</v>
      </c>
      <c r="G40" t="s">
        <v>356</v>
      </c>
      <c r="H40" t="s">
        <v>357</v>
      </c>
    </row>
    <row r="41" spans="1:8">
      <c r="A41" t="s">
        <v>434</v>
      </c>
      <c r="B41" t="s">
        <v>351</v>
      </c>
      <c r="C41" t="s">
        <v>435</v>
      </c>
      <c r="D41" t="s">
        <v>353</v>
      </c>
      <c r="E41" t="s">
        <v>354</v>
      </c>
      <c r="F41" t="s">
        <v>355</v>
      </c>
      <c r="G41" t="s">
        <v>356</v>
      </c>
      <c r="H41" t="s">
        <v>357</v>
      </c>
    </row>
    <row r="42" spans="1:8">
      <c r="A42" t="s">
        <v>436</v>
      </c>
      <c r="B42" t="s">
        <v>351</v>
      </c>
      <c r="C42" t="s">
        <v>437</v>
      </c>
      <c r="D42" t="s">
        <v>353</v>
      </c>
      <c r="E42" t="s">
        <v>354</v>
      </c>
      <c r="F42" t="s">
        <v>355</v>
      </c>
      <c r="G42" t="s">
        <v>356</v>
      </c>
      <c r="H42" t="s">
        <v>357</v>
      </c>
    </row>
    <row r="43" spans="1:8">
      <c r="A43" t="s">
        <v>438</v>
      </c>
      <c r="B43" t="s">
        <v>351</v>
      </c>
      <c r="C43" t="s">
        <v>439</v>
      </c>
      <c r="D43" t="s">
        <v>353</v>
      </c>
      <c r="E43" t="s">
        <v>354</v>
      </c>
      <c r="F43" t="s">
        <v>355</v>
      </c>
      <c r="G43" t="s">
        <v>356</v>
      </c>
      <c r="H43" t="s">
        <v>357</v>
      </c>
    </row>
    <row r="44" spans="1:8">
      <c r="A44" t="s">
        <v>440</v>
      </c>
      <c r="B44" t="s">
        <v>351</v>
      </c>
      <c r="C44" t="s">
        <v>441</v>
      </c>
      <c r="D44" t="s">
        <v>353</v>
      </c>
      <c r="E44" t="s">
        <v>354</v>
      </c>
      <c r="F44" t="s">
        <v>355</v>
      </c>
      <c r="G44" t="s">
        <v>356</v>
      </c>
      <c r="H44" t="s">
        <v>357</v>
      </c>
    </row>
    <row r="45" spans="1:8">
      <c r="A45" t="s">
        <v>442</v>
      </c>
      <c r="B45" t="s">
        <v>351</v>
      </c>
      <c r="C45" t="s">
        <v>443</v>
      </c>
      <c r="D45" t="s">
        <v>353</v>
      </c>
      <c r="E45" t="s">
        <v>354</v>
      </c>
      <c r="F45" t="s">
        <v>355</v>
      </c>
      <c r="G45" t="s">
        <v>356</v>
      </c>
      <c r="H45" t="s">
        <v>357</v>
      </c>
    </row>
    <row r="46" spans="1:8">
      <c r="A46" t="s">
        <v>444</v>
      </c>
      <c r="B46" t="s">
        <v>351</v>
      </c>
      <c r="C46" t="s">
        <v>445</v>
      </c>
      <c r="D46" t="s">
        <v>353</v>
      </c>
      <c r="E46" t="s">
        <v>354</v>
      </c>
      <c r="F46" t="s">
        <v>355</v>
      </c>
      <c r="G46" t="s">
        <v>356</v>
      </c>
      <c r="H46" t="s">
        <v>357</v>
      </c>
    </row>
    <row r="47" spans="1:8">
      <c r="A47" t="s">
        <v>446</v>
      </c>
      <c r="B47" t="s">
        <v>351</v>
      </c>
      <c r="C47" t="s">
        <v>447</v>
      </c>
      <c r="D47" t="s">
        <v>353</v>
      </c>
      <c r="E47" t="s">
        <v>354</v>
      </c>
      <c r="F47" t="s">
        <v>355</v>
      </c>
      <c r="G47" t="s">
        <v>356</v>
      </c>
      <c r="H47" t="s">
        <v>357</v>
      </c>
    </row>
    <row r="48" spans="1:8">
      <c r="A48" t="s">
        <v>448</v>
      </c>
      <c r="B48" t="s">
        <v>351</v>
      </c>
      <c r="C48" t="s">
        <v>449</v>
      </c>
      <c r="D48" t="s">
        <v>353</v>
      </c>
      <c r="E48" t="s">
        <v>354</v>
      </c>
      <c r="F48" t="s">
        <v>355</v>
      </c>
      <c r="G48" t="s">
        <v>356</v>
      </c>
      <c r="H48" t="s">
        <v>357</v>
      </c>
    </row>
    <row r="49" spans="1:8">
      <c r="A49" t="s">
        <v>450</v>
      </c>
      <c r="B49" t="s">
        <v>351</v>
      </c>
      <c r="C49" t="s">
        <v>451</v>
      </c>
      <c r="D49" t="s">
        <v>353</v>
      </c>
      <c r="E49" t="s">
        <v>354</v>
      </c>
      <c r="F49" t="s">
        <v>355</v>
      </c>
      <c r="G49" t="s">
        <v>356</v>
      </c>
      <c r="H49" t="s">
        <v>357</v>
      </c>
    </row>
    <row r="50" spans="1:8">
      <c r="A50" t="s">
        <v>452</v>
      </c>
      <c r="B50" t="s">
        <v>351</v>
      </c>
      <c r="C50" t="s">
        <v>453</v>
      </c>
      <c r="D50" t="s">
        <v>353</v>
      </c>
      <c r="E50" t="s">
        <v>354</v>
      </c>
      <c r="F50" t="s">
        <v>355</v>
      </c>
      <c r="G50" t="s">
        <v>356</v>
      </c>
      <c r="H50" t="s">
        <v>357</v>
      </c>
    </row>
    <row r="51" spans="1:8">
      <c r="A51" t="s">
        <v>454</v>
      </c>
      <c r="B51" t="s">
        <v>351</v>
      </c>
      <c r="C51" t="s">
        <v>455</v>
      </c>
      <c r="D51" t="s">
        <v>353</v>
      </c>
      <c r="E51" t="s">
        <v>354</v>
      </c>
      <c r="F51" t="s">
        <v>355</v>
      </c>
      <c r="G51" t="s">
        <v>356</v>
      </c>
      <c r="H51" t="s">
        <v>357</v>
      </c>
    </row>
    <row r="52" spans="1:8">
      <c r="A52" t="s">
        <v>456</v>
      </c>
      <c r="B52" t="s">
        <v>351</v>
      </c>
      <c r="C52" t="s">
        <v>457</v>
      </c>
      <c r="D52" t="s">
        <v>353</v>
      </c>
      <c r="E52" t="s">
        <v>354</v>
      </c>
      <c r="F52" t="s">
        <v>355</v>
      </c>
      <c r="G52" t="s">
        <v>356</v>
      </c>
      <c r="H52" t="s">
        <v>357</v>
      </c>
    </row>
    <row r="53" spans="1:8">
      <c r="A53" t="s">
        <v>458</v>
      </c>
      <c r="B53" t="s">
        <v>351</v>
      </c>
      <c r="C53" t="s">
        <v>459</v>
      </c>
      <c r="D53" t="s">
        <v>353</v>
      </c>
      <c r="E53" t="s">
        <v>354</v>
      </c>
      <c r="F53" t="s">
        <v>355</v>
      </c>
      <c r="G53" t="s">
        <v>356</v>
      </c>
      <c r="H53" t="s">
        <v>357</v>
      </c>
    </row>
    <row r="54" spans="1:8">
      <c r="A54" t="s">
        <v>460</v>
      </c>
      <c r="B54" t="s">
        <v>351</v>
      </c>
      <c r="C54" t="s">
        <v>461</v>
      </c>
      <c r="D54" t="s">
        <v>353</v>
      </c>
      <c r="E54" t="s">
        <v>354</v>
      </c>
      <c r="F54" t="s">
        <v>355</v>
      </c>
      <c r="G54" t="s">
        <v>356</v>
      </c>
      <c r="H54" t="s">
        <v>357</v>
      </c>
    </row>
    <row r="55" spans="1:8">
      <c r="A55" t="s">
        <v>462</v>
      </c>
      <c r="B55" t="s">
        <v>351</v>
      </c>
      <c r="C55" t="s">
        <v>463</v>
      </c>
      <c r="D55" t="s">
        <v>353</v>
      </c>
      <c r="E55" t="s">
        <v>354</v>
      </c>
      <c r="F55" t="s">
        <v>355</v>
      </c>
      <c r="G55" t="s">
        <v>356</v>
      </c>
      <c r="H55" t="s">
        <v>357</v>
      </c>
    </row>
    <row r="56" spans="1:8">
      <c r="A56" t="s">
        <v>464</v>
      </c>
      <c r="B56" t="s">
        <v>351</v>
      </c>
      <c r="C56" t="s">
        <v>465</v>
      </c>
      <c r="D56" t="s">
        <v>353</v>
      </c>
      <c r="E56" t="s">
        <v>354</v>
      </c>
      <c r="F56" t="s">
        <v>355</v>
      </c>
      <c r="G56" t="s">
        <v>356</v>
      </c>
      <c r="H56" t="s">
        <v>357</v>
      </c>
    </row>
    <row r="57" spans="1:8">
      <c r="A57" t="s">
        <v>466</v>
      </c>
      <c r="B57" t="s">
        <v>351</v>
      </c>
      <c r="C57" t="s">
        <v>467</v>
      </c>
      <c r="D57" t="s">
        <v>353</v>
      </c>
      <c r="E57" t="s">
        <v>354</v>
      </c>
      <c r="F57" t="s">
        <v>355</v>
      </c>
      <c r="G57" t="s">
        <v>356</v>
      </c>
      <c r="H57" t="s">
        <v>357</v>
      </c>
    </row>
    <row r="58" spans="1:8">
      <c r="A58" t="s">
        <v>468</v>
      </c>
      <c r="B58" t="s">
        <v>351</v>
      </c>
      <c r="C58" t="s">
        <v>469</v>
      </c>
      <c r="D58" t="s">
        <v>353</v>
      </c>
      <c r="E58" t="s">
        <v>354</v>
      </c>
      <c r="F58" t="s">
        <v>355</v>
      </c>
      <c r="G58" t="s">
        <v>356</v>
      </c>
      <c r="H58" t="s">
        <v>357</v>
      </c>
    </row>
    <row r="59" spans="1:8">
      <c r="A59" t="s">
        <v>470</v>
      </c>
      <c r="B59" t="s">
        <v>351</v>
      </c>
      <c r="C59" t="s">
        <v>471</v>
      </c>
      <c r="D59" t="s">
        <v>353</v>
      </c>
      <c r="E59" t="s">
        <v>354</v>
      </c>
      <c r="F59" t="s">
        <v>355</v>
      </c>
      <c r="G59" t="s">
        <v>356</v>
      </c>
      <c r="H59" t="s">
        <v>357</v>
      </c>
    </row>
    <row r="60" spans="1:8">
      <c r="A60" t="s">
        <v>472</v>
      </c>
      <c r="B60" t="s">
        <v>351</v>
      </c>
      <c r="C60" t="s">
        <v>473</v>
      </c>
      <c r="D60" t="s">
        <v>353</v>
      </c>
      <c r="E60" t="s">
        <v>354</v>
      </c>
      <c r="F60" t="s">
        <v>355</v>
      </c>
      <c r="G60" t="s">
        <v>356</v>
      </c>
      <c r="H60" t="s">
        <v>357</v>
      </c>
    </row>
    <row r="61" spans="1:8">
      <c r="A61" t="s">
        <v>474</v>
      </c>
      <c r="B61" t="s">
        <v>351</v>
      </c>
      <c r="C61" t="s">
        <v>475</v>
      </c>
      <c r="D61" t="s">
        <v>353</v>
      </c>
      <c r="E61" t="s">
        <v>354</v>
      </c>
      <c r="F61" t="s">
        <v>355</v>
      </c>
      <c r="G61" t="s">
        <v>356</v>
      </c>
      <c r="H61" t="s">
        <v>357</v>
      </c>
    </row>
    <row r="62" spans="1:8">
      <c r="A62" t="s">
        <v>476</v>
      </c>
      <c r="B62" t="s">
        <v>351</v>
      </c>
      <c r="C62" t="s">
        <v>477</v>
      </c>
      <c r="D62" t="s">
        <v>353</v>
      </c>
      <c r="E62" t="s">
        <v>354</v>
      </c>
      <c r="F62" t="s">
        <v>355</v>
      </c>
      <c r="G62" t="s">
        <v>356</v>
      </c>
      <c r="H62" t="s">
        <v>357</v>
      </c>
    </row>
    <row r="63" spans="1:8">
      <c r="A63" t="s">
        <v>478</v>
      </c>
      <c r="B63" t="s">
        <v>351</v>
      </c>
      <c r="C63" t="s">
        <v>479</v>
      </c>
      <c r="D63" t="s">
        <v>480</v>
      </c>
      <c r="E63" t="s">
        <v>481</v>
      </c>
      <c r="F63" t="s">
        <v>482</v>
      </c>
      <c r="G63" t="s">
        <v>356</v>
      </c>
      <c r="H63" t="s">
        <v>483</v>
      </c>
    </row>
    <row r="64" spans="1:8">
      <c r="A64" t="s">
        <v>484</v>
      </c>
      <c r="B64" t="s">
        <v>351</v>
      </c>
      <c r="C64" t="s">
        <v>485</v>
      </c>
      <c r="D64" t="s">
        <v>480</v>
      </c>
      <c r="E64" t="s">
        <v>481</v>
      </c>
      <c r="F64" t="s">
        <v>482</v>
      </c>
      <c r="G64" t="s">
        <v>356</v>
      </c>
      <c r="H64" t="s">
        <v>483</v>
      </c>
    </row>
    <row r="65" spans="1:8">
      <c r="A65" t="s">
        <v>486</v>
      </c>
      <c r="B65" t="s">
        <v>351</v>
      </c>
      <c r="C65" t="s">
        <v>487</v>
      </c>
      <c r="D65" t="s">
        <v>480</v>
      </c>
      <c r="E65" t="s">
        <v>481</v>
      </c>
      <c r="F65" t="s">
        <v>482</v>
      </c>
      <c r="G65" t="s">
        <v>356</v>
      </c>
      <c r="H65" t="s">
        <v>483</v>
      </c>
    </row>
    <row r="66" spans="1:8">
      <c r="A66" t="s">
        <v>488</v>
      </c>
      <c r="B66" t="s">
        <v>351</v>
      </c>
      <c r="C66" t="s">
        <v>489</v>
      </c>
      <c r="D66" t="s">
        <v>490</v>
      </c>
      <c r="E66" t="s">
        <v>489</v>
      </c>
      <c r="F66" t="s">
        <v>355</v>
      </c>
      <c r="G66" t="s">
        <v>356</v>
      </c>
      <c r="H66" t="s">
        <v>357</v>
      </c>
    </row>
    <row r="67" spans="1:8">
      <c r="A67" t="s">
        <v>491</v>
      </c>
      <c r="B67" t="s">
        <v>351</v>
      </c>
      <c r="C67" t="s">
        <v>492</v>
      </c>
      <c r="D67" t="s">
        <v>493</v>
      </c>
      <c r="E67" t="s">
        <v>494</v>
      </c>
      <c r="F67" t="s">
        <v>355</v>
      </c>
      <c r="G67" t="s">
        <v>356</v>
      </c>
      <c r="H67" t="s">
        <v>357</v>
      </c>
    </row>
    <row r="68" spans="1:8">
      <c r="A68" t="s">
        <v>495</v>
      </c>
      <c r="B68" t="s">
        <v>351</v>
      </c>
      <c r="C68" t="s">
        <v>496</v>
      </c>
      <c r="D68" t="s">
        <v>497</v>
      </c>
      <c r="E68" t="s">
        <v>498</v>
      </c>
      <c r="F68" t="s">
        <v>482</v>
      </c>
      <c r="G68" t="s">
        <v>356</v>
      </c>
      <c r="H68" t="s">
        <v>483</v>
      </c>
    </row>
    <row r="69" spans="1:8">
      <c r="A69" t="s">
        <v>499</v>
      </c>
      <c r="B69" t="s">
        <v>351</v>
      </c>
      <c r="C69" t="s">
        <v>500</v>
      </c>
      <c r="D69" t="s">
        <v>497</v>
      </c>
      <c r="E69" t="s">
        <v>498</v>
      </c>
      <c r="F69" t="s">
        <v>482</v>
      </c>
      <c r="G69" t="s">
        <v>356</v>
      </c>
      <c r="H69" t="s">
        <v>483</v>
      </c>
    </row>
    <row r="70" spans="1:8">
      <c r="A70" t="s">
        <v>501</v>
      </c>
      <c r="B70" t="s">
        <v>351</v>
      </c>
      <c r="C70" t="s">
        <v>502</v>
      </c>
      <c r="D70" t="s">
        <v>497</v>
      </c>
      <c r="E70" t="s">
        <v>498</v>
      </c>
      <c r="F70" t="s">
        <v>482</v>
      </c>
      <c r="G70" t="s">
        <v>356</v>
      </c>
      <c r="H70" t="s">
        <v>483</v>
      </c>
    </row>
    <row r="71" spans="1:8">
      <c r="A71" t="s">
        <v>503</v>
      </c>
      <c r="B71" t="s">
        <v>351</v>
      </c>
      <c r="C71" t="s">
        <v>504</v>
      </c>
      <c r="D71" t="s">
        <v>497</v>
      </c>
      <c r="E71" t="s">
        <v>498</v>
      </c>
      <c r="F71" t="s">
        <v>482</v>
      </c>
      <c r="G71" t="s">
        <v>356</v>
      </c>
      <c r="H71" t="s">
        <v>483</v>
      </c>
    </row>
    <row r="72" spans="1:8">
      <c r="A72" t="s">
        <v>505</v>
      </c>
      <c r="B72" t="s">
        <v>351</v>
      </c>
      <c r="C72" t="s">
        <v>506</v>
      </c>
      <c r="D72" t="s">
        <v>497</v>
      </c>
      <c r="E72" t="s">
        <v>498</v>
      </c>
      <c r="F72" t="s">
        <v>482</v>
      </c>
      <c r="G72" t="s">
        <v>356</v>
      </c>
      <c r="H72" t="s">
        <v>483</v>
      </c>
    </row>
    <row r="73" spans="1:8">
      <c r="A73" t="s">
        <v>507</v>
      </c>
      <c r="B73" t="s">
        <v>351</v>
      </c>
      <c r="C73" t="s">
        <v>508</v>
      </c>
      <c r="D73" t="s">
        <v>497</v>
      </c>
      <c r="E73" t="s">
        <v>498</v>
      </c>
      <c r="F73" t="s">
        <v>482</v>
      </c>
      <c r="G73" t="s">
        <v>356</v>
      </c>
      <c r="H73" t="s">
        <v>483</v>
      </c>
    </row>
    <row r="74" spans="1:8">
      <c r="A74" t="s">
        <v>509</v>
      </c>
      <c r="B74" t="s">
        <v>351</v>
      </c>
      <c r="C74" t="s">
        <v>510</v>
      </c>
      <c r="D74" t="s">
        <v>497</v>
      </c>
      <c r="E74" t="s">
        <v>498</v>
      </c>
      <c r="F74" t="s">
        <v>482</v>
      </c>
      <c r="G74" t="s">
        <v>356</v>
      </c>
      <c r="H74" t="s">
        <v>483</v>
      </c>
    </row>
    <row r="75" spans="1:8">
      <c r="A75" t="s">
        <v>511</v>
      </c>
      <c r="B75" t="s">
        <v>351</v>
      </c>
      <c r="C75" t="s">
        <v>512</v>
      </c>
      <c r="D75" t="s">
        <v>497</v>
      </c>
      <c r="E75" t="s">
        <v>498</v>
      </c>
      <c r="F75" t="s">
        <v>482</v>
      </c>
      <c r="G75" t="s">
        <v>356</v>
      </c>
      <c r="H75" t="s">
        <v>483</v>
      </c>
    </row>
    <row r="76" spans="1:8">
      <c r="A76" t="s">
        <v>513</v>
      </c>
      <c r="B76" t="s">
        <v>351</v>
      </c>
      <c r="C76" t="s">
        <v>514</v>
      </c>
      <c r="D76" t="s">
        <v>497</v>
      </c>
      <c r="E76" t="s">
        <v>498</v>
      </c>
      <c r="F76" t="s">
        <v>482</v>
      </c>
      <c r="G76" t="s">
        <v>356</v>
      </c>
      <c r="H76" t="s">
        <v>483</v>
      </c>
    </row>
    <row r="77" spans="1:8">
      <c r="A77" t="s">
        <v>515</v>
      </c>
      <c r="B77" t="s">
        <v>351</v>
      </c>
      <c r="C77" t="s">
        <v>516</v>
      </c>
      <c r="D77" t="s">
        <v>497</v>
      </c>
      <c r="E77" t="s">
        <v>498</v>
      </c>
      <c r="F77" t="s">
        <v>482</v>
      </c>
      <c r="G77" t="s">
        <v>356</v>
      </c>
      <c r="H77" t="s">
        <v>483</v>
      </c>
    </row>
    <row r="78" spans="1:8">
      <c r="A78" t="s">
        <v>517</v>
      </c>
      <c r="B78" t="s">
        <v>351</v>
      </c>
      <c r="C78" t="s">
        <v>518</v>
      </c>
      <c r="D78" t="s">
        <v>497</v>
      </c>
      <c r="E78" t="s">
        <v>498</v>
      </c>
      <c r="F78" t="s">
        <v>482</v>
      </c>
      <c r="G78" t="s">
        <v>356</v>
      </c>
      <c r="H78" t="s">
        <v>483</v>
      </c>
    </row>
    <row r="79" spans="1:8">
      <c r="A79" t="s">
        <v>519</v>
      </c>
      <c r="B79" t="s">
        <v>351</v>
      </c>
      <c r="C79" t="s">
        <v>520</v>
      </c>
      <c r="D79" t="s">
        <v>521</v>
      </c>
      <c r="E79" t="s">
        <v>522</v>
      </c>
      <c r="F79" t="s">
        <v>523</v>
      </c>
      <c r="G79" t="s">
        <v>356</v>
      </c>
      <c r="H79" t="s">
        <v>524</v>
      </c>
    </row>
    <row r="80" spans="1:8">
      <c r="A80" t="s">
        <v>525</v>
      </c>
      <c r="B80" t="s">
        <v>351</v>
      </c>
      <c r="C80" t="s">
        <v>526</v>
      </c>
      <c r="D80" t="s">
        <v>521</v>
      </c>
      <c r="E80" t="s">
        <v>522</v>
      </c>
      <c r="F80" t="s">
        <v>523</v>
      </c>
      <c r="G80" t="s">
        <v>356</v>
      </c>
      <c r="H80" t="s">
        <v>524</v>
      </c>
    </row>
    <row r="81" spans="1:8">
      <c r="A81" t="s">
        <v>527</v>
      </c>
      <c r="B81" t="s">
        <v>351</v>
      </c>
      <c r="C81" t="s">
        <v>528</v>
      </c>
      <c r="D81" t="s">
        <v>521</v>
      </c>
      <c r="E81" t="s">
        <v>522</v>
      </c>
      <c r="F81" t="s">
        <v>523</v>
      </c>
      <c r="G81" t="s">
        <v>356</v>
      </c>
      <c r="H81" t="s">
        <v>524</v>
      </c>
    </row>
    <row r="82" spans="1:8">
      <c r="A82" t="s">
        <v>529</v>
      </c>
      <c r="B82" t="s">
        <v>351</v>
      </c>
      <c r="C82" t="s">
        <v>530</v>
      </c>
      <c r="D82" t="s">
        <v>521</v>
      </c>
      <c r="E82" t="s">
        <v>522</v>
      </c>
      <c r="F82" t="s">
        <v>523</v>
      </c>
      <c r="G82" t="s">
        <v>356</v>
      </c>
      <c r="H82" t="s">
        <v>524</v>
      </c>
    </row>
    <row r="83" spans="1:8">
      <c r="A83" t="s">
        <v>531</v>
      </c>
      <c r="B83" t="s">
        <v>351</v>
      </c>
      <c r="C83" t="s">
        <v>532</v>
      </c>
      <c r="D83" t="s">
        <v>521</v>
      </c>
      <c r="E83" t="s">
        <v>522</v>
      </c>
      <c r="F83" t="s">
        <v>523</v>
      </c>
      <c r="G83" t="s">
        <v>356</v>
      </c>
      <c r="H83" t="s">
        <v>524</v>
      </c>
    </row>
    <row r="84" spans="1:8">
      <c r="A84" t="s">
        <v>533</v>
      </c>
      <c r="B84" t="s">
        <v>351</v>
      </c>
      <c r="C84" t="s">
        <v>534</v>
      </c>
      <c r="D84" t="s">
        <v>521</v>
      </c>
      <c r="E84" t="s">
        <v>522</v>
      </c>
      <c r="F84" t="s">
        <v>523</v>
      </c>
      <c r="G84" t="s">
        <v>356</v>
      </c>
      <c r="H84" t="s">
        <v>524</v>
      </c>
    </row>
    <row r="85" spans="1:8">
      <c r="A85" t="s">
        <v>535</v>
      </c>
      <c r="B85" t="s">
        <v>351</v>
      </c>
      <c r="C85" t="s">
        <v>536</v>
      </c>
      <c r="D85" t="s">
        <v>521</v>
      </c>
      <c r="E85" t="s">
        <v>522</v>
      </c>
      <c r="F85" t="s">
        <v>523</v>
      </c>
      <c r="G85" t="s">
        <v>356</v>
      </c>
      <c r="H85" t="s">
        <v>524</v>
      </c>
    </row>
    <row r="86" spans="1:8">
      <c r="A86" t="s">
        <v>537</v>
      </c>
      <c r="B86" t="s">
        <v>351</v>
      </c>
      <c r="C86" t="s">
        <v>538</v>
      </c>
      <c r="D86" t="s">
        <v>521</v>
      </c>
      <c r="E86" t="s">
        <v>522</v>
      </c>
      <c r="F86" t="s">
        <v>523</v>
      </c>
      <c r="G86" t="s">
        <v>356</v>
      </c>
      <c r="H86" t="s">
        <v>524</v>
      </c>
    </row>
    <row r="87" spans="1:8">
      <c r="A87" t="s">
        <v>539</v>
      </c>
      <c r="B87" t="s">
        <v>351</v>
      </c>
      <c r="C87" t="s">
        <v>540</v>
      </c>
      <c r="D87" t="s">
        <v>521</v>
      </c>
      <c r="E87" t="s">
        <v>522</v>
      </c>
      <c r="F87" t="s">
        <v>523</v>
      </c>
      <c r="G87" t="s">
        <v>356</v>
      </c>
      <c r="H87" t="s">
        <v>524</v>
      </c>
    </row>
    <row r="88" spans="1:8">
      <c r="A88" t="s">
        <v>541</v>
      </c>
      <c r="B88" t="s">
        <v>351</v>
      </c>
      <c r="C88" t="s">
        <v>542</v>
      </c>
      <c r="D88" t="s">
        <v>521</v>
      </c>
      <c r="E88" t="s">
        <v>522</v>
      </c>
      <c r="F88" t="s">
        <v>523</v>
      </c>
      <c r="G88" t="s">
        <v>356</v>
      </c>
      <c r="H88" t="s">
        <v>524</v>
      </c>
    </row>
    <row r="89" spans="1:8">
      <c r="A89" t="s">
        <v>543</v>
      </c>
      <c r="B89" t="s">
        <v>351</v>
      </c>
      <c r="C89" t="s">
        <v>544</v>
      </c>
      <c r="D89" t="s">
        <v>521</v>
      </c>
      <c r="E89" t="s">
        <v>522</v>
      </c>
      <c r="F89" t="s">
        <v>523</v>
      </c>
      <c r="G89" t="s">
        <v>356</v>
      </c>
      <c r="H89" t="s">
        <v>524</v>
      </c>
    </row>
    <row r="90" spans="1:8">
      <c r="A90" t="s">
        <v>545</v>
      </c>
      <c r="B90" t="s">
        <v>351</v>
      </c>
      <c r="C90" t="s">
        <v>546</v>
      </c>
      <c r="D90" t="s">
        <v>521</v>
      </c>
      <c r="E90" t="s">
        <v>522</v>
      </c>
      <c r="F90" t="s">
        <v>523</v>
      </c>
      <c r="G90" t="s">
        <v>356</v>
      </c>
      <c r="H90" t="s">
        <v>524</v>
      </c>
    </row>
    <row r="91" spans="1:8">
      <c r="A91" t="s">
        <v>547</v>
      </c>
      <c r="B91" t="s">
        <v>351</v>
      </c>
      <c r="C91" t="s">
        <v>548</v>
      </c>
      <c r="D91" t="s">
        <v>521</v>
      </c>
      <c r="E91" t="s">
        <v>522</v>
      </c>
      <c r="F91" t="s">
        <v>523</v>
      </c>
      <c r="G91" t="s">
        <v>356</v>
      </c>
      <c r="H91" t="s">
        <v>524</v>
      </c>
    </row>
    <row r="92" spans="1:8">
      <c r="A92" t="s">
        <v>549</v>
      </c>
      <c r="B92" t="s">
        <v>351</v>
      </c>
      <c r="C92" t="s">
        <v>550</v>
      </c>
      <c r="D92" t="s">
        <v>521</v>
      </c>
      <c r="E92" t="s">
        <v>522</v>
      </c>
      <c r="F92" t="s">
        <v>523</v>
      </c>
      <c r="G92" t="s">
        <v>356</v>
      </c>
      <c r="H92" t="s">
        <v>524</v>
      </c>
    </row>
    <row r="93" spans="1:8">
      <c r="A93" t="s">
        <v>551</v>
      </c>
      <c r="B93" t="s">
        <v>351</v>
      </c>
      <c r="C93" t="s">
        <v>552</v>
      </c>
      <c r="D93" t="s">
        <v>521</v>
      </c>
      <c r="E93" t="s">
        <v>522</v>
      </c>
      <c r="F93" t="s">
        <v>523</v>
      </c>
      <c r="G93" t="s">
        <v>356</v>
      </c>
      <c r="H93" t="s">
        <v>524</v>
      </c>
    </row>
    <row r="94" spans="1:8">
      <c r="A94" t="s">
        <v>553</v>
      </c>
      <c r="B94" t="s">
        <v>351</v>
      </c>
      <c r="C94" t="s">
        <v>554</v>
      </c>
      <c r="D94" t="s">
        <v>521</v>
      </c>
      <c r="E94" t="s">
        <v>522</v>
      </c>
      <c r="F94" t="s">
        <v>523</v>
      </c>
      <c r="G94" t="s">
        <v>356</v>
      </c>
      <c r="H94" t="s">
        <v>524</v>
      </c>
    </row>
    <row r="95" spans="1:8">
      <c r="A95" t="s">
        <v>555</v>
      </c>
      <c r="B95" t="s">
        <v>351</v>
      </c>
      <c r="C95" t="s">
        <v>556</v>
      </c>
      <c r="D95" t="s">
        <v>521</v>
      </c>
      <c r="E95" t="s">
        <v>522</v>
      </c>
      <c r="F95" t="s">
        <v>523</v>
      </c>
      <c r="G95" t="s">
        <v>356</v>
      </c>
      <c r="H95" t="s">
        <v>524</v>
      </c>
    </row>
    <row r="96" spans="1:8">
      <c r="A96" t="s">
        <v>557</v>
      </c>
      <c r="B96" t="s">
        <v>351</v>
      </c>
      <c r="C96" t="s">
        <v>558</v>
      </c>
      <c r="D96" t="s">
        <v>521</v>
      </c>
      <c r="E96" t="s">
        <v>522</v>
      </c>
      <c r="F96" t="s">
        <v>523</v>
      </c>
      <c r="G96" t="s">
        <v>356</v>
      </c>
      <c r="H96" t="s">
        <v>524</v>
      </c>
    </row>
    <row r="97" spans="1:8">
      <c r="A97" t="s">
        <v>559</v>
      </c>
      <c r="B97" t="s">
        <v>351</v>
      </c>
      <c r="C97" t="s">
        <v>560</v>
      </c>
      <c r="D97" t="s">
        <v>521</v>
      </c>
      <c r="E97" t="s">
        <v>522</v>
      </c>
      <c r="F97" t="s">
        <v>523</v>
      </c>
      <c r="G97" t="s">
        <v>356</v>
      </c>
      <c r="H97" t="s">
        <v>524</v>
      </c>
    </row>
    <row r="98" spans="1:8">
      <c r="A98" t="s">
        <v>561</v>
      </c>
      <c r="B98" t="s">
        <v>351</v>
      </c>
      <c r="C98" t="s">
        <v>532</v>
      </c>
      <c r="D98" t="s">
        <v>521</v>
      </c>
      <c r="E98" t="s">
        <v>522</v>
      </c>
      <c r="F98" t="s">
        <v>523</v>
      </c>
      <c r="G98" t="s">
        <v>356</v>
      </c>
      <c r="H98" t="s">
        <v>524</v>
      </c>
    </row>
    <row r="99" spans="1:8">
      <c r="A99" t="s">
        <v>562</v>
      </c>
      <c r="B99" t="s">
        <v>351</v>
      </c>
      <c r="C99" t="s">
        <v>563</v>
      </c>
      <c r="D99" t="s">
        <v>521</v>
      </c>
      <c r="E99" t="s">
        <v>522</v>
      </c>
      <c r="F99" t="s">
        <v>523</v>
      </c>
      <c r="G99" t="s">
        <v>356</v>
      </c>
      <c r="H99" t="s">
        <v>524</v>
      </c>
    </row>
    <row r="100" spans="1:8">
      <c r="A100" t="s">
        <v>564</v>
      </c>
      <c r="B100" t="s">
        <v>351</v>
      </c>
      <c r="C100" t="s">
        <v>565</v>
      </c>
      <c r="D100" t="s">
        <v>521</v>
      </c>
      <c r="E100" t="s">
        <v>522</v>
      </c>
      <c r="F100" t="s">
        <v>523</v>
      </c>
      <c r="G100" t="s">
        <v>356</v>
      </c>
      <c r="H100" t="s">
        <v>524</v>
      </c>
    </row>
    <row r="101" spans="1:8">
      <c r="A101" t="s">
        <v>566</v>
      </c>
      <c r="B101" t="s">
        <v>351</v>
      </c>
      <c r="C101" t="s">
        <v>567</v>
      </c>
      <c r="D101" t="s">
        <v>521</v>
      </c>
      <c r="E101" t="s">
        <v>522</v>
      </c>
      <c r="F101" t="s">
        <v>523</v>
      </c>
      <c r="G101" t="s">
        <v>356</v>
      </c>
      <c r="H101" t="s">
        <v>524</v>
      </c>
    </row>
    <row r="102" spans="1:8">
      <c r="A102" t="s">
        <v>568</v>
      </c>
      <c r="B102" t="s">
        <v>351</v>
      </c>
      <c r="C102" t="s">
        <v>569</v>
      </c>
      <c r="D102" t="s">
        <v>570</v>
      </c>
      <c r="E102" t="s">
        <v>571</v>
      </c>
      <c r="F102" t="s">
        <v>482</v>
      </c>
      <c r="G102" t="s">
        <v>356</v>
      </c>
      <c r="H102" t="s">
        <v>483</v>
      </c>
    </row>
    <row r="103" spans="1:8">
      <c r="A103" t="s">
        <v>572</v>
      </c>
      <c r="B103" t="s">
        <v>351</v>
      </c>
      <c r="C103" t="s">
        <v>573</v>
      </c>
      <c r="D103" t="s">
        <v>570</v>
      </c>
      <c r="E103" t="s">
        <v>571</v>
      </c>
      <c r="F103" t="s">
        <v>482</v>
      </c>
      <c r="G103" t="s">
        <v>356</v>
      </c>
      <c r="H103" t="s">
        <v>483</v>
      </c>
    </row>
    <row r="104" spans="1:8">
      <c r="A104" t="s">
        <v>574</v>
      </c>
      <c r="B104" t="s">
        <v>351</v>
      </c>
      <c r="C104" t="s">
        <v>575</v>
      </c>
      <c r="D104" t="s">
        <v>570</v>
      </c>
      <c r="E104" t="s">
        <v>571</v>
      </c>
      <c r="F104" t="s">
        <v>482</v>
      </c>
      <c r="G104" t="s">
        <v>356</v>
      </c>
      <c r="H104" t="s">
        <v>483</v>
      </c>
    </row>
    <row r="105" spans="1:8">
      <c r="A105" t="s">
        <v>576</v>
      </c>
      <c r="B105" t="s">
        <v>351</v>
      </c>
      <c r="C105" t="s">
        <v>577</v>
      </c>
      <c r="D105" t="s">
        <v>570</v>
      </c>
      <c r="E105" t="s">
        <v>571</v>
      </c>
      <c r="F105" t="s">
        <v>482</v>
      </c>
      <c r="G105" t="s">
        <v>356</v>
      </c>
      <c r="H105" t="s">
        <v>483</v>
      </c>
    </row>
    <row r="106" spans="1:8">
      <c r="A106" t="s">
        <v>578</v>
      </c>
      <c r="B106" t="s">
        <v>351</v>
      </c>
      <c r="C106" t="s">
        <v>579</v>
      </c>
      <c r="D106" t="s">
        <v>570</v>
      </c>
      <c r="E106" t="s">
        <v>571</v>
      </c>
      <c r="F106" t="s">
        <v>482</v>
      </c>
      <c r="G106" t="s">
        <v>356</v>
      </c>
      <c r="H106" t="s">
        <v>483</v>
      </c>
    </row>
    <row r="107" spans="1:8">
      <c r="A107" t="s">
        <v>580</v>
      </c>
      <c r="B107" t="s">
        <v>351</v>
      </c>
      <c r="C107" t="s">
        <v>581</v>
      </c>
      <c r="D107" t="s">
        <v>570</v>
      </c>
      <c r="E107" t="s">
        <v>571</v>
      </c>
      <c r="F107" t="s">
        <v>482</v>
      </c>
      <c r="G107" t="s">
        <v>356</v>
      </c>
      <c r="H107" t="s">
        <v>483</v>
      </c>
    </row>
    <row r="108" spans="1:8">
      <c r="A108" t="s">
        <v>582</v>
      </c>
      <c r="B108" t="s">
        <v>351</v>
      </c>
      <c r="C108" t="s">
        <v>583</v>
      </c>
      <c r="D108" t="s">
        <v>570</v>
      </c>
      <c r="E108" t="s">
        <v>571</v>
      </c>
      <c r="F108" t="s">
        <v>482</v>
      </c>
      <c r="G108" t="s">
        <v>356</v>
      </c>
      <c r="H108" t="s">
        <v>483</v>
      </c>
    </row>
    <row r="109" spans="1:8">
      <c r="A109" t="s">
        <v>584</v>
      </c>
      <c r="B109" t="s">
        <v>351</v>
      </c>
      <c r="C109" t="s">
        <v>585</v>
      </c>
      <c r="D109" t="s">
        <v>570</v>
      </c>
      <c r="E109" t="s">
        <v>571</v>
      </c>
      <c r="F109" t="s">
        <v>482</v>
      </c>
      <c r="G109" t="s">
        <v>356</v>
      </c>
      <c r="H109" t="s">
        <v>483</v>
      </c>
    </row>
    <row r="110" spans="1:8">
      <c r="A110" t="s">
        <v>586</v>
      </c>
      <c r="B110" t="s">
        <v>351</v>
      </c>
      <c r="C110" t="s">
        <v>587</v>
      </c>
      <c r="D110" t="s">
        <v>588</v>
      </c>
      <c r="E110" t="s">
        <v>589</v>
      </c>
      <c r="F110" t="s">
        <v>482</v>
      </c>
      <c r="G110" t="s">
        <v>356</v>
      </c>
      <c r="H110" t="s">
        <v>483</v>
      </c>
    </row>
    <row r="111" spans="1:8">
      <c r="A111" t="s">
        <v>590</v>
      </c>
      <c r="B111" t="s">
        <v>351</v>
      </c>
      <c r="C111" t="s">
        <v>591</v>
      </c>
      <c r="D111" t="s">
        <v>588</v>
      </c>
      <c r="E111" t="s">
        <v>589</v>
      </c>
      <c r="F111" t="s">
        <v>482</v>
      </c>
      <c r="G111" t="s">
        <v>356</v>
      </c>
      <c r="H111" t="s">
        <v>483</v>
      </c>
    </row>
    <row r="112" spans="1:8">
      <c r="A112" t="s">
        <v>592</v>
      </c>
      <c r="B112" t="s">
        <v>351</v>
      </c>
      <c r="C112" t="s">
        <v>593</v>
      </c>
      <c r="D112" t="s">
        <v>588</v>
      </c>
      <c r="E112" t="s">
        <v>589</v>
      </c>
      <c r="F112" t="s">
        <v>482</v>
      </c>
      <c r="G112" t="s">
        <v>356</v>
      </c>
      <c r="H112" t="s">
        <v>483</v>
      </c>
    </row>
    <row r="113" spans="1:8">
      <c r="A113" t="s">
        <v>594</v>
      </c>
      <c r="B113" t="s">
        <v>351</v>
      </c>
      <c r="C113" t="s">
        <v>595</v>
      </c>
      <c r="D113" t="s">
        <v>588</v>
      </c>
      <c r="E113" t="s">
        <v>589</v>
      </c>
      <c r="F113" t="s">
        <v>482</v>
      </c>
      <c r="G113" t="s">
        <v>356</v>
      </c>
      <c r="H113" t="s">
        <v>483</v>
      </c>
    </row>
    <row r="114" spans="1:8">
      <c r="A114" t="s">
        <v>596</v>
      </c>
      <c r="B114" t="s">
        <v>351</v>
      </c>
      <c r="C114" t="s">
        <v>597</v>
      </c>
      <c r="D114" t="s">
        <v>588</v>
      </c>
      <c r="E114" t="s">
        <v>589</v>
      </c>
      <c r="F114" t="s">
        <v>482</v>
      </c>
      <c r="G114" t="s">
        <v>356</v>
      </c>
      <c r="H114" t="s">
        <v>483</v>
      </c>
    </row>
    <row r="115" spans="1:8">
      <c r="A115" t="s">
        <v>598</v>
      </c>
      <c r="B115" t="s">
        <v>351</v>
      </c>
      <c r="C115" t="s">
        <v>599</v>
      </c>
      <c r="D115" t="s">
        <v>588</v>
      </c>
      <c r="E115" t="s">
        <v>589</v>
      </c>
      <c r="F115" t="s">
        <v>482</v>
      </c>
      <c r="G115" t="s">
        <v>356</v>
      </c>
      <c r="H115" t="s">
        <v>483</v>
      </c>
    </row>
    <row r="116" spans="1:8">
      <c r="A116" t="s">
        <v>600</v>
      </c>
      <c r="B116" t="s">
        <v>351</v>
      </c>
      <c r="C116" t="s">
        <v>601</v>
      </c>
      <c r="D116" t="s">
        <v>588</v>
      </c>
      <c r="E116" t="s">
        <v>589</v>
      </c>
      <c r="F116" t="s">
        <v>482</v>
      </c>
      <c r="G116" t="s">
        <v>356</v>
      </c>
      <c r="H116" t="s">
        <v>483</v>
      </c>
    </row>
    <row r="117" spans="1:8">
      <c r="A117" t="s">
        <v>602</v>
      </c>
      <c r="B117" t="s">
        <v>351</v>
      </c>
      <c r="C117" t="s">
        <v>603</v>
      </c>
      <c r="D117" t="s">
        <v>588</v>
      </c>
      <c r="E117" t="s">
        <v>589</v>
      </c>
      <c r="F117" t="s">
        <v>482</v>
      </c>
      <c r="G117" t="s">
        <v>356</v>
      </c>
      <c r="H117" t="s">
        <v>483</v>
      </c>
    </row>
    <row r="118" spans="1:8">
      <c r="A118" t="s">
        <v>604</v>
      </c>
      <c r="B118" t="s">
        <v>351</v>
      </c>
      <c r="C118" t="s">
        <v>605</v>
      </c>
      <c r="D118" t="s">
        <v>588</v>
      </c>
      <c r="E118" t="s">
        <v>589</v>
      </c>
      <c r="F118" t="s">
        <v>482</v>
      </c>
      <c r="G118" t="s">
        <v>356</v>
      </c>
      <c r="H118" t="s">
        <v>483</v>
      </c>
    </row>
    <row r="119" spans="1:8">
      <c r="A119" t="s">
        <v>606</v>
      </c>
      <c r="B119" t="s">
        <v>351</v>
      </c>
      <c r="C119" t="s">
        <v>607</v>
      </c>
      <c r="D119" t="s">
        <v>588</v>
      </c>
      <c r="E119" t="s">
        <v>589</v>
      </c>
      <c r="F119" t="s">
        <v>482</v>
      </c>
      <c r="G119" t="s">
        <v>356</v>
      </c>
      <c r="H119" t="s">
        <v>483</v>
      </c>
    </row>
    <row r="120" spans="1:8">
      <c r="A120" t="s">
        <v>608</v>
      </c>
      <c r="B120" t="s">
        <v>351</v>
      </c>
      <c r="C120" t="s">
        <v>609</v>
      </c>
      <c r="D120" t="s">
        <v>588</v>
      </c>
      <c r="E120" t="s">
        <v>589</v>
      </c>
      <c r="F120" t="s">
        <v>482</v>
      </c>
      <c r="G120" t="s">
        <v>356</v>
      </c>
      <c r="H120" t="s">
        <v>483</v>
      </c>
    </row>
    <row r="121" spans="1:8">
      <c r="A121" t="s">
        <v>610</v>
      </c>
      <c r="B121" t="s">
        <v>351</v>
      </c>
      <c r="C121" t="s">
        <v>611</v>
      </c>
      <c r="D121" t="s">
        <v>588</v>
      </c>
      <c r="E121" t="s">
        <v>589</v>
      </c>
      <c r="F121" t="s">
        <v>482</v>
      </c>
      <c r="G121" t="s">
        <v>356</v>
      </c>
      <c r="H121" t="s">
        <v>483</v>
      </c>
    </row>
    <row r="122" spans="1:8">
      <c r="A122" t="s">
        <v>612</v>
      </c>
      <c r="B122" t="s">
        <v>351</v>
      </c>
      <c r="C122" t="s">
        <v>613</v>
      </c>
      <c r="D122" t="s">
        <v>588</v>
      </c>
      <c r="E122" t="s">
        <v>589</v>
      </c>
      <c r="F122" t="s">
        <v>482</v>
      </c>
      <c r="G122" t="s">
        <v>356</v>
      </c>
      <c r="H122" t="s">
        <v>483</v>
      </c>
    </row>
    <row r="123" spans="1:8">
      <c r="A123" t="s">
        <v>614</v>
      </c>
      <c r="B123" t="s">
        <v>351</v>
      </c>
      <c r="C123" t="s">
        <v>615</v>
      </c>
      <c r="D123" t="s">
        <v>588</v>
      </c>
      <c r="E123" t="s">
        <v>589</v>
      </c>
      <c r="F123" t="s">
        <v>482</v>
      </c>
      <c r="G123" t="s">
        <v>356</v>
      </c>
      <c r="H123" t="s">
        <v>483</v>
      </c>
    </row>
    <row r="124" spans="1:8">
      <c r="A124" t="s">
        <v>616</v>
      </c>
      <c r="B124" t="s">
        <v>351</v>
      </c>
      <c r="C124" t="s">
        <v>617</v>
      </c>
      <c r="D124" t="s">
        <v>588</v>
      </c>
      <c r="E124" t="s">
        <v>589</v>
      </c>
      <c r="F124" t="s">
        <v>482</v>
      </c>
      <c r="G124" t="s">
        <v>356</v>
      </c>
      <c r="H124" t="s">
        <v>483</v>
      </c>
    </row>
    <row r="125" spans="1:8">
      <c r="A125" t="s">
        <v>618</v>
      </c>
      <c r="B125" t="s">
        <v>351</v>
      </c>
      <c r="C125" t="s">
        <v>619</v>
      </c>
      <c r="D125" t="s">
        <v>588</v>
      </c>
      <c r="E125" t="s">
        <v>589</v>
      </c>
      <c r="F125" t="s">
        <v>482</v>
      </c>
      <c r="G125" t="s">
        <v>356</v>
      </c>
      <c r="H125" t="s">
        <v>483</v>
      </c>
    </row>
    <row r="126" spans="1:8">
      <c r="A126" t="s">
        <v>620</v>
      </c>
      <c r="B126" t="s">
        <v>351</v>
      </c>
      <c r="C126" t="s">
        <v>621</v>
      </c>
      <c r="D126" t="s">
        <v>588</v>
      </c>
      <c r="E126" t="s">
        <v>589</v>
      </c>
      <c r="F126" t="s">
        <v>482</v>
      </c>
      <c r="G126" t="s">
        <v>356</v>
      </c>
      <c r="H126" t="s">
        <v>483</v>
      </c>
    </row>
    <row r="127" spans="1:8">
      <c r="A127" t="s">
        <v>622</v>
      </c>
      <c r="B127" t="s">
        <v>351</v>
      </c>
      <c r="C127" t="s">
        <v>623</v>
      </c>
      <c r="D127" t="s">
        <v>588</v>
      </c>
      <c r="E127" t="s">
        <v>589</v>
      </c>
      <c r="F127" t="s">
        <v>482</v>
      </c>
      <c r="G127" t="s">
        <v>356</v>
      </c>
      <c r="H127" t="s">
        <v>483</v>
      </c>
    </row>
    <row r="128" spans="1:8">
      <c r="A128" t="s">
        <v>624</v>
      </c>
      <c r="B128" t="s">
        <v>351</v>
      </c>
      <c r="C128" t="s">
        <v>625</v>
      </c>
      <c r="D128" t="s">
        <v>588</v>
      </c>
      <c r="E128" t="s">
        <v>589</v>
      </c>
      <c r="F128" t="s">
        <v>482</v>
      </c>
      <c r="G128" t="s">
        <v>356</v>
      </c>
      <c r="H128" t="s">
        <v>483</v>
      </c>
    </row>
    <row r="129" spans="1:8">
      <c r="A129" t="s">
        <v>626</v>
      </c>
      <c r="B129" t="s">
        <v>351</v>
      </c>
      <c r="C129" t="s">
        <v>627</v>
      </c>
      <c r="D129" t="s">
        <v>588</v>
      </c>
      <c r="E129" t="s">
        <v>589</v>
      </c>
      <c r="F129" t="s">
        <v>482</v>
      </c>
      <c r="G129" t="s">
        <v>356</v>
      </c>
      <c r="H129" t="s">
        <v>483</v>
      </c>
    </row>
    <row r="130" spans="1:8">
      <c r="A130" t="s">
        <v>628</v>
      </c>
      <c r="B130" t="s">
        <v>351</v>
      </c>
      <c r="C130" t="s">
        <v>629</v>
      </c>
      <c r="D130" t="s">
        <v>630</v>
      </c>
      <c r="E130" t="s">
        <v>631</v>
      </c>
      <c r="F130" t="s">
        <v>355</v>
      </c>
      <c r="G130" t="s">
        <v>356</v>
      </c>
      <c r="H130" t="s">
        <v>357</v>
      </c>
    </row>
    <row r="131" spans="1:8">
      <c r="A131" t="s">
        <v>632</v>
      </c>
      <c r="B131" t="s">
        <v>351</v>
      </c>
      <c r="C131" t="s">
        <v>633</v>
      </c>
      <c r="D131" t="s">
        <v>630</v>
      </c>
      <c r="E131" t="s">
        <v>631</v>
      </c>
      <c r="F131" t="s">
        <v>355</v>
      </c>
      <c r="G131" t="s">
        <v>356</v>
      </c>
      <c r="H131" t="s">
        <v>357</v>
      </c>
    </row>
    <row r="132" spans="1:8">
      <c r="A132" t="s">
        <v>634</v>
      </c>
      <c r="B132" t="s">
        <v>351</v>
      </c>
      <c r="C132" t="s">
        <v>635</v>
      </c>
      <c r="D132" t="s">
        <v>630</v>
      </c>
      <c r="E132" t="s">
        <v>631</v>
      </c>
      <c r="F132" t="s">
        <v>355</v>
      </c>
      <c r="G132" t="s">
        <v>356</v>
      </c>
      <c r="H132" t="s">
        <v>357</v>
      </c>
    </row>
    <row r="133" spans="1:8">
      <c r="A133" t="s">
        <v>636</v>
      </c>
      <c r="B133" t="s">
        <v>351</v>
      </c>
      <c r="C133" t="s">
        <v>637</v>
      </c>
      <c r="D133" t="s">
        <v>630</v>
      </c>
      <c r="E133" t="s">
        <v>631</v>
      </c>
      <c r="F133" t="s">
        <v>355</v>
      </c>
      <c r="G133" t="s">
        <v>356</v>
      </c>
      <c r="H133" t="s">
        <v>357</v>
      </c>
    </row>
    <row r="134" spans="1:8">
      <c r="A134" t="s">
        <v>638</v>
      </c>
      <c r="B134" t="s">
        <v>351</v>
      </c>
      <c r="C134" t="s">
        <v>639</v>
      </c>
      <c r="D134" t="s">
        <v>630</v>
      </c>
      <c r="E134" t="s">
        <v>631</v>
      </c>
      <c r="F134" t="s">
        <v>355</v>
      </c>
      <c r="G134" t="s">
        <v>356</v>
      </c>
      <c r="H134" t="s">
        <v>357</v>
      </c>
    </row>
    <row r="135" spans="1:8">
      <c r="A135" t="s">
        <v>640</v>
      </c>
      <c r="B135" t="s">
        <v>351</v>
      </c>
      <c r="C135" t="s">
        <v>641</v>
      </c>
      <c r="D135" t="s">
        <v>630</v>
      </c>
      <c r="E135" t="s">
        <v>631</v>
      </c>
      <c r="F135" t="s">
        <v>355</v>
      </c>
      <c r="G135" t="s">
        <v>356</v>
      </c>
      <c r="H135" t="s">
        <v>357</v>
      </c>
    </row>
    <row r="136" spans="1:8">
      <c r="A136" t="s">
        <v>642</v>
      </c>
      <c r="B136" t="s">
        <v>351</v>
      </c>
      <c r="C136" t="s">
        <v>643</v>
      </c>
      <c r="D136" t="s">
        <v>630</v>
      </c>
      <c r="E136" t="s">
        <v>631</v>
      </c>
      <c r="F136" t="s">
        <v>355</v>
      </c>
      <c r="G136" t="s">
        <v>356</v>
      </c>
      <c r="H136" t="s">
        <v>357</v>
      </c>
    </row>
    <row r="137" spans="1:8">
      <c r="A137" t="s">
        <v>644</v>
      </c>
      <c r="B137" t="s">
        <v>351</v>
      </c>
      <c r="C137" t="s">
        <v>645</v>
      </c>
      <c r="D137" t="s">
        <v>630</v>
      </c>
      <c r="E137" t="s">
        <v>631</v>
      </c>
      <c r="F137" t="s">
        <v>355</v>
      </c>
      <c r="G137" t="s">
        <v>356</v>
      </c>
      <c r="H137" t="s">
        <v>357</v>
      </c>
    </row>
    <row r="138" spans="1:8">
      <c r="A138" t="s">
        <v>646</v>
      </c>
      <c r="B138" t="s">
        <v>351</v>
      </c>
      <c r="C138" t="s">
        <v>647</v>
      </c>
      <c r="D138" t="s">
        <v>630</v>
      </c>
      <c r="E138" t="s">
        <v>631</v>
      </c>
      <c r="F138" t="s">
        <v>355</v>
      </c>
      <c r="G138" t="s">
        <v>356</v>
      </c>
      <c r="H138" t="s">
        <v>357</v>
      </c>
    </row>
    <row r="139" spans="1:8">
      <c r="A139" t="s">
        <v>648</v>
      </c>
      <c r="B139" t="s">
        <v>351</v>
      </c>
      <c r="C139" t="s">
        <v>649</v>
      </c>
      <c r="D139" t="s">
        <v>630</v>
      </c>
      <c r="E139" t="s">
        <v>631</v>
      </c>
      <c r="F139" t="s">
        <v>355</v>
      </c>
      <c r="G139" t="s">
        <v>356</v>
      </c>
      <c r="H139" t="s">
        <v>357</v>
      </c>
    </row>
    <row r="140" spans="1:8">
      <c r="A140" t="s">
        <v>650</v>
      </c>
      <c r="B140" t="s">
        <v>351</v>
      </c>
      <c r="C140" t="s">
        <v>651</v>
      </c>
      <c r="D140" t="s">
        <v>630</v>
      </c>
      <c r="E140" t="s">
        <v>631</v>
      </c>
      <c r="F140" t="s">
        <v>355</v>
      </c>
      <c r="G140" t="s">
        <v>356</v>
      </c>
      <c r="H140" t="s">
        <v>357</v>
      </c>
    </row>
    <row r="141" spans="1:8">
      <c r="A141" t="s">
        <v>652</v>
      </c>
      <c r="B141" t="s">
        <v>351</v>
      </c>
      <c r="C141" t="s">
        <v>653</v>
      </c>
      <c r="D141" t="s">
        <v>630</v>
      </c>
      <c r="E141" t="s">
        <v>631</v>
      </c>
      <c r="F141" t="s">
        <v>355</v>
      </c>
      <c r="G141" t="s">
        <v>356</v>
      </c>
      <c r="H141" t="s">
        <v>357</v>
      </c>
    </row>
    <row r="142" spans="1:8">
      <c r="A142" t="s">
        <v>654</v>
      </c>
      <c r="B142" t="s">
        <v>351</v>
      </c>
      <c r="C142" t="s">
        <v>655</v>
      </c>
      <c r="D142" t="s">
        <v>630</v>
      </c>
      <c r="E142" t="s">
        <v>631</v>
      </c>
      <c r="F142" t="s">
        <v>355</v>
      </c>
      <c r="G142" t="s">
        <v>356</v>
      </c>
      <c r="H142" t="s">
        <v>357</v>
      </c>
    </row>
    <row r="143" spans="1:8">
      <c r="A143" t="s">
        <v>656</v>
      </c>
      <c r="B143" t="s">
        <v>351</v>
      </c>
      <c r="C143" t="s">
        <v>657</v>
      </c>
      <c r="D143" t="s">
        <v>630</v>
      </c>
      <c r="E143" t="s">
        <v>631</v>
      </c>
      <c r="F143" t="s">
        <v>355</v>
      </c>
      <c r="G143" t="s">
        <v>356</v>
      </c>
      <c r="H143" t="s">
        <v>357</v>
      </c>
    </row>
    <row r="144" spans="1:8">
      <c r="A144" t="s">
        <v>658</v>
      </c>
      <c r="B144" t="s">
        <v>351</v>
      </c>
      <c r="C144" t="s">
        <v>659</v>
      </c>
      <c r="D144" t="s">
        <v>630</v>
      </c>
      <c r="E144" t="s">
        <v>631</v>
      </c>
      <c r="F144" t="s">
        <v>355</v>
      </c>
      <c r="G144" t="s">
        <v>356</v>
      </c>
      <c r="H144" t="s">
        <v>357</v>
      </c>
    </row>
    <row r="145" spans="1:8">
      <c r="A145" t="s">
        <v>660</v>
      </c>
      <c r="B145" t="s">
        <v>351</v>
      </c>
      <c r="C145" t="s">
        <v>661</v>
      </c>
      <c r="D145" t="s">
        <v>630</v>
      </c>
      <c r="E145" t="s">
        <v>631</v>
      </c>
      <c r="F145" t="s">
        <v>355</v>
      </c>
      <c r="G145" t="s">
        <v>356</v>
      </c>
      <c r="H145" t="s">
        <v>357</v>
      </c>
    </row>
    <row r="146" spans="1:8">
      <c r="A146" t="s">
        <v>662</v>
      </c>
      <c r="B146" t="s">
        <v>351</v>
      </c>
      <c r="C146" t="s">
        <v>663</v>
      </c>
      <c r="D146" t="s">
        <v>630</v>
      </c>
      <c r="E146" t="s">
        <v>631</v>
      </c>
      <c r="F146" t="s">
        <v>355</v>
      </c>
      <c r="G146" t="s">
        <v>356</v>
      </c>
      <c r="H146" t="s">
        <v>357</v>
      </c>
    </row>
    <row r="147" spans="1:8">
      <c r="A147" t="s">
        <v>664</v>
      </c>
      <c r="B147" t="s">
        <v>351</v>
      </c>
      <c r="C147" t="s">
        <v>665</v>
      </c>
      <c r="D147" t="s">
        <v>630</v>
      </c>
      <c r="E147" t="s">
        <v>631</v>
      </c>
      <c r="F147" t="s">
        <v>355</v>
      </c>
      <c r="G147" t="s">
        <v>356</v>
      </c>
      <c r="H147" t="s">
        <v>357</v>
      </c>
    </row>
    <row r="148" spans="1:8">
      <c r="A148" t="s">
        <v>666</v>
      </c>
      <c r="B148" t="s">
        <v>351</v>
      </c>
      <c r="C148" t="s">
        <v>667</v>
      </c>
      <c r="D148" t="s">
        <v>630</v>
      </c>
      <c r="E148" t="s">
        <v>631</v>
      </c>
      <c r="F148" t="s">
        <v>355</v>
      </c>
      <c r="G148" t="s">
        <v>356</v>
      </c>
      <c r="H148" t="s">
        <v>357</v>
      </c>
    </row>
    <row r="149" spans="1:8">
      <c r="A149" t="s">
        <v>668</v>
      </c>
      <c r="B149" t="s">
        <v>351</v>
      </c>
      <c r="C149" t="s">
        <v>669</v>
      </c>
      <c r="D149" t="s">
        <v>630</v>
      </c>
      <c r="E149" t="s">
        <v>631</v>
      </c>
      <c r="F149" t="s">
        <v>355</v>
      </c>
      <c r="G149" t="s">
        <v>356</v>
      </c>
      <c r="H149" t="s">
        <v>357</v>
      </c>
    </row>
    <row r="150" spans="1:8">
      <c r="A150" t="s">
        <v>670</v>
      </c>
      <c r="B150" t="s">
        <v>351</v>
      </c>
      <c r="C150" t="s">
        <v>671</v>
      </c>
      <c r="D150" t="s">
        <v>630</v>
      </c>
      <c r="E150" t="s">
        <v>631</v>
      </c>
      <c r="F150" t="s">
        <v>355</v>
      </c>
      <c r="G150" t="s">
        <v>356</v>
      </c>
      <c r="H150" t="s">
        <v>357</v>
      </c>
    </row>
    <row r="151" spans="1:8">
      <c r="A151" t="s">
        <v>672</v>
      </c>
      <c r="B151" t="s">
        <v>351</v>
      </c>
      <c r="C151" t="s">
        <v>673</v>
      </c>
      <c r="D151" t="s">
        <v>630</v>
      </c>
      <c r="E151" t="s">
        <v>631</v>
      </c>
      <c r="F151" t="s">
        <v>355</v>
      </c>
      <c r="G151" t="s">
        <v>356</v>
      </c>
      <c r="H151" t="s">
        <v>357</v>
      </c>
    </row>
    <row r="152" spans="1:8">
      <c r="A152" t="s">
        <v>674</v>
      </c>
      <c r="B152" t="s">
        <v>351</v>
      </c>
      <c r="C152" t="s">
        <v>675</v>
      </c>
      <c r="D152" t="s">
        <v>630</v>
      </c>
      <c r="E152" t="s">
        <v>631</v>
      </c>
      <c r="F152" t="s">
        <v>355</v>
      </c>
      <c r="G152" t="s">
        <v>356</v>
      </c>
      <c r="H152" t="s">
        <v>357</v>
      </c>
    </row>
    <row r="153" spans="1:8">
      <c r="A153" t="s">
        <v>676</v>
      </c>
      <c r="B153" t="s">
        <v>351</v>
      </c>
      <c r="C153" t="s">
        <v>677</v>
      </c>
      <c r="D153" t="s">
        <v>630</v>
      </c>
      <c r="E153" t="s">
        <v>631</v>
      </c>
      <c r="F153" t="s">
        <v>355</v>
      </c>
      <c r="G153" t="s">
        <v>356</v>
      </c>
      <c r="H153" t="s">
        <v>357</v>
      </c>
    </row>
    <row r="154" spans="1:8">
      <c r="A154" t="s">
        <v>678</v>
      </c>
      <c r="B154" t="s">
        <v>351</v>
      </c>
      <c r="C154" t="s">
        <v>679</v>
      </c>
      <c r="D154" t="s">
        <v>630</v>
      </c>
      <c r="E154" t="s">
        <v>631</v>
      </c>
      <c r="F154" t="s">
        <v>355</v>
      </c>
      <c r="G154" t="s">
        <v>356</v>
      </c>
      <c r="H154" t="s">
        <v>357</v>
      </c>
    </row>
    <row r="155" spans="1:8">
      <c r="A155" t="s">
        <v>680</v>
      </c>
      <c r="B155" t="s">
        <v>351</v>
      </c>
      <c r="C155" t="s">
        <v>681</v>
      </c>
      <c r="D155" t="s">
        <v>630</v>
      </c>
      <c r="E155" t="s">
        <v>631</v>
      </c>
      <c r="F155" t="s">
        <v>355</v>
      </c>
      <c r="G155" t="s">
        <v>356</v>
      </c>
      <c r="H155" t="s">
        <v>357</v>
      </c>
    </row>
    <row r="156" spans="1:8">
      <c r="A156" t="s">
        <v>682</v>
      </c>
      <c r="B156" t="s">
        <v>351</v>
      </c>
      <c r="C156" t="s">
        <v>683</v>
      </c>
      <c r="D156" t="s">
        <v>630</v>
      </c>
      <c r="E156" t="s">
        <v>631</v>
      </c>
      <c r="F156" t="s">
        <v>355</v>
      </c>
      <c r="G156" t="s">
        <v>356</v>
      </c>
      <c r="H156" t="s">
        <v>357</v>
      </c>
    </row>
    <row r="157" spans="1:8">
      <c r="A157" t="s">
        <v>684</v>
      </c>
      <c r="B157" t="s">
        <v>351</v>
      </c>
      <c r="C157" t="s">
        <v>685</v>
      </c>
      <c r="D157" t="s">
        <v>630</v>
      </c>
      <c r="E157" t="s">
        <v>631</v>
      </c>
      <c r="F157" t="s">
        <v>355</v>
      </c>
      <c r="G157" t="s">
        <v>356</v>
      </c>
      <c r="H157" t="s">
        <v>357</v>
      </c>
    </row>
    <row r="158" spans="1:8">
      <c r="A158" t="s">
        <v>686</v>
      </c>
      <c r="B158" t="s">
        <v>351</v>
      </c>
      <c r="C158" t="s">
        <v>687</v>
      </c>
      <c r="D158" t="s">
        <v>630</v>
      </c>
      <c r="E158" t="s">
        <v>631</v>
      </c>
      <c r="F158" t="s">
        <v>355</v>
      </c>
      <c r="G158" t="s">
        <v>356</v>
      </c>
      <c r="H158" t="s">
        <v>357</v>
      </c>
    </row>
    <row r="159" spans="1:8">
      <c r="A159" t="s">
        <v>688</v>
      </c>
      <c r="B159" t="s">
        <v>351</v>
      </c>
      <c r="C159" t="s">
        <v>689</v>
      </c>
      <c r="D159" t="s">
        <v>630</v>
      </c>
      <c r="E159" t="s">
        <v>631</v>
      </c>
      <c r="F159" t="s">
        <v>355</v>
      </c>
      <c r="G159" t="s">
        <v>356</v>
      </c>
      <c r="H159" t="s">
        <v>357</v>
      </c>
    </row>
    <row r="160" spans="1:8">
      <c r="A160" t="s">
        <v>690</v>
      </c>
      <c r="B160" t="s">
        <v>351</v>
      </c>
      <c r="C160" t="s">
        <v>691</v>
      </c>
      <c r="D160" t="s">
        <v>692</v>
      </c>
      <c r="E160" t="s">
        <v>693</v>
      </c>
      <c r="F160" t="s">
        <v>523</v>
      </c>
      <c r="G160" t="s">
        <v>356</v>
      </c>
      <c r="H160" t="s">
        <v>524</v>
      </c>
    </row>
    <row r="161" spans="1:8">
      <c r="A161" t="s">
        <v>694</v>
      </c>
      <c r="B161" t="s">
        <v>351</v>
      </c>
      <c r="C161" t="s">
        <v>695</v>
      </c>
      <c r="D161" t="s">
        <v>696</v>
      </c>
      <c r="E161" t="s">
        <v>695</v>
      </c>
      <c r="F161" t="s">
        <v>355</v>
      </c>
      <c r="G161" t="s">
        <v>356</v>
      </c>
      <c r="H161" t="s">
        <v>357</v>
      </c>
    </row>
    <row r="162" spans="1:8">
      <c r="A162" t="s">
        <v>697</v>
      </c>
      <c r="B162" t="s">
        <v>351</v>
      </c>
      <c r="C162" t="s">
        <v>698</v>
      </c>
      <c r="D162" t="s">
        <v>699</v>
      </c>
      <c r="E162" t="s">
        <v>700</v>
      </c>
      <c r="F162" t="s">
        <v>701</v>
      </c>
      <c r="G162" t="s">
        <v>356</v>
      </c>
      <c r="H162" t="s">
        <v>702</v>
      </c>
    </row>
    <row r="163" spans="1:8">
      <c r="A163" t="s">
        <v>703</v>
      </c>
      <c r="B163" t="s">
        <v>351</v>
      </c>
      <c r="C163" t="s">
        <v>704</v>
      </c>
      <c r="D163" t="s">
        <v>699</v>
      </c>
      <c r="E163" t="s">
        <v>700</v>
      </c>
      <c r="F163" t="s">
        <v>701</v>
      </c>
      <c r="G163" t="s">
        <v>356</v>
      </c>
      <c r="H163" t="s">
        <v>702</v>
      </c>
    </row>
    <row r="164" spans="1:8">
      <c r="A164" t="s">
        <v>705</v>
      </c>
      <c r="B164" t="s">
        <v>351</v>
      </c>
      <c r="C164" t="s">
        <v>706</v>
      </c>
      <c r="D164" t="s">
        <v>699</v>
      </c>
      <c r="E164" t="s">
        <v>700</v>
      </c>
      <c r="F164" t="s">
        <v>701</v>
      </c>
      <c r="G164" t="s">
        <v>356</v>
      </c>
      <c r="H164" t="s">
        <v>702</v>
      </c>
    </row>
    <row r="165" spans="1:8">
      <c r="A165" t="s">
        <v>707</v>
      </c>
      <c r="B165" t="s">
        <v>351</v>
      </c>
      <c r="C165" t="s">
        <v>708</v>
      </c>
      <c r="D165" t="s">
        <v>699</v>
      </c>
      <c r="E165" t="s">
        <v>700</v>
      </c>
      <c r="F165" t="s">
        <v>701</v>
      </c>
      <c r="G165" t="s">
        <v>356</v>
      </c>
      <c r="H165" t="s">
        <v>702</v>
      </c>
    </row>
    <row r="166" spans="1:8">
      <c r="A166" t="s">
        <v>709</v>
      </c>
      <c r="B166" t="s">
        <v>351</v>
      </c>
      <c r="C166" t="s">
        <v>710</v>
      </c>
      <c r="D166" t="s">
        <v>699</v>
      </c>
      <c r="E166" t="s">
        <v>700</v>
      </c>
      <c r="F166" t="s">
        <v>701</v>
      </c>
      <c r="G166" t="s">
        <v>356</v>
      </c>
      <c r="H166" t="s">
        <v>702</v>
      </c>
    </row>
    <row r="167" spans="1:8">
      <c r="A167" t="s">
        <v>711</v>
      </c>
      <c r="B167" t="s">
        <v>351</v>
      </c>
      <c r="C167" t="s">
        <v>712</v>
      </c>
      <c r="D167" t="s">
        <v>699</v>
      </c>
      <c r="E167" t="s">
        <v>700</v>
      </c>
      <c r="F167" t="s">
        <v>701</v>
      </c>
      <c r="G167" t="s">
        <v>356</v>
      </c>
      <c r="H167" t="s">
        <v>702</v>
      </c>
    </row>
    <row r="168" spans="1:8">
      <c r="A168" t="s">
        <v>713</v>
      </c>
      <c r="B168" t="s">
        <v>351</v>
      </c>
      <c r="C168" t="s">
        <v>714</v>
      </c>
      <c r="D168" t="s">
        <v>699</v>
      </c>
      <c r="E168" t="s">
        <v>700</v>
      </c>
      <c r="F168" t="s">
        <v>701</v>
      </c>
      <c r="G168" t="s">
        <v>356</v>
      </c>
      <c r="H168" t="s">
        <v>702</v>
      </c>
    </row>
    <row r="169" spans="1:8">
      <c r="A169" t="s">
        <v>715</v>
      </c>
      <c r="B169" t="s">
        <v>351</v>
      </c>
      <c r="C169" t="s">
        <v>716</v>
      </c>
      <c r="D169" t="s">
        <v>699</v>
      </c>
      <c r="E169" t="s">
        <v>700</v>
      </c>
      <c r="F169" t="s">
        <v>701</v>
      </c>
      <c r="G169" t="s">
        <v>356</v>
      </c>
      <c r="H169" t="s">
        <v>702</v>
      </c>
    </row>
    <row r="170" spans="1:8">
      <c r="A170" t="s">
        <v>717</v>
      </c>
      <c r="B170" t="s">
        <v>351</v>
      </c>
      <c r="C170" t="s">
        <v>718</v>
      </c>
      <c r="D170" t="s">
        <v>699</v>
      </c>
      <c r="E170" t="s">
        <v>700</v>
      </c>
      <c r="F170" t="s">
        <v>701</v>
      </c>
      <c r="G170" t="s">
        <v>356</v>
      </c>
      <c r="H170" t="s">
        <v>702</v>
      </c>
    </row>
    <row r="171" spans="1:8">
      <c r="A171" t="s">
        <v>719</v>
      </c>
      <c r="B171" t="s">
        <v>351</v>
      </c>
      <c r="C171" t="s">
        <v>720</v>
      </c>
      <c r="D171" t="s">
        <v>699</v>
      </c>
      <c r="E171" t="s">
        <v>700</v>
      </c>
      <c r="F171" t="s">
        <v>701</v>
      </c>
      <c r="G171" t="s">
        <v>356</v>
      </c>
      <c r="H171" t="s">
        <v>702</v>
      </c>
    </row>
    <row r="172" spans="1:8">
      <c r="A172" t="s">
        <v>721</v>
      </c>
      <c r="B172" t="s">
        <v>351</v>
      </c>
      <c r="C172" t="s">
        <v>722</v>
      </c>
      <c r="D172" t="s">
        <v>699</v>
      </c>
      <c r="E172" t="s">
        <v>700</v>
      </c>
      <c r="F172" t="s">
        <v>701</v>
      </c>
      <c r="G172" t="s">
        <v>356</v>
      </c>
      <c r="H172" t="s">
        <v>702</v>
      </c>
    </row>
    <row r="173" spans="1:8">
      <c r="A173" t="s">
        <v>723</v>
      </c>
      <c r="B173" t="s">
        <v>351</v>
      </c>
      <c r="C173" t="s">
        <v>724</v>
      </c>
      <c r="D173" t="s">
        <v>699</v>
      </c>
      <c r="E173" t="s">
        <v>700</v>
      </c>
      <c r="F173" t="s">
        <v>701</v>
      </c>
      <c r="G173" t="s">
        <v>356</v>
      </c>
      <c r="H173" t="s">
        <v>702</v>
      </c>
    </row>
    <row r="174" spans="1:8">
      <c r="A174" t="s">
        <v>725</v>
      </c>
      <c r="B174" t="s">
        <v>351</v>
      </c>
      <c r="C174" t="s">
        <v>726</v>
      </c>
      <c r="D174" t="s">
        <v>699</v>
      </c>
      <c r="E174" t="s">
        <v>700</v>
      </c>
      <c r="F174" t="s">
        <v>701</v>
      </c>
      <c r="G174" t="s">
        <v>356</v>
      </c>
      <c r="H174" t="s">
        <v>702</v>
      </c>
    </row>
    <row r="175" spans="1:8">
      <c r="A175" t="s">
        <v>727</v>
      </c>
      <c r="B175" t="s">
        <v>351</v>
      </c>
      <c r="C175" t="s">
        <v>728</v>
      </c>
      <c r="D175" t="s">
        <v>699</v>
      </c>
      <c r="E175" t="s">
        <v>700</v>
      </c>
      <c r="F175" t="s">
        <v>701</v>
      </c>
      <c r="G175" t="s">
        <v>356</v>
      </c>
      <c r="H175" t="s">
        <v>702</v>
      </c>
    </row>
    <row r="176" spans="1:8">
      <c r="A176" t="s">
        <v>729</v>
      </c>
      <c r="B176" t="s">
        <v>351</v>
      </c>
      <c r="C176" t="s">
        <v>730</v>
      </c>
      <c r="D176" t="s">
        <v>699</v>
      </c>
      <c r="E176" t="s">
        <v>700</v>
      </c>
      <c r="F176" t="s">
        <v>701</v>
      </c>
      <c r="G176" t="s">
        <v>356</v>
      </c>
      <c r="H176" t="s">
        <v>702</v>
      </c>
    </row>
    <row r="177" spans="1:8">
      <c r="A177" t="s">
        <v>731</v>
      </c>
      <c r="B177" t="s">
        <v>351</v>
      </c>
      <c r="C177" t="s">
        <v>732</v>
      </c>
      <c r="D177" t="s">
        <v>699</v>
      </c>
      <c r="E177" t="s">
        <v>700</v>
      </c>
      <c r="F177" t="s">
        <v>701</v>
      </c>
      <c r="G177" t="s">
        <v>356</v>
      </c>
      <c r="H177" t="s">
        <v>702</v>
      </c>
    </row>
    <row r="178" spans="1:8">
      <c r="A178" t="s">
        <v>733</v>
      </c>
      <c r="B178" t="s">
        <v>351</v>
      </c>
      <c r="C178" t="s">
        <v>734</v>
      </c>
      <c r="D178" t="s">
        <v>699</v>
      </c>
      <c r="E178" t="s">
        <v>700</v>
      </c>
      <c r="F178" t="s">
        <v>701</v>
      </c>
      <c r="G178" t="s">
        <v>356</v>
      </c>
      <c r="H178" t="s">
        <v>702</v>
      </c>
    </row>
    <row r="179" spans="1:8">
      <c r="A179" t="s">
        <v>735</v>
      </c>
      <c r="B179" t="s">
        <v>351</v>
      </c>
      <c r="C179" t="s">
        <v>736</v>
      </c>
      <c r="D179" t="s">
        <v>699</v>
      </c>
      <c r="E179" t="s">
        <v>700</v>
      </c>
      <c r="F179" t="s">
        <v>701</v>
      </c>
      <c r="G179" t="s">
        <v>356</v>
      </c>
      <c r="H179" t="s">
        <v>702</v>
      </c>
    </row>
    <row r="180" spans="1:8">
      <c r="A180" t="s">
        <v>737</v>
      </c>
      <c r="B180" t="s">
        <v>351</v>
      </c>
      <c r="C180" t="s">
        <v>738</v>
      </c>
      <c r="D180" t="s">
        <v>699</v>
      </c>
      <c r="E180" t="s">
        <v>700</v>
      </c>
      <c r="F180" t="s">
        <v>701</v>
      </c>
      <c r="G180" t="s">
        <v>356</v>
      </c>
      <c r="H180" t="s">
        <v>702</v>
      </c>
    </row>
    <row r="181" spans="1:8">
      <c r="A181" t="s">
        <v>739</v>
      </c>
      <c r="B181" t="s">
        <v>351</v>
      </c>
      <c r="C181" t="s">
        <v>740</v>
      </c>
      <c r="D181" t="s">
        <v>699</v>
      </c>
      <c r="E181" t="s">
        <v>700</v>
      </c>
      <c r="F181" t="s">
        <v>701</v>
      </c>
      <c r="G181" t="s">
        <v>356</v>
      </c>
      <c r="H181" t="s">
        <v>702</v>
      </c>
    </row>
    <row r="182" spans="1:8">
      <c r="A182" t="s">
        <v>741</v>
      </c>
      <c r="B182" t="s">
        <v>351</v>
      </c>
      <c r="C182" t="s">
        <v>742</v>
      </c>
      <c r="D182" t="s">
        <v>699</v>
      </c>
      <c r="E182" t="s">
        <v>700</v>
      </c>
      <c r="F182" t="s">
        <v>701</v>
      </c>
      <c r="G182" t="s">
        <v>356</v>
      </c>
      <c r="H182" t="s">
        <v>702</v>
      </c>
    </row>
    <row r="183" spans="1:8">
      <c r="A183" t="s">
        <v>743</v>
      </c>
      <c r="B183" t="s">
        <v>351</v>
      </c>
      <c r="C183" t="s">
        <v>744</v>
      </c>
      <c r="D183" t="s">
        <v>699</v>
      </c>
      <c r="E183" t="s">
        <v>700</v>
      </c>
      <c r="F183" t="s">
        <v>701</v>
      </c>
      <c r="G183" t="s">
        <v>356</v>
      </c>
      <c r="H183" t="s">
        <v>702</v>
      </c>
    </row>
    <row r="184" spans="1:8">
      <c r="A184" t="s">
        <v>745</v>
      </c>
      <c r="B184" t="s">
        <v>351</v>
      </c>
      <c r="C184" t="s">
        <v>746</v>
      </c>
      <c r="D184" t="s">
        <v>699</v>
      </c>
      <c r="E184" t="s">
        <v>700</v>
      </c>
      <c r="F184" t="s">
        <v>701</v>
      </c>
      <c r="G184" t="s">
        <v>356</v>
      </c>
      <c r="H184" t="s">
        <v>702</v>
      </c>
    </row>
    <row r="185" spans="1:8">
      <c r="A185" t="s">
        <v>747</v>
      </c>
      <c r="B185" t="s">
        <v>351</v>
      </c>
      <c r="C185" t="s">
        <v>748</v>
      </c>
      <c r="D185" t="s">
        <v>699</v>
      </c>
      <c r="E185" t="s">
        <v>700</v>
      </c>
      <c r="F185" t="s">
        <v>701</v>
      </c>
      <c r="G185" t="s">
        <v>356</v>
      </c>
      <c r="H185" t="s">
        <v>702</v>
      </c>
    </row>
    <row r="186" spans="1:8">
      <c r="A186" t="s">
        <v>749</v>
      </c>
      <c r="B186" t="s">
        <v>351</v>
      </c>
      <c r="C186" t="s">
        <v>750</v>
      </c>
      <c r="D186" t="s">
        <v>699</v>
      </c>
      <c r="E186" t="s">
        <v>700</v>
      </c>
      <c r="F186" t="s">
        <v>701</v>
      </c>
      <c r="G186" t="s">
        <v>356</v>
      </c>
      <c r="H186" t="s">
        <v>702</v>
      </c>
    </row>
    <row r="187" spans="1:8">
      <c r="A187" t="s">
        <v>751</v>
      </c>
      <c r="B187" t="s">
        <v>351</v>
      </c>
      <c r="C187" t="s">
        <v>752</v>
      </c>
      <c r="D187" t="s">
        <v>699</v>
      </c>
      <c r="E187" t="s">
        <v>700</v>
      </c>
      <c r="F187" t="s">
        <v>701</v>
      </c>
      <c r="G187" t="s">
        <v>356</v>
      </c>
      <c r="H187" t="s">
        <v>702</v>
      </c>
    </row>
    <row r="188" spans="1:8">
      <c r="A188" t="s">
        <v>753</v>
      </c>
      <c r="B188" t="s">
        <v>351</v>
      </c>
      <c r="C188" t="s">
        <v>754</v>
      </c>
      <c r="D188" t="s">
        <v>699</v>
      </c>
      <c r="E188" t="s">
        <v>700</v>
      </c>
      <c r="F188" t="s">
        <v>701</v>
      </c>
      <c r="G188" t="s">
        <v>356</v>
      </c>
      <c r="H188" t="s">
        <v>702</v>
      </c>
    </row>
    <row r="189" spans="1:8">
      <c r="A189" t="s">
        <v>755</v>
      </c>
      <c r="B189" t="s">
        <v>351</v>
      </c>
      <c r="C189" t="s">
        <v>756</v>
      </c>
      <c r="D189" t="s">
        <v>699</v>
      </c>
      <c r="E189" t="s">
        <v>700</v>
      </c>
      <c r="F189" t="s">
        <v>701</v>
      </c>
      <c r="G189" t="s">
        <v>356</v>
      </c>
      <c r="H189" t="s">
        <v>702</v>
      </c>
    </row>
    <row r="190" spans="1:8">
      <c r="A190" t="s">
        <v>757</v>
      </c>
      <c r="B190" t="s">
        <v>351</v>
      </c>
      <c r="C190" t="s">
        <v>758</v>
      </c>
      <c r="D190" t="s">
        <v>699</v>
      </c>
      <c r="E190" t="s">
        <v>700</v>
      </c>
      <c r="F190" t="s">
        <v>701</v>
      </c>
      <c r="G190" t="s">
        <v>356</v>
      </c>
      <c r="H190" t="s">
        <v>702</v>
      </c>
    </row>
    <row r="191" spans="1:8">
      <c r="A191" t="s">
        <v>759</v>
      </c>
      <c r="B191" t="s">
        <v>351</v>
      </c>
      <c r="C191" t="s">
        <v>760</v>
      </c>
      <c r="D191" t="s">
        <v>699</v>
      </c>
      <c r="E191" t="s">
        <v>700</v>
      </c>
      <c r="F191" t="s">
        <v>701</v>
      </c>
      <c r="G191" t="s">
        <v>356</v>
      </c>
      <c r="H191" t="s">
        <v>702</v>
      </c>
    </row>
    <row r="192" spans="1:8">
      <c r="A192" t="s">
        <v>761</v>
      </c>
      <c r="B192" t="s">
        <v>351</v>
      </c>
      <c r="C192" t="s">
        <v>762</v>
      </c>
      <c r="D192" t="s">
        <v>699</v>
      </c>
      <c r="E192" t="s">
        <v>700</v>
      </c>
      <c r="F192" t="s">
        <v>701</v>
      </c>
      <c r="G192" t="s">
        <v>356</v>
      </c>
      <c r="H192" t="s">
        <v>702</v>
      </c>
    </row>
    <row r="193" spans="1:8">
      <c r="A193" t="s">
        <v>763</v>
      </c>
      <c r="B193" t="s">
        <v>351</v>
      </c>
      <c r="C193" t="s">
        <v>764</v>
      </c>
      <c r="D193" t="s">
        <v>699</v>
      </c>
      <c r="E193" t="s">
        <v>700</v>
      </c>
      <c r="F193" t="s">
        <v>701</v>
      </c>
      <c r="G193" t="s">
        <v>356</v>
      </c>
      <c r="H193" t="s">
        <v>702</v>
      </c>
    </row>
    <row r="194" spans="1:8">
      <c r="A194" t="s">
        <v>765</v>
      </c>
      <c r="B194" t="s">
        <v>351</v>
      </c>
      <c r="C194" t="s">
        <v>766</v>
      </c>
      <c r="D194" t="s">
        <v>699</v>
      </c>
      <c r="E194" t="s">
        <v>700</v>
      </c>
      <c r="F194" t="s">
        <v>701</v>
      </c>
      <c r="G194" t="s">
        <v>356</v>
      </c>
      <c r="H194" t="s">
        <v>702</v>
      </c>
    </row>
    <row r="195" spans="1:8">
      <c r="A195" t="s">
        <v>767</v>
      </c>
      <c r="B195" t="s">
        <v>351</v>
      </c>
      <c r="C195" t="s">
        <v>768</v>
      </c>
      <c r="D195" t="s">
        <v>699</v>
      </c>
      <c r="E195" t="s">
        <v>700</v>
      </c>
      <c r="F195" t="s">
        <v>701</v>
      </c>
      <c r="G195" t="s">
        <v>356</v>
      </c>
      <c r="H195" t="s">
        <v>702</v>
      </c>
    </row>
    <row r="196" spans="1:8">
      <c r="A196" t="s">
        <v>769</v>
      </c>
      <c r="B196" t="s">
        <v>351</v>
      </c>
      <c r="C196" t="s">
        <v>770</v>
      </c>
      <c r="D196" t="s">
        <v>699</v>
      </c>
      <c r="E196" t="s">
        <v>700</v>
      </c>
      <c r="F196" t="s">
        <v>701</v>
      </c>
      <c r="G196" t="s">
        <v>356</v>
      </c>
      <c r="H196" t="s">
        <v>702</v>
      </c>
    </row>
    <row r="197" spans="1:8">
      <c r="A197" t="s">
        <v>771</v>
      </c>
      <c r="B197" t="s">
        <v>351</v>
      </c>
      <c r="C197" t="s">
        <v>772</v>
      </c>
      <c r="D197" t="s">
        <v>773</v>
      </c>
      <c r="E197" t="s">
        <v>772</v>
      </c>
      <c r="F197" t="s">
        <v>774</v>
      </c>
      <c r="G197" t="s">
        <v>356</v>
      </c>
      <c r="H197" t="s">
        <v>775</v>
      </c>
    </row>
    <row r="198" spans="1:8">
      <c r="A198" t="s">
        <v>776</v>
      </c>
      <c r="B198" t="s">
        <v>351</v>
      </c>
      <c r="C198" t="s">
        <v>777</v>
      </c>
      <c r="D198" t="s">
        <v>778</v>
      </c>
      <c r="E198" t="s">
        <v>779</v>
      </c>
      <c r="F198" t="s">
        <v>774</v>
      </c>
      <c r="G198" t="s">
        <v>356</v>
      </c>
      <c r="H198" t="s">
        <v>775</v>
      </c>
    </row>
    <row r="199" spans="1:8">
      <c r="A199" t="s">
        <v>780</v>
      </c>
      <c r="B199" t="s">
        <v>351</v>
      </c>
      <c r="C199" t="s">
        <v>781</v>
      </c>
      <c r="D199" t="s">
        <v>778</v>
      </c>
      <c r="E199" t="s">
        <v>779</v>
      </c>
      <c r="F199" t="s">
        <v>774</v>
      </c>
      <c r="G199" t="s">
        <v>356</v>
      </c>
      <c r="H199" t="s">
        <v>524</v>
      </c>
    </row>
    <row r="200" spans="1:8">
      <c r="A200" t="s">
        <v>782</v>
      </c>
      <c r="B200" t="s">
        <v>351</v>
      </c>
      <c r="C200" t="s">
        <v>783</v>
      </c>
      <c r="D200" t="s">
        <v>778</v>
      </c>
      <c r="E200" t="s">
        <v>779</v>
      </c>
      <c r="F200" t="s">
        <v>774</v>
      </c>
      <c r="G200" t="s">
        <v>356</v>
      </c>
      <c r="H200" t="s">
        <v>775</v>
      </c>
    </row>
    <row r="201" spans="1:8">
      <c r="A201" t="s">
        <v>784</v>
      </c>
      <c r="B201" t="s">
        <v>351</v>
      </c>
      <c r="C201" t="s">
        <v>785</v>
      </c>
      <c r="D201" t="s">
        <v>778</v>
      </c>
      <c r="E201" t="s">
        <v>779</v>
      </c>
      <c r="F201" t="s">
        <v>774</v>
      </c>
      <c r="G201" t="s">
        <v>356</v>
      </c>
      <c r="H201" t="s">
        <v>775</v>
      </c>
    </row>
    <row r="202" spans="1:8">
      <c r="A202" t="s">
        <v>786</v>
      </c>
      <c r="B202" t="s">
        <v>351</v>
      </c>
      <c r="C202" t="s">
        <v>787</v>
      </c>
      <c r="D202" t="s">
        <v>778</v>
      </c>
      <c r="E202" t="s">
        <v>779</v>
      </c>
      <c r="F202" t="s">
        <v>774</v>
      </c>
      <c r="G202" t="s">
        <v>356</v>
      </c>
      <c r="H202" t="s">
        <v>775</v>
      </c>
    </row>
    <row r="203" spans="1:8">
      <c r="A203" t="s">
        <v>788</v>
      </c>
      <c r="B203" t="s">
        <v>351</v>
      </c>
      <c r="C203" t="s">
        <v>789</v>
      </c>
      <c r="D203" t="s">
        <v>778</v>
      </c>
      <c r="E203" t="s">
        <v>779</v>
      </c>
      <c r="F203" t="s">
        <v>774</v>
      </c>
      <c r="G203" t="s">
        <v>356</v>
      </c>
      <c r="H203" t="s">
        <v>775</v>
      </c>
    </row>
    <row r="204" spans="1:8">
      <c r="A204" t="s">
        <v>790</v>
      </c>
      <c r="B204" t="s">
        <v>351</v>
      </c>
      <c r="C204" t="s">
        <v>791</v>
      </c>
      <c r="D204" t="s">
        <v>778</v>
      </c>
      <c r="E204" t="s">
        <v>779</v>
      </c>
      <c r="F204" t="s">
        <v>774</v>
      </c>
      <c r="G204" t="s">
        <v>356</v>
      </c>
      <c r="H204" t="s">
        <v>524</v>
      </c>
    </row>
    <row r="205" spans="1:8">
      <c r="A205" t="s">
        <v>792</v>
      </c>
      <c r="B205" t="s">
        <v>351</v>
      </c>
      <c r="C205" t="s">
        <v>793</v>
      </c>
      <c r="D205" t="s">
        <v>778</v>
      </c>
      <c r="E205" t="s">
        <v>779</v>
      </c>
      <c r="F205" t="s">
        <v>774</v>
      </c>
      <c r="G205" t="s">
        <v>356</v>
      </c>
      <c r="H205" t="s">
        <v>775</v>
      </c>
    </row>
    <row r="206" spans="1:8">
      <c r="A206" t="s">
        <v>794</v>
      </c>
      <c r="B206" t="s">
        <v>351</v>
      </c>
      <c r="C206" t="s">
        <v>795</v>
      </c>
      <c r="D206" t="s">
        <v>778</v>
      </c>
      <c r="E206" t="s">
        <v>779</v>
      </c>
      <c r="F206" t="s">
        <v>774</v>
      </c>
      <c r="G206" t="s">
        <v>356</v>
      </c>
      <c r="H206" t="s">
        <v>775</v>
      </c>
    </row>
    <row r="207" spans="1:8">
      <c r="A207" t="s">
        <v>796</v>
      </c>
      <c r="B207" t="s">
        <v>351</v>
      </c>
      <c r="C207" t="s">
        <v>797</v>
      </c>
      <c r="D207" t="s">
        <v>778</v>
      </c>
      <c r="E207" t="s">
        <v>779</v>
      </c>
      <c r="F207" t="s">
        <v>774</v>
      </c>
      <c r="G207" t="s">
        <v>356</v>
      </c>
      <c r="H207" t="s">
        <v>775</v>
      </c>
    </row>
    <row r="208" spans="1:8">
      <c r="A208" t="s">
        <v>798</v>
      </c>
      <c r="B208" t="s">
        <v>351</v>
      </c>
      <c r="C208" t="s">
        <v>799</v>
      </c>
      <c r="D208" t="s">
        <v>778</v>
      </c>
      <c r="E208" t="s">
        <v>779</v>
      </c>
      <c r="F208" t="s">
        <v>774</v>
      </c>
      <c r="G208" t="s">
        <v>356</v>
      </c>
      <c r="H208" t="s">
        <v>775</v>
      </c>
    </row>
    <row r="209" spans="1:8">
      <c r="A209" t="s">
        <v>800</v>
      </c>
      <c r="B209" t="s">
        <v>351</v>
      </c>
      <c r="C209" t="s">
        <v>801</v>
      </c>
      <c r="D209" t="s">
        <v>778</v>
      </c>
      <c r="E209" t="s">
        <v>779</v>
      </c>
      <c r="F209" t="s">
        <v>774</v>
      </c>
      <c r="G209" t="s">
        <v>356</v>
      </c>
      <c r="H209" t="s">
        <v>775</v>
      </c>
    </row>
    <row r="210" spans="1:8">
      <c r="A210" t="s">
        <v>802</v>
      </c>
      <c r="B210" t="s">
        <v>351</v>
      </c>
      <c r="C210" t="s">
        <v>803</v>
      </c>
      <c r="D210" t="s">
        <v>778</v>
      </c>
      <c r="E210" t="s">
        <v>779</v>
      </c>
      <c r="F210" t="s">
        <v>774</v>
      </c>
      <c r="G210" t="s">
        <v>356</v>
      </c>
      <c r="H210" t="s">
        <v>775</v>
      </c>
    </row>
    <row r="211" spans="1:8">
      <c r="A211" t="s">
        <v>804</v>
      </c>
      <c r="B211" t="s">
        <v>351</v>
      </c>
      <c r="C211" t="s">
        <v>805</v>
      </c>
      <c r="D211" t="s">
        <v>778</v>
      </c>
      <c r="E211" t="s">
        <v>779</v>
      </c>
      <c r="F211" t="s">
        <v>774</v>
      </c>
      <c r="G211" t="s">
        <v>356</v>
      </c>
      <c r="H211" t="s">
        <v>775</v>
      </c>
    </row>
    <row r="212" spans="1:8">
      <c r="A212" t="s">
        <v>806</v>
      </c>
      <c r="B212" t="s">
        <v>351</v>
      </c>
      <c r="C212" t="s">
        <v>807</v>
      </c>
      <c r="D212" t="s">
        <v>778</v>
      </c>
      <c r="E212" t="s">
        <v>779</v>
      </c>
      <c r="F212" t="s">
        <v>774</v>
      </c>
      <c r="G212" t="s">
        <v>356</v>
      </c>
      <c r="H212" t="s">
        <v>775</v>
      </c>
    </row>
    <row r="213" spans="1:8">
      <c r="A213" t="s">
        <v>808</v>
      </c>
      <c r="B213" t="s">
        <v>351</v>
      </c>
      <c r="C213" t="s">
        <v>809</v>
      </c>
      <c r="D213" t="s">
        <v>778</v>
      </c>
      <c r="E213" t="s">
        <v>779</v>
      </c>
      <c r="F213" t="s">
        <v>774</v>
      </c>
      <c r="G213" t="s">
        <v>356</v>
      </c>
      <c r="H213" t="s">
        <v>775</v>
      </c>
    </row>
    <row r="214" spans="1:8">
      <c r="A214" t="s">
        <v>810</v>
      </c>
      <c r="B214" t="s">
        <v>351</v>
      </c>
      <c r="C214" t="s">
        <v>811</v>
      </c>
      <c r="D214" t="s">
        <v>778</v>
      </c>
      <c r="E214" t="s">
        <v>779</v>
      </c>
      <c r="F214" t="s">
        <v>774</v>
      </c>
      <c r="G214" t="s">
        <v>356</v>
      </c>
      <c r="H214" t="s">
        <v>775</v>
      </c>
    </row>
    <row r="215" spans="1:8">
      <c r="A215" t="s">
        <v>812</v>
      </c>
      <c r="B215" t="s">
        <v>351</v>
      </c>
      <c r="C215" t="s">
        <v>813</v>
      </c>
      <c r="D215" t="s">
        <v>778</v>
      </c>
      <c r="E215" t="s">
        <v>779</v>
      </c>
      <c r="F215" t="s">
        <v>774</v>
      </c>
      <c r="G215" t="s">
        <v>356</v>
      </c>
      <c r="H215" t="s">
        <v>524</v>
      </c>
    </row>
    <row r="216" spans="1:8">
      <c r="A216" t="s">
        <v>814</v>
      </c>
      <c r="B216" t="s">
        <v>351</v>
      </c>
      <c r="C216" t="s">
        <v>815</v>
      </c>
      <c r="D216" t="s">
        <v>778</v>
      </c>
      <c r="E216" t="s">
        <v>779</v>
      </c>
      <c r="F216" t="s">
        <v>774</v>
      </c>
      <c r="G216" t="s">
        <v>356</v>
      </c>
      <c r="H216" t="s">
        <v>524</v>
      </c>
    </row>
    <row r="217" spans="1:8">
      <c r="A217" t="s">
        <v>816</v>
      </c>
      <c r="B217" t="s">
        <v>351</v>
      </c>
      <c r="C217" t="s">
        <v>817</v>
      </c>
      <c r="D217" t="s">
        <v>778</v>
      </c>
      <c r="E217" t="s">
        <v>779</v>
      </c>
      <c r="F217" t="s">
        <v>774</v>
      </c>
      <c r="G217" t="s">
        <v>356</v>
      </c>
      <c r="H217" t="s">
        <v>775</v>
      </c>
    </row>
    <row r="218" spans="1:8">
      <c r="A218" t="s">
        <v>818</v>
      </c>
      <c r="B218" t="s">
        <v>351</v>
      </c>
      <c r="C218" t="s">
        <v>819</v>
      </c>
      <c r="D218" t="s">
        <v>778</v>
      </c>
      <c r="E218" t="s">
        <v>779</v>
      </c>
      <c r="F218" t="s">
        <v>774</v>
      </c>
      <c r="G218" t="s">
        <v>356</v>
      </c>
      <c r="H218" t="s">
        <v>524</v>
      </c>
    </row>
    <row r="219" spans="1:8">
      <c r="A219" t="s">
        <v>820</v>
      </c>
      <c r="B219" t="s">
        <v>351</v>
      </c>
      <c r="C219" t="s">
        <v>821</v>
      </c>
      <c r="D219" t="s">
        <v>778</v>
      </c>
      <c r="E219" t="s">
        <v>779</v>
      </c>
      <c r="F219" t="s">
        <v>774</v>
      </c>
      <c r="G219" t="s">
        <v>356</v>
      </c>
      <c r="H219" t="s">
        <v>524</v>
      </c>
    </row>
    <row r="220" spans="1:8">
      <c r="A220" t="s">
        <v>822</v>
      </c>
      <c r="B220" t="s">
        <v>351</v>
      </c>
      <c r="C220" t="s">
        <v>823</v>
      </c>
      <c r="D220" t="s">
        <v>778</v>
      </c>
      <c r="E220" t="s">
        <v>779</v>
      </c>
      <c r="F220" t="s">
        <v>774</v>
      </c>
      <c r="G220" t="s">
        <v>356</v>
      </c>
      <c r="H220" t="s">
        <v>775</v>
      </c>
    </row>
    <row r="221" spans="1:8">
      <c r="A221" t="s">
        <v>824</v>
      </c>
      <c r="B221" t="s">
        <v>351</v>
      </c>
      <c r="C221" t="s">
        <v>825</v>
      </c>
      <c r="D221" t="s">
        <v>826</v>
      </c>
      <c r="E221" t="s">
        <v>827</v>
      </c>
      <c r="F221" t="s">
        <v>355</v>
      </c>
      <c r="G221" t="s">
        <v>356</v>
      </c>
      <c r="H221" t="s">
        <v>357</v>
      </c>
    </row>
    <row r="222" spans="1:8">
      <c r="A222" t="s">
        <v>828</v>
      </c>
      <c r="B222" t="s">
        <v>351</v>
      </c>
      <c r="C222" t="s">
        <v>829</v>
      </c>
      <c r="D222" t="s">
        <v>826</v>
      </c>
      <c r="E222" t="s">
        <v>827</v>
      </c>
      <c r="F222" t="s">
        <v>355</v>
      </c>
      <c r="G222" t="s">
        <v>356</v>
      </c>
      <c r="H222" t="s">
        <v>357</v>
      </c>
    </row>
    <row r="223" spans="1:8">
      <c r="A223" t="s">
        <v>830</v>
      </c>
      <c r="B223" t="s">
        <v>351</v>
      </c>
      <c r="C223" t="s">
        <v>831</v>
      </c>
      <c r="D223" t="s">
        <v>826</v>
      </c>
      <c r="E223" t="s">
        <v>827</v>
      </c>
      <c r="F223" t="s">
        <v>355</v>
      </c>
      <c r="G223" t="s">
        <v>356</v>
      </c>
      <c r="H223" t="s">
        <v>357</v>
      </c>
    </row>
    <row r="224" spans="1:8">
      <c r="A224" t="s">
        <v>832</v>
      </c>
      <c r="B224" t="s">
        <v>351</v>
      </c>
      <c r="C224" t="s">
        <v>833</v>
      </c>
      <c r="D224" t="s">
        <v>826</v>
      </c>
      <c r="E224" t="s">
        <v>827</v>
      </c>
      <c r="F224" t="s">
        <v>355</v>
      </c>
      <c r="G224" t="s">
        <v>356</v>
      </c>
      <c r="H224" t="s">
        <v>357</v>
      </c>
    </row>
    <row r="225" spans="1:8">
      <c r="A225" t="s">
        <v>834</v>
      </c>
      <c r="B225" t="s">
        <v>351</v>
      </c>
      <c r="C225" t="s">
        <v>835</v>
      </c>
      <c r="D225" t="s">
        <v>826</v>
      </c>
      <c r="E225" t="s">
        <v>827</v>
      </c>
      <c r="F225" t="s">
        <v>355</v>
      </c>
      <c r="G225" t="s">
        <v>356</v>
      </c>
      <c r="H225" t="s">
        <v>357</v>
      </c>
    </row>
    <row r="226" spans="1:8">
      <c r="A226" t="s">
        <v>836</v>
      </c>
      <c r="B226" t="s">
        <v>351</v>
      </c>
      <c r="C226" t="s">
        <v>837</v>
      </c>
      <c r="D226" t="s">
        <v>826</v>
      </c>
      <c r="E226" t="s">
        <v>827</v>
      </c>
      <c r="F226" t="s">
        <v>355</v>
      </c>
      <c r="G226" t="s">
        <v>356</v>
      </c>
      <c r="H226" t="s">
        <v>357</v>
      </c>
    </row>
    <row r="227" spans="1:8">
      <c r="A227" t="s">
        <v>838</v>
      </c>
      <c r="B227" t="s">
        <v>351</v>
      </c>
      <c r="C227" t="s">
        <v>839</v>
      </c>
      <c r="D227" t="s">
        <v>826</v>
      </c>
      <c r="E227" t="s">
        <v>827</v>
      </c>
      <c r="F227" t="s">
        <v>355</v>
      </c>
      <c r="G227" t="s">
        <v>356</v>
      </c>
      <c r="H227" t="s">
        <v>357</v>
      </c>
    </row>
    <row r="228" spans="1:8">
      <c r="A228" t="s">
        <v>840</v>
      </c>
      <c r="B228" t="s">
        <v>351</v>
      </c>
      <c r="C228" t="s">
        <v>841</v>
      </c>
      <c r="D228" t="s">
        <v>826</v>
      </c>
      <c r="E228" t="s">
        <v>827</v>
      </c>
      <c r="F228" t="s">
        <v>355</v>
      </c>
      <c r="G228" t="s">
        <v>356</v>
      </c>
      <c r="H228" t="s">
        <v>357</v>
      </c>
    </row>
    <row r="229" spans="1:8">
      <c r="A229" t="s">
        <v>842</v>
      </c>
      <c r="B229" t="s">
        <v>351</v>
      </c>
      <c r="C229" t="s">
        <v>843</v>
      </c>
      <c r="D229" t="s">
        <v>826</v>
      </c>
      <c r="E229" t="s">
        <v>827</v>
      </c>
      <c r="F229" t="s">
        <v>355</v>
      </c>
      <c r="G229" t="s">
        <v>356</v>
      </c>
      <c r="H229" t="s">
        <v>357</v>
      </c>
    </row>
    <row r="230" spans="1:8">
      <c r="A230" t="s">
        <v>844</v>
      </c>
      <c r="B230" t="s">
        <v>351</v>
      </c>
      <c r="C230" t="s">
        <v>845</v>
      </c>
      <c r="D230" t="s">
        <v>826</v>
      </c>
      <c r="E230" t="s">
        <v>827</v>
      </c>
      <c r="F230" t="s">
        <v>355</v>
      </c>
      <c r="G230" t="s">
        <v>356</v>
      </c>
      <c r="H230" t="s">
        <v>357</v>
      </c>
    </row>
    <row r="231" spans="1:8">
      <c r="A231" t="s">
        <v>846</v>
      </c>
      <c r="B231" t="s">
        <v>351</v>
      </c>
      <c r="C231" t="s">
        <v>847</v>
      </c>
      <c r="D231" t="s">
        <v>826</v>
      </c>
      <c r="E231" t="s">
        <v>827</v>
      </c>
      <c r="F231" t="s">
        <v>355</v>
      </c>
      <c r="G231" t="s">
        <v>356</v>
      </c>
      <c r="H231" t="s">
        <v>357</v>
      </c>
    </row>
    <row r="232" spans="1:8">
      <c r="A232" t="s">
        <v>848</v>
      </c>
      <c r="B232" t="s">
        <v>351</v>
      </c>
      <c r="C232" t="s">
        <v>849</v>
      </c>
      <c r="D232" t="s">
        <v>850</v>
      </c>
      <c r="E232" t="s">
        <v>851</v>
      </c>
      <c r="F232" t="s">
        <v>701</v>
      </c>
      <c r="G232" t="s">
        <v>356</v>
      </c>
      <c r="H232" t="s">
        <v>702</v>
      </c>
    </row>
    <row r="233" spans="1:8">
      <c r="A233" t="s">
        <v>852</v>
      </c>
      <c r="B233" t="s">
        <v>351</v>
      </c>
      <c r="C233" t="s">
        <v>853</v>
      </c>
      <c r="D233" t="s">
        <v>850</v>
      </c>
      <c r="E233" t="s">
        <v>851</v>
      </c>
      <c r="F233" t="s">
        <v>701</v>
      </c>
      <c r="G233" t="s">
        <v>356</v>
      </c>
      <c r="H233" t="s">
        <v>702</v>
      </c>
    </row>
    <row r="234" spans="1:8">
      <c r="A234" t="s">
        <v>854</v>
      </c>
      <c r="B234" t="s">
        <v>351</v>
      </c>
      <c r="C234" t="s">
        <v>855</v>
      </c>
      <c r="D234" t="s">
        <v>850</v>
      </c>
      <c r="E234" t="s">
        <v>851</v>
      </c>
      <c r="F234" t="s">
        <v>701</v>
      </c>
      <c r="G234" t="s">
        <v>356</v>
      </c>
      <c r="H234" t="s">
        <v>702</v>
      </c>
    </row>
    <row r="235" spans="1:8">
      <c r="A235" t="s">
        <v>856</v>
      </c>
      <c r="B235" t="s">
        <v>351</v>
      </c>
      <c r="C235" t="s">
        <v>857</v>
      </c>
      <c r="D235" t="s">
        <v>850</v>
      </c>
      <c r="E235" t="s">
        <v>851</v>
      </c>
      <c r="F235" t="s">
        <v>701</v>
      </c>
      <c r="G235" t="s">
        <v>356</v>
      </c>
      <c r="H235" t="s">
        <v>702</v>
      </c>
    </row>
    <row r="236" spans="1:8">
      <c r="A236" t="s">
        <v>858</v>
      </c>
      <c r="B236" t="s">
        <v>351</v>
      </c>
      <c r="C236" t="s">
        <v>859</v>
      </c>
      <c r="D236" t="s">
        <v>850</v>
      </c>
      <c r="E236" t="s">
        <v>851</v>
      </c>
      <c r="F236" t="s">
        <v>701</v>
      </c>
      <c r="G236" t="s">
        <v>356</v>
      </c>
      <c r="H236" t="s">
        <v>702</v>
      </c>
    </row>
    <row r="237" spans="1:8">
      <c r="A237" t="s">
        <v>860</v>
      </c>
      <c r="B237" t="s">
        <v>351</v>
      </c>
      <c r="C237" t="s">
        <v>861</v>
      </c>
      <c r="D237" t="s">
        <v>850</v>
      </c>
      <c r="E237" t="s">
        <v>851</v>
      </c>
      <c r="F237" t="s">
        <v>701</v>
      </c>
      <c r="G237" t="s">
        <v>356</v>
      </c>
      <c r="H237" t="s">
        <v>702</v>
      </c>
    </row>
    <row r="238" spans="1:8">
      <c r="A238" t="s">
        <v>862</v>
      </c>
      <c r="B238" t="s">
        <v>351</v>
      </c>
      <c r="C238" t="s">
        <v>863</v>
      </c>
      <c r="D238" t="s">
        <v>850</v>
      </c>
      <c r="E238" t="s">
        <v>851</v>
      </c>
      <c r="F238" t="s">
        <v>701</v>
      </c>
      <c r="G238" t="s">
        <v>356</v>
      </c>
      <c r="H238" t="s">
        <v>702</v>
      </c>
    </row>
    <row r="239" spans="1:8">
      <c r="A239" t="s">
        <v>864</v>
      </c>
      <c r="B239" t="s">
        <v>351</v>
      </c>
      <c r="C239" t="s">
        <v>865</v>
      </c>
      <c r="D239" t="s">
        <v>850</v>
      </c>
      <c r="E239" t="s">
        <v>851</v>
      </c>
      <c r="F239" t="s">
        <v>701</v>
      </c>
      <c r="G239" t="s">
        <v>356</v>
      </c>
      <c r="H239" t="s">
        <v>702</v>
      </c>
    </row>
    <row r="240" spans="1:8">
      <c r="A240" t="s">
        <v>866</v>
      </c>
      <c r="B240" t="s">
        <v>351</v>
      </c>
      <c r="C240" t="s">
        <v>867</v>
      </c>
      <c r="D240" t="s">
        <v>850</v>
      </c>
      <c r="E240" t="s">
        <v>851</v>
      </c>
      <c r="F240" t="s">
        <v>701</v>
      </c>
      <c r="G240" t="s">
        <v>356</v>
      </c>
      <c r="H240" t="s">
        <v>702</v>
      </c>
    </row>
    <row r="241" spans="1:8">
      <c r="A241" t="s">
        <v>868</v>
      </c>
      <c r="B241" t="s">
        <v>351</v>
      </c>
      <c r="C241" t="s">
        <v>869</v>
      </c>
      <c r="D241" t="s">
        <v>850</v>
      </c>
      <c r="E241" t="s">
        <v>851</v>
      </c>
      <c r="F241" t="s">
        <v>701</v>
      </c>
      <c r="G241" t="s">
        <v>356</v>
      </c>
      <c r="H241" t="s">
        <v>702</v>
      </c>
    </row>
    <row r="242" spans="1:8">
      <c r="A242" t="s">
        <v>870</v>
      </c>
      <c r="B242" t="s">
        <v>351</v>
      </c>
      <c r="C242" t="s">
        <v>871</v>
      </c>
      <c r="D242" t="s">
        <v>850</v>
      </c>
      <c r="E242" t="s">
        <v>851</v>
      </c>
      <c r="F242" t="s">
        <v>701</v>
      </c>
      <c r="G242" t="s">
        <v>356</v>
      </c>
      <c r="H242" t="s">
        <v>702</v>
      </c>
    </row>
    <row r="243" spans="1:8">
      <c r="A243" t="s">
        <v>872</v>
      </c>
      <c r="B243" t="s">
        <v>351</v>
      </c>
      <c r="C243" t="s">
        <v>873</v>
      </c>
      <c r="D243" t="s">
        <v>850</v>
      </c>
      <c r="E243" t="s">
        <v>851</v>
      </c>
      <c r="F243" t="s">
        <v>701</v>
      </c>
      <c r="G243" t="s">
        <v>356</v>
      </c>
      <c r="H243" t="s">
        <v>702</v>
      </c>
    </row>
    <row r="244" spans="1:8">
      <c r="A244" t="s">
        <v>874</v>
      </c>
      <c r="B244" t="s">
        <v>351</v>
      </c>
      <c r="C244" t="s">
        <v>875</v>
      </c>
      <c r="D244" t="s">
        <v>850</v>
      </c>
      <c r="E244" t="s">
        <v>851</v>
      </c>
      <c r="F244" t="s">
        <v>701</v>
      </c>
      <c r="G244" t="s">
        <v>356</v>
      </c>
      <c r="H244" t="s">
        <v>702</v>
      </c>
    </row>
    <row r="245" spans="1:8">
      <c r="A245" t="s">
        <v>876</v>
      </c>
      <c r="B245" t="s">
        <v>351</v>
      </c>
      <c r="C245" t="s">
        <v>877</v>
      </c>
      <c r="D245" t="s">
        <v>850</v>
      </c>
      <c r="E245" t="s">
        <v>851</v>
      </c>
      <c r="F245" t="s">
        <v>701</v>
      </c>
      <c r="G245" t="s">
        <v>356</v>
      </c>
      <c r="H245" t="s">
        <v>702</v>
      </c>
    </row>
    <row r="246" spans="1:8">
      <c r="A246" t="s">
        <v>878</v>
      </c>
      <c r="B246" t="s">
        <v>351</v>
      </c>
      <c r="C246" t="s">
        <v>879</v>
      </c>
      <c r="D246" t="s">
        <v>850</v>
      </c>
      <c r="E246" t="s">
        <v>851</v>
      </c>
      <c r="F246" t="s">
        <v>701</v>
      </c>
      <c r="G246" t="s">
        <v>356</v>
      </c>
      <c r="H246" t="s">
        <v>702</v>
      </c>
    </row>
    <row r="247" spans="1:8">
      <c r="A247" t="s">
        <v>880</v>
      </c>
      <c r="B247" t="s">
        <v>351</v>
      </c>
      <c r="C247" t="s">
        <v>881</v>
      </c>
      <c r="D247" t="s">
        <v>850</v>
      </c>
      <c r="E247" t="s">
        <v>851</v>
      </c>
      <c r="F247" t="s">
        <v>701</v>
      </c>
      <c r="G247" t="s">
        <v>356</v>
      </c>
      <c r="H247" t="s">
        <v>702</v>
      </c>
    </row>
    <row r="248" spans="1:8">
      <c r="A248" t="s">
        <v>882</v>
      </c>
      <c r="B248" t="s">
        <v>351</v>
      </c>
      <c r="C248" t="s">
        <v>883</v>
      </c>
      <c r="D248" t="s">
        <v>850</v>
      </c>
      <c r="E248" t="s">
        <v>851</v>
      </c>
      <c r="F248" t="s">
        <v>701</v>
      </c>
      <c r="G248" t="s">
        <v>356</v>
      </c>
      <c r="H248" t="s">
        <v>702</v>
      </c>
    </row>
    <row r="249" spans="1:8">
      <c r="A249" t="s">
        <v>884</v>
      </c>
      <c r="B249" t="s">
        <v>351</v>
      </c>
      <c r="C249" t="s">
        <v>885</v>
      </c>
      <c r="D249" t="s">
        <v>850</v>
      </c>
      <c r="E249" t="s">
        <v>851</v>
      </c>
      <c r="F249" t="s">
        <v>701</v>
      </c>
      <c r="G249" t="s">
        <v>356</v>
      </c>
      <c r="H249" t="s">
        <v>702</v>
      </c>
    </row>
    <row r="250" spans="1:8">
      <c r="A250" t="s">
        <v>886</v>
      </c>
      <c r="B250" t="s">
        <v>351</v>
      </c>
      <c r="C250" t="s">
        <v>887</v>
      </c>
      <c r="D250" t="s">
        <v>850</v>
      </c>
      <c r="E250" t="s">
        <v>851</v>
      </c>
      <c r="F250" t="s">
        <v>701</v>
      </c>
      <c r="G250" t="s">
        <v>356</v>
      </c>
      <c r="H250" t="s">
        <v>702</v>
      </c>
    </row>
    <row r="251" spans="1:8">
      <c r="A251" t="s">
        <v>888</v>
      </c>
      <c r="B251" t="s">
        <v>351</v>
      </c>
      <c r="C251" t="s">
        <v>889</v>
      </c>
      <c r="D251" t="s">
        <v>850</v>
      </c>
      <c r="E251" t="s">
        <v>851</v>
      </c>
      <c r="F251" t="s">
        <v>701</v>
      </c>
      <c r="G251" t="s">
        <v>356</v>
      </c>
      <c r="H251" t="s">
        <v>702</v>
      </c>
    </row>
    <row r="252" spans="1:8">
      <c r="A252" t="s">
        <v>890</v>
      </c>
      <c r="B252" t="s">
        <v>351</v>
      </c>
      <c r="C252" t="s">
        <v>891</v>
      </c>
      <c r="D252" t="s">
        <v>892</v>
      </c>
      <c r="E252" t="s">
        <v>893</v>
      </c>
      <c r="F252" t="s">
        <v>774</v>
      </c>
      <c r="G252" t="s">
        <v>356</v>
      </c>
      <c r="H252" t="s">
        <v>775</v>
      </c>
    </row>
    <row r="253" spans="1:8">
      <c r="A253" t="s">
        <v>894</v>
      </c>
      <c r="B253" t="s">
        <v>351</v>
      </c>
      <c r="C253" t="s">
        <v>895</v>
      </c>
      <c r="D253" t="s">
        <v>896</v>
      </c>
      <c r="E253" t="s">
        <v>897</v>
      </c>
      <c r="F253" t="s">
        <v>355</v>
      </c>
      <c r="G253" t="s">
        <v>356</v>
      </c>
      <c r="H253" t="s">
        <v>898</v>
      </c>
    </row>
    <row r="254" spans="1:8">
      <c r="A254" t="s">
        <v>899</v>
      </c>
      <c r="B254" t="s">
        <v>351</v>
      </c>
      <c r="C254" t="s">
        <v>900</v>
      </c>
      <c r="D254" t="s">
        <v>896</v>
      </c>
      <c r="E254" t="s">
        <v>897</v>
      </c>
      <c r="F254" t="s">
        <v>355</v>
      </c>
      <c r="G254" t="s">
        <v>356</v>
      </c>
      <c r="H254" t="s">
        <v>898</v>
      </c>
    </row>
    <row r="255" spans="1:8">
      <c r="A255" t="s">
        <v>901</v>
      </c>
      <c r="B255" t="s">
        <v>351</v>
      </c>
      <c r="C255" t="s">
        <v>902</v>
      </c>
      <c r="D255" t="s">
        <v>896</v>
      </c>
      <c r="E255" t="s">
        <v>897</v>
      </c>
      <c r="F255" t="s">
        <v>355</v>
      </c>
      <c r="G255" t="s">
        <v>356</v>
      </c>
      <c r="H255" t="s">
        <v>898</v>
      </c>
    </row>
    <row r="256" spans="1:8">
      <c r="A256" t="s">
        <v>903</v>
      </c>
      <c r="B256" t="s">
        <v>351</v>
      </c>
      <c r="C256" t="s">
        <v>904</v>
      </c>
      <c r="D256" t="s">
        <v>896</v>
      </c>
      <c r="E256" t="s">
        <v>897</v>
      </c>
      <c r="F256" t="s">
        <v>355</v>
      </c>
      <c r="G256" t="s">
        <v>356</v>
      </c>
      <c r="H256" t="s">
        <v>357</v>
      </c>
    </row>
    <row r="257" spans="1:8">
      <c r="A257" t="s">
        <v>905</v>
      </c>
      <c r="B257" t="s">
        <v>351</v>
      </c>
      <c r="C257" t="s">
        <v>906</v>
      </c>
      <c r="D257" t="s">
        <v>896</v>
      </c>
      <c r="E257" t="s">
        <v>897</v>
      </c>
      <c r="F257" t="s">
        <v>355</v>
      </c>
      <c r="G257" t="s">
        <v>356</v>
      </c>
      <c r="H257" t="s">
        <v>898</v>
      </c>
    </row>
    <row r="258" spans="1:8">
      <c r="A258" t="s">
        <v>907</v>
      </c>
      <c r="B258" t="s">
        <v>351</v>
      </c>
      <c r="C258" t="s">
        <v>908</v>
      </c>
      <c r="D258" t="s">
        <v>896</v>
      </c>
      <c r="E258" t="s">
        <v>897</v>
      </c>
      <c r="F258" t="s">
        <v>355</v>
      </c>
      <c r="G258" t="s">
        <v>356</v>
      </c>
      <c r="H258" t="s">
        <v>898</v>
      </c>
    </row>
    <row r="259" spans="1:8">
      <c r="A259" t="s">
        <v>909</v>
      </c>
      <c r="B259" t="s">
        <v>351</v>
      </c>
      <c r="C259" t="s">
        <v>910</v>
      </c>
      <c r="D259" t="s">
        <v>896</v>
      </c>
      <c r="E259" t="s">
        <v>897</v>
      </c>
      <c r="F259" t="s">
        <v>355</v>
      </c>
      <c r="G259" t="s">
        <v>356</v>
      </c>
      <c r="H259" t="s">
        <v>357</v>
      </c>
    </row>
    <row r="260" spans="1:8">
      <c r="A260" t="s">
        <v>911</v>
      </c>
      <c r="B260" t="s">
        <v>351</v>
      </c>
      <c r="C260" t="s">
        <v>912</v>
      </c>
      <c r="D260" t="s">
        <v>896</v>
      </c>
      <c r="E260" t="s">
        <v>897</v>
      </c>
      <c r="F260" t="s">
        <v>355</v>
      </c>
      <c r="G260" t="s">
        <v>356</v>
      </c>
      <c r="H260" t="s">
        <v>898</v>
      </c>
    </row>
    <row r="261" spans="1:8">
      <c r="A261" t="s">
        <v>913</v>
      </c>
      <c r="B261" t="s">
        <v>351</v>
      </c>
      <c r="C261" t="s">
        <v>914</v>
      </c>
      <c r="D261" t="s">
        <v>896</v>
      </c>
      <c r="E261" t="s">
        <v>897</v>
      </c>
      <c r="F261" t="s">
        <v>355</v>
      </c>
      <c r="G261" t="s">
        <v>356</v>
      </c>
      <c r="H261" t="s">
        <v>898</v>
      </c>
    </row>
    <row r="262" spans="1:8">
      <c r="A262" t="s">
        <v>915</v>
      </c>
      <c r="B262" t="s">
        <v>351</v>
      </c>
      <c r="C262" t="s">
        <v>916</v>
      </c>
      <c r="D262" t="s">
        <v>896</v>
      </c>
      <c r="E262" t="s">
        <v>897</v>
      </c>
      <c r="F262" t="s">
        <v>355</v>
      </c>
      <c r="G262" t="s">
        <v>356</v>
      </c>
      <c r="H262" t="s">
        <v>357</v>
      </c>
    </row>
    <row r="263" spans="1:8">
      <c r="A263" t="s">
        <v>917</v>
      </c>
      <c r="B263" t="s">
        <v>351</v>
      </c>
      <c r="C263" t="s">
        <v>918</v>
      </c>
      <c r="D263" t="s">
        <v>896</v>
      </c>
      <c r="E263" t="s">
        <v>897</v>
      </c>
      <c r="F263" t="s">
        <v>355</v>
      </c>
      <c r="G263" t="s">
        <v>356</v>
      </c>
      <c r="H263" t="s">
        <v>898</v>
      </c>
    </row>
    <row r="264" spans="1:8">
      <c r="A264" t="s">
        <v>919</v>
      </c>
      <c r="B264" t="s">
        <v>351</v>
      </c>
      <c r="C264" t="s">
        <v>920</v>
      </c>
      <c r="D264" t="s">
        <v>896</v>
      </c>
      <c r="E264" t="s">
        <v>897</v>
      </c>
      <c r="F264" t="s">
        <v>355</v>
      </c>
      <c r="G264" t="s">
        <v>356</v>
      </c>
      <c r="H264" t="s">
        <v>898</v>
      </c>
    </row>
    <row r="265" spans="1:8">
      <c r="A265" t="s">
        <v>921</v>
      </c>
      <c r="B265" t="s">
        <v>351</v>
      </c>
      <c r="C265" t="s">
        <v>922</v>
      </c>
      <c r="D265" t="s">
        <v>896</v>
      </c>
      <c r="E265" t="s">
        <v>897</v>
      </c>
      <c r="F265" t="s">
        <v>355</v>
      </c>
      <c r="G265" t="s">
        <v>356</v>
      </c>
      <c r="H265" t="s">
        <v>357</v>
      </c>
    </row>
    <row r="266" spans="1:8">
      <c r="A266" t="s">
        <v>923</v>
      </c>
      <c r="B266" t="s">
        <v>351</v>
      </c>
      <c r="C266" t="s">
        <v>924</v>
      </c>
      <c r="D266" t="s">
        <v>896</v>
      </c>
      <c r="E266" t="s">
        <v>897</v>
      </c>
      <c r="F266" t="s">
        <v>355</v>
      </c>
      <c r="G266" t="s">
        <v>356</v>
      </c>
      <c r="H266" t="s">
        <v>898</v>
      </c>
    </row>
    <row r="267" spans="1:8">
      <c r="A267" t="s">
        <v>925</v>
      </c>
      <c r="B267" t="s">
        <v>351</v>
      </c>
      <c r="C267" t="s">
        <v>926</v>
      </c>
      <c r="D267" t="s">
        <v>896</v>
      </c>
      <c r="E267" t="s">
        <v>897</v>
      </c>
      <c r="F267" t="s">
        <v>355</v>
      </c>
      <c r="G267" t="s">
        <v>356</v>
      </c>
      <c r="H267" t="s">
        <v>357</v>
      </c>
    </row>
    <row r="268" spans="1:8">
      <c r="A268" t="s">
        <v>927</v>
      </c>
      <c r="B268" t="s">
        <v>351</v>
      </c>
      <c r="C268" t="s">
        <v>928</v>
      </c>
      <c r="D268" t="s">
        <v>896</v>
      </c>
      <c r="E268" t="s">
        <v>897</v>
      </c>
      <c r="F268" t="s">
        <v>355</v>
      </c>
      <c r="G268" t="s">
        <v>356</v>
      </c>
      <c r="H268" t="s">
        <v>357</v>
      </c>
    </row>
    <row r="269" spans="1:8">
      <c r="A269" t="s">
        <v>929</v>
      </c>
      <c r="B269" t="s">
        <v>351</v>
      </c>
      <c r="C269" t="s">
        <v>930</v>
      </c>
      <c r="D269" t="s">
        <v>896</v>
      </c>
      <c r="E269" t="s">
        <v>897</v>
      </c>
      <c r="F269" t="s">
        <v>355</v>
      </c>
      <c r="G269" t="s">
        <v>356</v>
      </c>
      <c r="H269" t="s">
        <v>898</v>
      </c>
    </row>
    <row r="270" spans="1:8">
      <c r="A270" t="s">
        <v>931</v>
      </c>
      <c r="B270" t="s">
        <v>351</v>
      </c>
      <c r="C270" t="s">
        <v>932</v>
      </c>
      <c r="D270" t="s">
        <v>896</v>
      </c>
      <c r="E270" t="s">
        <v>897</v>
      </c>
      <c r="F270" t="s">
        <v>355</v>
      </c>
      <c r="G270" t="s">
        <v>356</v>
      </c>
      <c r="H270" t="s">
        <v>898</v>
      </c>
    </row>
    <row r="271" spans="1:8">
      <c r="A271" t="s">
        <v>933</v>
      </c>
      <c r="B271" t="s">
        <v>351</v>
      </c>
      <c r="C271" t="s">
        <v>934</v>
      </c>
      <c r="D271" t="s">
        <v>896</v>
      </c>
      <c r="E271" t="s">
        <v>897</v>
      </c>
      <c r="F271" t="s">
        <v>355</v>
      </c>
      <c r="G271" t="s">
        <v>356</v>
      </c>
      <c r="H271" t="s">
        <v>357</v>
      </c>
    </row>
    <row r="272" spans="1:8">
      <c r="A272" t="s">
        <v>935</v>
      </c>
      <c r="B272" t="s">
        <v>351</v>
      </c>
      <c r="C272" t="s">
        <v>936</v>
      </c>
      <c r="D272" t="s">
        <v>896</v>
      </c>
      <c r="E272" t="s">
        <v>897</v>
      </c>
      <c r="F272" t="s">
        <v>355</v>
      </c>
      <c r="G272" t="s">
        <v>356</v>
      </c>
      <c r="H272" t="s">
        <v>898</v>
      </c>
    </row>
    <row r="273" spans="1:8">
      <c r="A273" t="s">
        <v>937</v>
      </c>
      <c r="B273" t="s">
        <v>351</v>
      </c>
      <c r="C273" t="s">
        <v>938</v>
      </c>
      <c r="D273" t="s">
        <v>896</v>
      </c>
      <c r="E273" t="s">
        <v>897</v>
      </c>
      <c r="F273" t="s">
        <v>355</v>
      </c>
      <c r="G273" t="s">
        <v>356</v>
      </c>
      <c r="H273" t="s">
        <v>898</v>
      </c>
    </row>
    <row r="274" spans="1:8">
      <c r="A274" t="s">
        <v>939</v>
      </c>
      <c r="B274" t="s">
        <v>351</v>
      </c>
      <c r="C274" t="s">
        <v>940</v>
      </c>
      <c r="D274" t="s">
        <v>896</v>
      </c>
      <c r="E274" t="s">
        <v>897</v>
      </c>
      <c r="F274" t="s">
        <v>355</v>
      </c>
      <c r="G274" t="s">
        <v>356</v>
      </c>
      <c r="H274" t="s">
        <v>357</v>
      </c>
    </row>
    <row r="275" spans="1:8">
      <c r="A275" t="s">
        <v>941</v>
      </c>
      <c r="B275" t="s">
        <v>351</v>
      </c>
      <c r="C275" t="s">
        <v>942</v>
      </c>
      <c r="D275" t="s">
        <v>896</v>
      </c>
      <c r="E275" t="s">
        <v>897</v>
      </c>
      <c r="F275" t="s">
        <v>355</v>
      </c>
      <c r="G275" t="s">
        <v>356</v>
      </c>
      <c r="H275" t="s">
        <v>357</v>
      </c>
    </row>
    <row r="276" spans="1:8">
      <c r="A276" t="s">
        <v>943</v>
      </c>
      <c r="B276" t="s">
        <v>351</v>
      </c>
      <c r="C276" t="s">
        <v>944</v>
      </c>
      <c r="D276" t="s">
        <v>896</v>
      </c>
      <c r="E276" t="s">
        <v>897</v>
      </c>
      <c r="F276" t="s">
        <v>355</v>
      </c>
      <c r="G276" t="s">
        <v>356</v>
      </c>
      <c r="H276" t="s">
        <v>898</v>
      </c>
    </row>
    <row r="277" spans="1:8">
      <c r="A277" t="s">
        <v>945</v>
      </c>
      <c r="B277" t="s">
        <v>351</v>
      </c>
      <c r="C277" t="s">
        <v>946</v>
      </c>
      <c r="D277" t="s">
        <v>896</v>
      </c>
      <c r="E277" t="s">
        <v>897</v>
      </c>
      <c r="F277" t="s">
        <v>355</v>
      </c>
      <c r="G277" t="s">
        <v>356</v>
      </c>
      <c r="H277" t="s">
        <v>898</v>
      </c>
    </row>
    <row r="278" spans="1:8">
      <c r="A278" t="s">
        <v>947</v>
      </c>
      <c r="B278" t="s">
        <v>351</v>
      </c>
      <c r="C278" t="s">
        <v>948</v>
      </c>
      <c r="D278" t="s">
        <v>896</v>
      </c>
      <c r="E278" t="s">
        <v>897</v>
      </c>
      <c r="F278" t="s">
        <v>355</v>
      </c>
      <c r="G278" t="s">
        <v>356</v>
      </c>
      <c r="H278" t="s">
        <v>357</v>
      </c>
    </row>
    <row r="279" spans="1:8">
      <c r="A279" t="s">
        <v>949</v>
      </c>
      <c r="B279" t="s">
        <v>351</v>
      </c>
      <c r="C279" t="s">
        <v>950</v>
      </c>
      <c r="D279" t="s">
        <v>896</v>
      </c>
      <c r="E279" t="s">
        <v>897</v>
      </c>
      <c r="F279" t="s">
        <v>355</v>
      </c>
      <c r="G279" t="s">
        <v>356</v>
      </c>
      <c r="H279" t="s">
        <v>898</v>
      </c>
    </row>
    <row r="280" spans="1:8">
      <c r="A280" t="s">
        <v>951</v>
      </c>
      <c r="B280" t="s">
        <v>351</v>
      </c>
      <c r="C280" t="s">
        <v>952</v>
      </c>
      <c r="D280" t="s">
        <v>896</v>
      </c>
      <c r="E280" t="s">
        <v>897</v>
      </c>
      <c r="F280" t="s">
        <v>355</v>
      </c>
      <c r="G280" t="s">
        <v>356</v>
      </c>
      <c r="H280" t="s">
        <v>898</v>
      </c>
    </row>
    <row r="281" spans="1:8">
      <c r="A281" t="s">
        <v>953</v>
      </c>
      <c r="B281" t="s">
        <v>351</v>
      </c>
      <c r="C281" t="s">
        <v>954</v>
      </c>
      <c r="D281" t="s">
        <v>896</v>
      </c>
      <c r="E281" t="s">
        <v>897</v>
      </c>
      <c r="F281" t="s">
        <v>355</v>
      </c>
      <c r="G281" t="s">
        <v>356</v>
      </c>
      <c r="H281" t="s">
        <v>357</v>
      </c>
    </row>
    <row r="282" spans="1:8">
      <c r="A282" t="s">
        <v>955</v>
      </c>
      <c r="B282" t="s">
        <v>351</v>
      </c>
      <c r="C282" t="s">
        <v>956</v>
      </c>
      <c r="D282" t="s">
        <v>896</v>
      </c>
      <c r="E282" t="s">
        <v>897</v>
      </c>
      <c r="F282" t="s">
        <v>355</v>
      </c>
      <c r="G282" t="s">
        <v>356</v>
      </c>
      <c r="H282" t="s">
        <v>357</v>
      </c>
    </row>
    <row r="283" spans="1:8">
      <c r="A283" t="s">
        <v>957</v>
      </c>
      <c r="B283" t="s">
        <v>351</v>
      </c>
      <c r="C283" t="s">
        <v>958</v>
      </c>
      <c r="D283" t="s">
        <v>896</v>
      </c>
      <c r="E283" t="s">
        <v>897</v>
      </c>
      <c r="F283" t="s">
        <v>355</v>
      </c>
      <c r="G283" t="s">
        <v>356</v>
      </c>
      <c r="H283" t="s">
        <v>357</v>
      </c>
    </row>
    <row r="284" spans="1:8">
      <c r="A284" t="s">
        <v>959</v>
      </c>
      <c r="B284" t="s">
        <v>351</v>
      </c>
      <c r="C284" t="s">
        <v>960</v>
      </c>
      <c r="D284" t="s">
        <v>896</v>
      </c>
      <c r="E284" t="s">
        <v>897</v>
      </c>
      <c r="F284" t="s">
        <v>355</v>
      </c>
      <c r="G284" t="s">
        <v>356</v>
      </c>
      <c r="H284" t="s">
        <v>357</v>
      </c>
    </row>
    <row r="285" spans="1:8">
      <c r="A285" t="s">
        <v>961</v>
      </c>
      <c r="B285" t="s">
        <v>351</v>
      </c>
      <c r="C285" t="s">
        <v>962</v>
      </c>
      <c r="D285" t="s">
        <v>896</v>
      </c>
      <c r="E285" t="s">
        <v>897</v>
      </c>
      <c r="F285" t="s">
        <v>355</v>
      </c>
      <c r="G285" t="s">
        <v>356</v>
      </c>
      <c r="H285" t="s">
        <v>898</v>
      </c>
    </row>
    <row r="286" spans="1:8">
      <c r="A286" t="s">
        <v>963</v>
      </c>
      <c r="B286" t="s">
        <v>351</v>
      </c>
      <c r="C286" t="s">
        <v>964</v>
      </c>
      <c r="D286" t="s">
        <v>896</v>
      </c>
      <c r="E286" t="s">
        <v>897</v>
      </c>
      <c r="F286" t="s">
        <v>355</v>
      </c>
      <c r="G286" t="s">
        <v>356</v>
      </c>
      <c r="H286" t="s">
        <v>357</v>
      </c>
    </row>
    <row r="287" spans="1:8">
      <c r="A287" t="s">
        <v>965</v>
      </c>
      <c r="B287" t="s">
        <v>351</v>
      </c>
      <c r="C287" t="s">
        <v>966</v>
      </c>
      <c r="D287" t="s">
        <v>896</v>
      </c>
      <c r="E287" t="s">
        <v>897</v>
      </c>
      <c r="F287" t="s">
        <v>355</v>
      </c>
      <c r="G287" t="s">
        <v>356</v>
      </c>
      <c r="H287" t="s">
        <v>357</v>
      </c>
    </row>
    <row r="288" spans="1:8">
      <c r="A288" t="s">
        <v>967</v>
      </c>
      <c r="B288" t="s">
        <v>351</v>
      </c>
      <c r="C288" t="s">
        <v>968</v>
      </c>
      <c r="D288" t="s">
        <v>896</v>
      </c>
      <c r="E288" t="s">
        <v>897</v>
      </c>
      <c r="F288" t="s">
        <v>355</v>
      </c>
      <c r="G288" t="s">
        <v>356</v>
      </c>
      <c r="H288" t="s">
        <v>357</v>
      </c>
    </row>
    <row r="289" spans="1:8">
      <c r="A289" t="s">
        <v>969</v>
      </c>
      <c r="B289" t="s">
        <v>351</v>
      </c>
      <c r="C289" t="s">
        <v>970</v>
      </c>
      <c r="D289" t="s">
        <v>896</v>
      </c>
      <c r="E289" t="s">
        <v>897</v>
      </c>
      <c r="F289" t="s">
        <v>355</v>
      </c>
      <c r="G289" t="s">
        <v>356</v>
      </c>
      <c r="H289" t="s">
        <v>898</v>
      </c>
    </row>
    <row r="290" spans="1:8">
      <c r="A290" t="s">
        <v>971</v>
      </c>
      <c r="B290" t="s">
        <v>351</v>
      </c>
      <c r="C290" t="s">
        <v>972</v>
      </c>
      <c r="D290" t="s">
        <v>896</v>
      </c>
      <c r="E290" t="s">
        <v>897</v>
      </c>
      <c r="F290" t="s">
        <v>355</v>
      </c>
      <c r="G290" t="s">
        <v>356</v>
      </c>
      <c r="H290" t="s">
        <v>357</v>
      </c>
    </row>
    <row r="291" spans="1:8">
      <c r="A291" t="s">
        <v>973</v>
      </c>
      <c r="B291" t="s">
        <v>351</v>
      </c>
      <c r="C291" t="s">
        <v>974</v>
      </c>
      <c r="D291" t="s">
        <v>896</v>
      </c>
      <c r="E291" t="s">
        <v>897</v>
      </c>
      <c r="F291" t="s">
        <v>355</v>
      </c>
      <c r="G291" t="s">
        <v>356</v>
      </c>
      <c r="H291" t="s">
        <v>898</v>
      </c>
    </row>
    <row r="292" spans="1:8">
      <c r="A292" t="s">
        <v>975</v>
      </c>
      <c r="B292" t="s">
        <v>351</v>
      </c>
      <c r="C292" t="s">
        <v>976</v>
      </c>
      <c r="D292" t="s">
        <v>896</v>
      </c>
      <c r="E292" t="s">
        <v>897</v>
      </c>
      <c r="F292" t="s">
        <v>355</v>
      </c>
      <c r="G292" t="s">
        <v>356</v>
      </c>
      <c r="H292" t="s">
        <v>898</v>
      </c>
    </row>
    <row r="293" spans="1:8">
      <c r="A293" t="s">
        <v>977</v>
      </c>
      <c r="B293" t="s">
        <v>351</v>
      </c>
      <c r="C293" t="s">
        <v>978</v>
      </c>
      <c r="D293" t="s">
        <v>896</v>
      </c>
      <c r="E293" t="s">
        <v>897</v>
      </c>
      <c r="F293" t="s">
        <v>355</v>
      </c>
      <c r="G293" t="s">
        <v>356</v>
      </c>
      <c r="H293" t="s">
        <v>357</v>
      </c>
    </row>
    <row r="294" spans="1:8">
      <c r="A294" t="s">
        <v>979</v>
      </c>
      <c r="B294" t="s">
        <v>351</v>
      </c>
      <c r="C294" t="s">
        <v>980</v>
      </c>
      <c r="D294" t="s">
        <v>896</v>
      </c>
      <c r="E294" t="s">
        <v>897</v>
      </c>
      <c r="F294" t="s">
        <v>355</v>
      </c>
      <c r="G294" t="s">
        <v>356</v>
      </c>
      <c r="H294" t="s">
        <v>357</v>
      </c>
    </row>
    <row r="295" spans="1:8">
      <c r="A295" t="s">
        <v>981</v>
      </c>
      <c r="B295" t="s">
        <v>351</v>
      </c>
      <c r="C295" t="s">
        <v>982</v>
      </c>
      <c r="D295" t="s">
        <v>896</v>
      </c>
      <c r="E295" t="s">
        <v>897</v>
      </c>
      <c r="F295" t="s">
        <v>355</v>
      </c>
      <c r="G295" t="s">
        <v>356</v>
      </c>
      <c r="H295" t="s">
        <v>898</v>
      </c>
    </row>
    <row r="296" spans="1:8">
      <c r="A296" t="s">
        <v>983</v>
      </c>
      <c r="B296" t="s">
        <v>351</v>
      </c>
      <c r="C296" t="s">
        <v>984</v>
      </c>
      <c r="D296" t="s">
        <v>896</v>
      </c>
      <c r="E296" t="s">
        <v>897</v>
      </c>
      <c r="F296" t="s">
        <v>355</v>
      </c>
      <c r="G296" t="s">
        <v>356</v>
      </c>
      <c r="H296" t="s">
        <v>357</v>
      </c>
    </row>
    <row r="297" spans="1:8">
      <c r="A297" t="s">
        <v>985</v>
      </c>
      <c r="B297" t="s">
        <v>351</v>
      </c>
      <c r="C297" t="s">
        <v>986</v>
      </c>
      <c r="D297" t="s">
        <v>896</v>
      </c>
      <c r="E297" t="s">
        <v>897</v>
      </c>
      <c r="F297" t="s">
        <v>355</v>
      </c>
      <c r="G297" t="s">
        <v>356</v>
      </c>
      <c r="H297" t="s">
        <v>357</v>
      </c>
    </row>
    <row r="298" spans="1:8">
      <c r="A298" t="s">
        <v>987</v>
      </c>
      <c r="B298" t="s">
        <v>351</v>
      </c>
      <c r="C298" t="s">
        <v>988</v>
      </c>
      <c r="D298" t="s">
        <v>896</v>
      </c>
      <c r="E298" t="s">
        <v>897</v>
      </c>
      <c r="F298" t="s">
        <v>355</v>
      </c>
      <c r="G298" t="s">
        <v>356</v>
      </c>
      <c r="H298" t="s">
        <v>898</v>
      </c>
    </row>
    <row r="299" spans="1:8">
      <c r="A299" t="s">
        <v>989</v>
      </c>
      <c r="B299" t="s">
        <v>351</v>
      </c>
      <c r="C299" t="s">
        <v>990</v>
      </c>
      <c r="D299" t="s">
        <v>896</v>
      </c>
      <c r="E299" t="s">
        <v>897</v>
      </c>
      <c r="F299" t="s">
        <v>355</v>
      </c>
      <c r="G299" t="s">
        <v>356</v>
      </c>
      <c r="H299" t="s">
        <v>898</v>
      </c>
    </row>
    <row r="300" spans="1:8">
      <c r="A300" t="s">
        <v>991</v>
      </c>
      <c r="B300" t="s">
        <v>351</v>
      </c>
      <c r="C300" t="s">
        <v>992</v>
      </c>
      <c r="D300" t="s">
        <v>896</v>
      </c>
      <c r="E300" t="s">
        <v>897</v>
      </c>
      <c r="F300" t="s">
        <v>355</v>
      </c>
      <c r="G300" t="s">
        <v>356</v>
      </c>
      <c r="H300" t="s">
        <v>357</v>
      </c>
    </row>
    <row r="301" spans="1:8">
      <c r="A301" t="s">
        <v>993</v>
      </c>
      <c r="B301" t="s">
        <v>351</v>
      </c>
      <c r="C301" t="s">
        <v>994</v>
      </c>
      <c r="D301" t="s">
        <v>896</v>
      </c>
      <c r="E301" t="s">
        <v>897</v>
      </c>
      <c r="F301" t="s">
        <v>355</v>
      </c>
      <c r="G301" t="s">
        <v>356</v>
      </c>
      <c r="H301" t="s">
        <v>357</v>
      </c>
    </row>
    <row r="302" spans="1:8">
      <c r="A302" t="s">
        <v>995</v>
      </c>
      <c r="B302" t="s">
        <v>351</v>
      </c>
      <c r="C302" t="s">
        <v>996</v>
      </c>
      <c r="D302" t="s">
        <v>896</v>
      </c>
      <c r="E302" t="s">
        <v>897</v>
      </c>
      <c r="F302" t="s">
        <v>355</v>
      </c>
      <c r="G302" t="s">
        <v>356</v>
      </c>
      <c r="H302" t="s">
        <v>898</v>
      </c>
    </row>
    <row r="303" spans="1:8">
      <c r="A303" t="s">
        <v>997</v>
      </c>
      <c r="B303" t="s">
        <v>351</v>
      </c>
      <c r="C303" t="s">
        <v>998</v>
      </c>
      <c r="D303" t="s">
        <v>999</v>
      </c>
      <c r="E303" t="s">
        <v>1000</v>
      </c>
      <c r="F303" t="s">
        <v>701</v>
      </c>
      <c r="G303" t="s">
        <v>356</v>
      </c>
      <c r="H303" t="s">
        <v>702</v>
      </c>
    </row>
    <row r="304" spans="1:8">
      <c r="A304" t="s">
        <v>1001</v>
      </c>
      <c r="B304" t="s">
        <v>351</v>
      </c>
      <c r="C304" t="s">
        <v>1002</v>
      </c>
      <c r="D304" t="s">
        <v>999</v>
      </c>
      <c r="E304" t="s">
        <v>1000</v>
      </c>
      <c r="F304" t="s">
        <v>701</v>
      </c>
      <c r="G304" t="s">
        <v>356</v>
      </c>
      <c r="H304" t="s">
        <v>702</v>
      </c>
    </row>
    <row r="305" spans="1:8">
      <c r="A305" t="s">
        <v>1003</v>
      </c>
      <c r="B305" t="s">
        <v>351</v>
      </c>
      <c r="C305" t="s">
        <v>1004</v>
      </c>
      <c r="D305" t="s">
        <v>999</v>
      </c>
      <c r="E305" t="s">
        <v>1000</v>
      </c>
      <c r="F305" t="s">
        <v>701</v>
      </c>
      <c r="G305" t="s">
        <v>356</v>
      </c>
      <c r="H305" t="s">
        <v>702</v>
      </c>
    </row>
    <row r="306" spans="1:8">
      <c r="A306" t="s">
        <v>1005</v>
      </c>
      <c r="B306" t="s">
        <v>351</v>
      </c>
      <c r="C306" t="s">
        <v>1006</v>
      </c>
      <c r="D306" t="s">
        <v>999</v>
      </c>
      <c r="E306" t="s">
        <v>1000</v>
      </c>
      <c r="F306" t="s">
        <v>701</v>
      </c>
      <c r="G306" t="s">
        <v>356</v>
      </c>
      <c r="H306" t="s">
        <v>702</v>
      </c>
    </row>
    <row r="307" spans="1:8">
      <c r="A307" t="s">
        <v>1007</v>
      </c>
      <c r="B307" t="s">
        <v>351</v>
      </c>
      <c r="C307" t="s">
        <v>1008</v>
      </c>
      <c r="D307" t="s">
        <v>999</v>
      </c>
      <c r="E307" t="s">
        <v>1000</v>
      </c>
      <c r="F307" t="s">
        <v>701</v>
      </c>
      <c r="G307" t="s">
        <v>356</v>
      </c>
      <c r="H307" t="s">
        <v>702</v>
      </c>
    </row>
    <row r="308" spans="1:8">
      <c r="A308" t="s">
        <v>1009</v>
      </c>
      <c r="B308" t="s">
        <v>351</v>
      </c>
      <c r="C308" t="s">
        <v>1010</v>
      </c>
      <c r="D308" t="s">
        <v>999</v>
      </c>
      <c r="E308" t="s">
        <v>1000</v>
      </c>
      <c r="F308" t="s">
        <v>701</v>
      </c>
      <c r="G308" t="s">
        <v>356</v>
      </c>
      <c r="H308" t="s">
        <v>702</v>
      </c>
    </row>
    <row r="309" spans="1:8">
      <c r="A309" t="s">
        <v>1011</v>
      </c>
      <c r="B309" t="s">
        <v>351</v>
      </c>
      <c r="C309" t="s">
        <v>1012</v>
      </c>
      <c r="D309" t="s">
        <v>999</v>
      </c>
      <c r="E309" t="s">
        <v>1000</v>
      </c>
      <c r="F309" t="s">
        <v>701</v>
      </c>
      <c r="G309" t="s">
        <v>356</v>
      </c>
      <c r="H309" t="s">
        <v>702</v>
      </c>
    </row>
    <row r="310" spans="1:8">
      <c r="A310" t="s">
        <v>1013</v>
      </c>
      <c r="B310" t="s">
        <v>351</v>
      </c>
      <c r="C310" t="s">
        <v>1014</v>
      </c>
      <c r="D310" t="s">
        <v>999</v>
      </c>
      <c r="E310" t="s">
        <v>1000</v>
      </c>
      <c r="F310" t="s">
        <v>701</v>
      </c>
      <c r="G310" t="s">
        <v>356</v>
      </c>
      <c r="H310" t="s">
        <v>702</v>
      </c>
    </row>
    <row r="311" spans="1:8">
      <c r="A311" t="s">
        <v>1015</v>
      </c>
      <c r="B311" t="s">
        <v>351</v>
      </c>
      <c r="C311" t="s">
        <v>1016</v>
      </c>
      <c r="D311" t="s">
        <v>999</v>
      </c>
      <c r="E311" t="s">
        <v>1000</v>
      </c>
      <c r="F311" t="s">
        <v>701</v>
      </c>
      <c r="G311" t="s">
        <v>356</v>
      </c>
      <c r="H311" t="s">
        <v>702</v>
      </c>
    </row>
    <row r="312" spans="1:8">
      <c r="A312" t="s">
        <v>1017</v>
      </c>
      <c r="B312" t="s">
        <v>351</v>
      </c>
      <c r="C312" t="s">
        <v>1018</v>
      </c>
      <c r="D312" t="s">
        <v>999</v>
      </c>
      <c r="E312" t="s">
        <v>1000</v>
      </c>
      <c r="F312" t="s">
        <v>701</v>
      </c>
      <c r="G312" t="s">
        <v>356</v>
      </c>
      <c r="H312" t="s">
        <v>702</v>
      </c>
    </row>
    <row r="313" spans="1:8">
      <c r="A313" t="s">
        <v>1019</v>
      </c>
      <c r="B313" t="s">
        <v>351</v>
      </c>
      <c r="C313" t="s">
        <v>1020</v>
      </c>
      <c r="D313" t="s">
        <v>999</v>
      </c>
      <c r="E313" t="s">
        <v>1000</v>
      </c>
      <c r="F313" t="s">
        <v>701</v>
      </c>
      <c r="G313" t="s">
        <v>356</v>
      </c>
      <c r="H313" t="s">
        <v>702</v>
      </c>
    </row>
    <row r="314" spans="1:8">
      <c r="A314" t="s">
        <v>1021</v>
      </c>
      <c r="B314" t="s">
        <v>351</v>
      </c>
      <c r="C314" t="s">
        <v>1022</v>
      </c>
      <c r="D314" t="s">
        <v>999</v>
      </c>
      <c r="E314" t="s">
        <v>1000</v>
      </c>
      <c r="F314" t="s">
        <v>701</v>
      </c>
      <c r="G314" t="s">
        <v>356</v>
      </c>
      <c r="H314" t="s">
        <v>702</v>
      </c>
    </row>
    <row r="315" spans="1:8">
      <c r="A315" t="s">
        <v>1023</v>
      </c>
      <c r="B315" t="s">
        <v>351</v>
      </c>
      <c r="C315" t="s">
        <v>1024</v>
      </c>
      <c r="D315" t="s">
        <v>999</v>
      </c>
      <c r="E315" t="s">
        <v>1000</v>
      </c>
      <c r="F315" t="s">
        <v>701</v>
      </c>
      <c r="G315" t="s">
        <v>356</v>
      </c>
      <c r="H315" t="s">
        <v>702</v>
      </c>
    </row>
    <row r="316" spans="1:8">
      <c r="A316" t="s">
        <v>1025</v>
      </c>
      <c r="B316" t="s">
        <v>351</v>
      </c>
      <c r="C316" t="s">
        <v>1026</v>
      </c>
      <c r="D316" t="s">
        <v>999</v>
      </c>
      <c r="E316" t="s">
        <v>1000</v>
      </c>
      <c r="F316" t="s">
        <v>701</v>
      </c>
      <c r="G316" t="s">
        <v>356</v>
      </c>
      <c r="H316" t="s">
        <v>702</v>
      </c>
    </row>
    <row r="317" spans="1:8">
      <c r="A317" t="s">
        <v>1027</v>
      </c>
      <c r="B317" t="s">
        <v>351</v>
      </c>
      <c r="C317" t="s">
        <v>1028</v>
      </c>
      <c r="D317" t="s">
        <v>999</v>
      </c>
      <c r="E317" t="s">
        <v>1000</v>
      </c>
      <c r="F317" t="s">
        <v>701</v>
      </c>
      <c r="G317" t="s">
        <v>356</v>
      </c>
      <c r="H317" t="s">
        <v>702</v>
      </c>
    </row>
    <row r="318" spans="1:8">
      <c r="A318" t="s">
        <v>1029</v>
      </c>
      <c r="B318" t="s">
        <v>351</v>
      </c>
      <c r="C318" t="s">
        <v>1030</v>
      </c>
      <c r="D318" t="s">
        <v>999</v>
      </c>
      <c r="E318" t="s">
        <v>1000</v>
      </c>
      <c r="F318" t="s">
        <v>701</v>
      </c>
      <c r="G318" t="s">
        <v>356</v>
      </c>
      <c r="H318" t="s">
        <v>702</v>
      </c>
    </row>
    <row r="319" spans="1:8">
      <c r="A319" t="s">
        <v>1031</v>
      </c>
      <c r="B319" t="s">
        <v>351</v>
      </c>
      <c r="C319" t="s">
        <v>1032</v>
      </c>
      <c r="D319" t="s">
        <v>999</v>
      </c>
      <c r="E319" t="s">
        <v>1000</v>
      </c>
      <c r="F319" t="s">
        <v>701</v>
      </c>
      <c r="G319" t="s">
        <v>356</v>
      </c>
      <c r="H319" t="s">
        <v>702</v>
      </c>
    </row>
    <row r="320" spans="1:8">
      <c r="A320" t="s">
        <v>1033</v>
      </c>
      <c r="B320" t="s">
        <v>351</v>
      </c>
      <c r="C320" t="s">
        <v>1034</v>
      </c>
      <c r="D320" t="s">
        <v>999</v>
      </c>
      <c r="E320" t="s">
        <v>1000</v>
      </c>
      <c r="F320" t="s">
        <v>701</v>
      </c>
      <c r="G320" t="s">
        <v>356</v>
      </c>
      <c r="H320" t="s">
        <v>702</v>
      </c>
    </row>
    <row r="321" spans="1:8">
      <c r="A321" t="s">
        <v>1035</v>
      </c>
      <c r="B321" t="s">
        <v>351</v>
      </c>
      <c r="C321" t="s">
        <v>1036</v>
      </c>
      <c r="D321" t="s">
        <v>999</v>
      </c>
      <c r="E321" t="s">
        <v>1000</v>
      </c>
      <c r="F321" t="s">
        <v>701</v>
      </c>
      <c r="G321" t="s">
        <v>356</v>
      </c>
      <c r="H321" t="s">
        <v>702</v>
      </c>
    </row>
    <row r="322" spans="1:8">
      <c r="A322" t="s">
        <v>1037</v>
      </c>
      <c r="B322" t="s">
        <v>351</v>
      </c>
      <c r="C322" t="s">
        <v>1038</v>
      </c>
      <c r="D322" t="s">
        <v>999</v>
      </c>
      <c r="E322" t="s">
        <v>1000</v>
      </c>
      <c r="F322" t="s">
        <v>701</v>
      </c>
      <c r="G322" t="s">
        <v>356</v>
      </c>
      <c r="H322" t="s">
        <v>702</v>
      </c>
    </row>
    <row r="323" spans="1:8">
      <c r="A323" t="s">
        <v>1039</v>
      </c>
      <c r="B323" t="s">
        <v>351</v>
      </c>
      <c r="C323" t="s">
        <v>1040</v>
      </c>
      <c r="D323" t="s">
        <v>999</v>
      </c>
      <c r="E323" t="s">
        <v>1000</v>
      </c>
      <c r="F323" t="s">
        <v>701</v>
      </c>
      <c r="G323" t="s">
        <v>356</v>
      </c>
      <c r="H323" t="s">
        <v>702</v>
      </c>
    </row>
    <row r="324" spans="1:8">
      <c r="A324" t="s">
        <v>1041</v>
      </c>
      <c r="B324" t="s">
        <v>351</v>
      </c>
      <c r="C324" t="s">
        <v>1042</v>
      </c>
      <c r="D324" t="s">
        <v>999</v>
      </c>
      <c r="E324" t="s">
        <v>1000</v>
      </c>
      <c r="F324" t="s">
        <v>701</v>
      </c>
      <c r="G324" t="s">
        <v>356</v>
      </c>
      <c r="H324" t="s">
        <v>702</v>
      </c>
    </row>
    <row r="325" spans="1:8">
      <c r="A325" t="s">
        <v>1043</v>
      </c>
      <c r="B325" t="s">
        <v>351</v>
      </c>
      <c r="C325" t="s">
        <v>1044</v>
      </c>
      <c r="D325" t="s">
        <v>999</v>
      </c>
      <c r="E325" t="s">
        <v>1000</v>
      </c>
      <c r="F325" t="s">
        <v>701</v>
      </c>
      <c r="G325" t="s">
        <v>356</v>
      </c>
      <c r="H325" t="s">
        <v>702</v>
      </c>
    </row>
    <row r="326" spans="1:8">
      <c r="A326" t="s">
        <v>1045</v>
      </c>
      <c r="B326" t="s">
        <v>351</v>
      </c>
      <c r="C326" t="s">
        <v>1046</v>
      </c>
      <c r="D326" t="s">
        <v>999</v>
      </c>
      <c r="E326" t="s">
        <v>1000</v>
      </c>
      <c r="F326" t="s">
        <v>701</v>
      </c>
      <c r="G326" t="s">
        <v>356</v>
      </c>
      <c r="H326" t="s">
        <v>702</v>
      </c>
    </row>
    <row r="327" spans="1:8">
      <c r="A327" t="s">
        <v>1047</v>
      </c>
      <c r="B327" t="s">
        <v>351</v>
      </c>
      <c r="C327" t="s">
        <v>1048</v>
      </c>
      <c r="D327" t="s">
        <v>999</v>
      </c>
      <c r="E327" t="s">
        <v>1000</v>
      </c>
      <c r="F327" t="s">
        <v>701</v>
      </c>
      <c r="G327" t="s">
        <v>356</v>
      </c>
      <c r="H327" t="s">
        <v>702</v>
      </c>
    </row>
    <row r="328" spans="1:8">
      <c r="A328" t="s">
        <v>1049</v>
      </c>
      <c r="B328" t="s">
        <v>351</v>
      </c>
      <c r="C328" t="s">
        <v>1050</v>
      </c>
      <c r="D328" t="s">
        <v>999</v>
      </c>
      <c r="E328" t="s">
        <v>1000</v>
      </c>
      <c r="F328" t="s">
        <v>701</v>
      </c>
      <c r="G328" t="s">
        <v>356</v>
      </c>
      <c r="H328" t="s">
        <v>702</v>
      </c>
    </row>
    <row r="329" spans="1:8">
      <c r="A329" t="s">
        <v>1051</v>
      </c>
      <c r="B329" t="s">
        <v>351</v>
      </c>
      <c r="C329" t="s">
        <v>1052</v>
      </c>
      <c r="D329" t="s">
        <v>999</v>
      </c>
      <c r="E329" t="s">
        <v>1000</v>
      </c>
      <c r="F329" t="s">
        <v>701</v>
      </c>
      <c r="G329" t="s">
        <v>356</v>
      </c>
      <c r="H329" t="s">
        <v>702</v>
      </c>
    </row>
    <row r="330" spans="1:8">
      <c r="A330" t="s">
        <v>1053</v>
      </c>
      <c r="B330" t="s">
        <v>351</v>
      </c>
      <c r="C330" t="s">
        <v>1054</v>
      </c>
      <c r="D330" t="s">
        <v>999</v>
      </c>
      <c r="E330" t="s">
        <v>1000</v>
      </c>
      <c r="F330" t="s">
        <v>701</v>
      </c>
      <c r="G330" t="s">
        <v>356</v>
      </c>
      <c r="H330" t="s">
        <v>702</v>
      </c>
    </row>
    <row r="331" spans="1:8">
      <c r="A331" t="s">
        <v>1055</v>
      </c>
      <c r="B331" t="s">
        <v>351</v>
      </c>
      <c r="C331" t="s">
        <v>1056</v>
      </c>
      <c r="D331" t="s">
        <v>999</v>
      </c>
      <c r="E331" t="s">
        <v>1000</v>
      </c>
      <c r="F331" t="s">
        <v>701</v>
      </c>
      <c r="G331" t="s">
        <v>356</v>
      </c>
      <c r="H331" t="s">
        <v>702</v>
      </c>
    </row>
    <row r="332" spans="1:8">
      <c r="A332" t="s">
        <v>1057</v>
      </c>
      <c r="B332" t="s">
        <v>351</v>
      </c>
      <c r="C332" t="s">
        <v>1058</v>
      </c>
      <c r="D332" t="s">
        <v>999</v>
      </c>
      <c r="E332" t="s">
        <v>1000</v>
      </c>
      <c r="F332" t="s">
        <v>701</v>
      </c>
      <c r="G332" t="s">
        <v>356</v>
      </c>
      <c r="H332" t="s">
        <v>702</v>
      </c>
    </row>
    <row r="333" spans="1:8">
      <c r="A333" t="s">
        <v>1059</v>
      </c>
      <c r="B333" t="s">
        <v>351</v>
      </c>
      <c r="C333" t="s">
        <v>1060</v>
      </c>
      <c r="D333" t="s">
        <v>999</v>
      </c>
      <c r="E333" t="s">
        <v>1000</v>
      </c>
      <c r="F333" t="s">
        <v>701</v>
      </c>
      <c r="G333" t="s">
        <v>356</v>
      </c>
      <c r="H333" t="s">
        <v>702</v>
      </c>
    </row>
    <row r="334" spans="1:8">
      <c r="A334" t="s">
        <v>1061</v>
      </c>
      <c r="B334" t="s">
        <v>351</v>
      </c>
      <c r="C334" t="s">
        <v>1062</v>
      </c>
      <c r="D334" t="s">
        <v>999</v>
      </c>
      <c r="E334" t="s">
        <v>1000</v>
      </c>
      <c r="F334" t="s">
        <v>701</v>
      </c>
      <c r="G334" t="s">
        <v>356</v>
      </c>
      <c r="H334" t="s">
        <v>702</v>
      </c>
    </row>
    <row r="335" spans="1:8">
      <c r="A335" t="s">
        <v>1063</v>
      </c>
      <c r="B335" t="s">
        <v>351</v>
      </c>
      <c r="C335" t="s">
        <v>1064</v>
      </c>
      <c r="D335" t="s">
        <v>999</v>
      </c>
      <c r="E335" t="s">
        <v>1000</v>
      </c>
      <c r="F335" t="s">
        <v>701</v>
      </c>
      <c r="G335" t="s">
        <v>356</v>
      </c>
      <c r="H335" t="s">
        <v>702</v>
      </c>
    </row>
    <row r="336" spans="1:8">
      <c r="A336" t="s">
        <v>1065</v>
      </c>
      <c r="B336" t="s">
        <v>351</v>
      </c>
      <c r="C336" t="s">
        <v>1066</v>
      </c>
      <c r="D336" t="s">
        <v>999</v>
      </c>
      <c r="E336" t="s">
        <v>1000</v>
      </c>
      <c r="F336" t="s">
        <v>701</v>
      </c>
      <c r="G336" t="s">
        <v>356</v>
      </c>
      <c r="H336" t="s">
        <v>702</v>
      </c>
    </row>
    <row r="337" spans="1:8">
      <c r="A337" t="s">
        <v>1067</v>
      </c>
      <c r="B337" t="s">
        <v>351</v>
      </c>
      <c r="C337" t="s">
        <v>1068</v>
      </c>
      <c r="D337" t="s">
        <v>999</v>
      </c>
      <c r="E337" t="s">
        <v>1000</v>
      </c>
      <c r="F337" t="s">
        <v>701</v>
      </c>
      <c r="G337" t="s">
        <v>356</v>
      </c>
      <c r="H337" t="s">
        <v>702</v>
      </c>
    </row>
    <row r="338" spans="1:8">
      <c r="A338" t="s">
        <v>1069</v>
      </c>
      <c r="B338" t="s">
        <v>351</v>
      </c>
      <c r="C338" t="s">
        <v>1070</v>
      </c>
      <c r="D338" t="s">
        <v>999</v>
      </c>
      <c r="E338" t="s">
        <v>1000</v>
      </c>
      <c r="F338" t="s">
        <v>701</v>
      </c>
      <c r="G338" t="s">
        <v>356</v>
      </c>
      <c r="H338" t="s">
        <v>702</v>
      </c>
    </row>
    <row r="339" spans="1:8">
      <c r="A339" t="s">
        <v>1071</v>
      </c>
      <c r="B339" t="s">
        <v>351</v>
      </c>
      <c r="C339" t="s">
        <v>1072</v>
      </c>
      <c r="D339" t="s">
        <v>999</v>
      </c>
      <c r="E339" t="s">
        <v>1000</v>
      </c>
      <c r="F339" t="s">
        <v>701</v>
      </c>
      <c r="G339" t="s">
        <v>356</v>
      </c>
      <c r="H339" t="s">
        <v>702</v>
      </c>
    </row>
    <row r="340" spans="1:8">
      <c r="A340" t="s">
        <v>1073</v>
      </c>
      <c r="B340" t="s">
        <v>351</v>
      </c>
      <c r="C340" t="s">
        <v>1074</v>
      </c>
      <c r="D340" t="s">
        <v>999</v>
      </c>
      <c r="E340" t="s">
        <v>1000</v>
      </c>
      <c r="F340" t="s">
        <v>701</v>
      </c>
      <c r="G340" t="s">
        <v>356</v>
      </c>
      <c r="H340" t="s">
        <v>702</v>
      </c>
    </row>
    <row r="341" spans="1:8">
      <c r="A341" t="s">
        <v>1075</v>
      </c>
      <c r="B341" t="s">
        <v>351</v>
      </c>
      <c r="C341" t="s">
        <v>1076</v>
      </c>
      <c r="D341" t="s">
        <v>999</v>
      </c>
      <c r="E341" t="s">
        <v>1000</v>
      </c>
      <c r="F341" t="s">
        <v>701</v>
      </c>
      <c r="G341" t="s">
        <v>356</v>
      </c>
      <c r="H341" t="s">
        <v>702</v>
      </c>
    </row>
    <row r="342" spans="1:8">
      <c r="A342" t="s">
        <v>1077</v>
      </c>
      <c r="B342" t="s">
        <v>351</v>
      </c>
      <c r="C342" t="s">
        <v>1078</v>
      </c>
      <c r="D342" t="s">
        <v>999</v>
      </c>
      <c r="E342" t="s">
        <v>1000</v>
      </c>
      <c r="F342" t="s">
        <v>701</v>
      </c>
      <c r="G342" t="s">
        <v>356</v>
      </c>
      <c r="H342" t="s">
        <v>702</v>
      </c>
    </row>
    <row r="343" spans="1:8">
      <c r="A343" t="s">
        <v>1079</v>
      </c>
      <c r="B343" t="s">
        <v>351</v>
      </c>
      <c r="C343" t="s">
        <v>1080</v>
      </c>
      <c r="D343" t="s">
        <v>1081</v>
      </c>
      <c r="E343" t="s">
        <v>1082</v>
      </c>
      <c r="F343" t="s">
        <v>774</v>
      </c>
      <c r="G343" t="s">
        <v>356</v>
      </c>
      <c r="H343" t="s">
        <v>775</v>
      </c>
    </row>
    <row r="344" spans="1:8">
      <c r="A344" t="s">
        <v>1083</v>
      </c>
      <c r="B344" t="s">
        <v>351</v>
      </c>
      <c r="C344" t="s">
        <v>1084</v>
      </c>
      <c r="D344" t="s">
        <v>1081</v>
      </c>
      <c r="E344" t="s">
        <v>1082</v>
      </c>
      <c r="F344" t="s">
        <v>774</v>
      </c>
      <c r="G344" t="s">
        <v>356</v>
      </c>
      <c r="H344" t="s">
        <v>775</v>
      </c>
    </row>
    <row r="345" spans="1:8">
      <c r="A345" t="s">
        <v>1085</v>
      </c>
      <c r="B345" t="s">
        <v>351</v>
      </c>
      <c r="C345" t="s">
        <v>1086</v>
      </c>
      <c r="D345" t="s">
        <v>1081</v>
      </c>
      <c r="E345" t="s">
        <v>1082</v>
      </c>
      <c r="F345" t="s">
        <v>774</v>
      </c>
      <c r="G345" t="s">
        <v>356</v>
      </c>
      <c r="H345" t="s">
        <v>775</v>
      </c>
    </row>
    <row r="346" spans="1:8">
      <c r="A346" t="s">
        <v>1087</v>
      </c>
      <c r="B346" t="s">
        <v>351</v>
      </c>
      <c r="C346" t="s">
        <v>1088</v>
      </c>
      <c r="D346" t="s">
        <v>1081</v>
      </c>
      <c r="E346" t="s">
        <v>1082</v>
      </c>
      <c r="F346" t="s">
        <v>774</v>
      </c>
      <c r="G346" t="s">
        <v>356</v>
      </c>
      <c r="H346" t="s">
        <v>775</v>
      </c>
    </row>
    <row r="347" spans="1:8">
      <c r="A347" t="s">
        <v>1089</v>
      </c>
      <c r="B347" t="s">
        <v>351</v>
      </c>
      <c r="C347" t="s">
        <v>1090</v>
      </c>
      <c r="D347" t="s">
        <v>1081</v>
      </c>
      <c r="E347" t="s">
        <v>1082</v>
      </c>
      <c r="F347" t="s">
        <v>774</v>
      </c>
      <c r="G347" t="s">
        <v>356</v>
      </c>
      <c r="H347" t="s">
        <v>775</v>
      </c>
    </row>
    <row r="348" spans="1:8">
      <c r="A348" t="s">
        <v>1091</v>
      </c>
      <c r="B348" t="s">
        <v>351</v>
      </c>
      <c r="C348" t="s">
        <v>1092</v>
      </c>
      <c r="D348" t="s">
        <v>1093</v>
      </c>
      <c r="E348" t="s">
        <v>1092</v>
      </c>
      <c r="F348" t="s">
        <v>701</v>
      </c>
      <c r="G348" t="s">
        <v>356</v>
      </c>
      <c r="H348" t="s">
        <v>702</v>
      </c>
    </row>
    <row r="349" spans="1:8">
      <c r="A349" t="s">
        <v>1094</v>
      </c>
      <c r="B349" t="s">
        <v>351</v>
      </c>
      <c r="C349" t="s">
        <v>1095</v>
      </c>
      <c r="D349" t="s">
        <v>1096</v>
      </c>
      <c r="E349" t="s">
        <v>1097</v>
      </c>
      <c r="F349" t="s">
        <v>523</v>
      </c>
      <c r="G349" t="s">
        <v>356</v>
      </c>
      <c r="H349" t="s">
        <v>524</v>
      </c>
    </row>
    <row r="350" spans="1:8">
      <c r="A350" t="s">
        <v>1098</v>
      </c>
      <c r="B350" t="s">
        <v>351</v>
      </c>
      <c r="C350" t="s">
        <v>1099</v>
      </c>
      <c r="D350" t="s">
        <v>1096</v>
      </c>
      <c r="E350" t="s">
        <v>1097</v>
      </c>
      <c r="F350" t="s">
        <v>523</v>
      </c>
      <c r="G350" t="s">
        <v>356</v>
      </c>
      <c r="H350" t="s">
        <v>524</v>
      </c>
    </row>
    <row r="351" spans="1:8">
      <c r="A351" t="s">
        <v>1100</v>
      </c>
      <c r="B351" t="s">
        <v>351</v>
      </c>
      <c r="C351" t="s">
        <v>1101</v>
      </c>
      <c r="D351" t="s">
        <v>1102</v>
      </c>
      <c r="E351" t="s">
        <v>1103</v>
      </c>
      <c r="F351" t="s">
        <v>482</v>
      </c>
      <c r="G351" t="s">
        <v>356</v>
      </c>
      <c r="H351" t="s">
        <v>483</v>
      </c>
    </row>
    <row r="352" spans="1:8">
      <c r="A352" t="s">
        <v>1104</v>
      </c>
      <c r="B352" t="s">
        <v>351</v>
      </c>
      <c r="C352" t="s">
        <v>1105</v>
      </c>
      <c r="D352" t="s">
        <v>1102</v>
      </c>
      <c r="E352" t="s">
        <v>1103</v>
      </c>
      <c r="F352" t="s">
        <v>482</v>
      </c>
      <c r="G352" t="s">
        <v>356</v>
      </c>
      <c r="H352" t="s">
        <v>483</v>
      </c>
    </row>
    <row r="353" spans="1:8">
      <c r="A353" t="s">
        <v>1106</v>
      </c>
      <c r="B353" t="s">
        <v>351</v>
      </c>
      <c r="C353" t="s">
        <v>1107</v>
      </c>
      <c r="D353" t="s">
        <v>1102</v>
      </c>
      <c r="E353" t="s">
        <v>1103</v>
      </c>
      <c r="F353" t="s">
        <v>482</v>
      </c>
      <c r="G353" t="s">
        <v>356</v>
      </c>
      <c r="H353" t="s">
        <v>483</v>
      </c>
    </row>
    <row r="354" spans="1:8">
      <c r="A354" t="s">
        <v>1108</v>
      </c>
      <c r="B354" t="s">
        <v>351</v>
      </c>
      <c r="C354" t="s">
        <v>1109</v>
      </c>
      <c r="D354" t="s">
        <v>1102</v>
      </c>
      <c r="E354" t="s">
        <v>1103</v>
      </c>
      <c r="F354" t="s">
        <v>482</v>
      </c>
      <c r="G354" t="s">
        <v>356</v>
      </c>
      <c r="H354" t="s">
        <v>483</v>
      </c>
    </row>
    <row r="355" spans="1:8">
      <c r="A355" t="s">
        <v>1110</v>
      </c>
      <c r="B355" t="s">
        <v>351</v>
      </c>
      <c r="C355" t="s">
        <v>1111</v>
      </c>
      <c r="D355" t="s">
        <v>1102</v>
      </c>
      <c r="E355" t="s">
        <v>1103</v>
      </c>
      <c r="F355" t="s">
        <v>482</v>
      </c>
      <c r="G355" t="s">
        <v>356</v>
      </c>
      <c r="H355" t="s">
        <v>483</v>
      </c>
    </row>
    <row r="356" spans="1:8">
      <c r="A356" t="s">
        <v>1112</v>
      </c>
      <c r="B356" t="s">
        <v>351</v>
      </c>
      <c r="C356" t="s">
        <v>1113</v>
      </c>
      <c r="D356" t="s">
        <v>1102</v>
      </c>
      <c r="E356" t="s">
        <v>1103</v>
      </c>
      <c r="F356" t="s">
        <v>482</v>
      </c>
      <c r="G356" t="s">
        <v>356</v>
      </c>
      <c r="H356" t="s">
        <v>483</v>
      </c>
    </row>
    <row r="357" spans="1:8">
      <c r="A357" t="s">
        <v>1114</v>
      </c>
      <c r="B357" t="s">
        <v>351</v>
      </c>
      <c r="C357" t="s">
        <v>1115</v>
      </c>
      <c r="D357" t="s">
        <v>1102</v>
      </c>
      <c r="E357" t="s">
        <v>1103</v>
      </c>
      <c r="F357" t="s">
        <v>482</v>
      </c>
      <c r="G357" t="s">
        <v>356</v>
      </c>
      <c r="H357" t="s">
        <v>483</v>
      </c>
    </row>
    <row r="358" spans="1:8">
      <c r="A358" t="s">
        <v>1116</v>
      </c>
      <c r="B358" t="s">
        <v>351</v>
      </c>
      <c r="C358" t="s">
        <v>1117</v>
      </c>
      <c r="D358" t="s">
        <v>1118</v>
      </c>
      <c r="E358" t="s">
        <v>1117</v>
      </c>
      <c r="F358" t="s">
        <v>774</v>
      </c>
      <c r="G358" t="s">
        <v>356</v>
      </c>
      <c r="H358" t="s">
        <v>775</v>
      </c>
    </row>
    <row r="359" spans="1:8">
      <c r="A359" t="s">
        <v>1119</v>
      </c>
      <c r="B359" t="s">
        <v>351</v>
      </c>
      <c r="C359" t="s">
        <v>1120</v>
      </c>
      <c r="D359" t="s">
        <v>1121</v>
      </c>
      <c r="E359" t="s">
        <v>1122</v>
      </c>
      <c r="F359" t="s">
        <v>701</v>
      </c>
      <c r="G359" t="s">
        <v>356</v>
      </c>
      <c r="H359" t="s">
        <v>702</v>
      </c>
    </row>
    <row r="360" spans="1:8">
      <c r="A360" t="s">
        <v>1123</v>
      </c>
      <c r="B360" t="s">
        <v>351</v>
      </c>
      <c r="C360" t="s">
        <v>1124</v>
      </c>
      <c r="D360" t="s">
        <v>1121</v>
      </c>
      <c r="E360" t="s">
        <v>1122</v>
      </c>
      <c r="F360" t="s">
        <v>701</v>
      </c>
      <c r="G360" t="s">
        <v>356</v>
      </c>
      <c r="H360" t="s">
        <v>702</v>
      </c>
    </row>
    <row r="361" spans="1:8">
      <c r="A361" t="s">
        <v>1125</v>
      </c>
      <c r="B361" t="s">
        <v>351</v>
      </c>
      <c r="C361" t="s">
        <v>1126</v>
      </c>
      <c r="D361" t="s">
        <v>1121</v>
      </c>
      <c r="E361" t="s">
        <v>1122</v>
      </c>
      <c r="F361" t="s">
        <v>701</v>
      </c>
      <c r="G361" t="s">
        <v>356</v>
      </c>
      <c r="H361" t="s">
        <v>702</v>
      </c>
    </row>
    <row r="362" spans="1:8">
      <c r="A362" t="s">
        <v>1127</v>
      </c>
      <c r="B362" t="s">
        <v>351</v>
      </c>
      <c r="C362" t="s">
        <v>1128</v>
      </c>
      <c r="D362" t="s">
        <v>1121</v>
      </c>
      <c r="E362" t="s">
        <v>1122</v>
      </c>
      <c r="F362" t="s">
        <v>701</v>
      </c>
      <c r="G362" t="s">
        <v>356</v>
      </c>
      <c r="H362" t="s">
        <v>702</v>
      </c>
    </row>
    <row r="363" spans="1:8">
      <c r="A363" t="s">
        <v>1129</v>
      </c>
      <c r="B363" t="s">
        <v>351</v>
      </c>
      <c r="C363" t="s">
        <v>1130</v>
      </c>
      <c r="D363" t="s">
        <v>1121</v>
      </c>
      <c r="E363" t="s">
        <v>1122</v>
      </c>
      <c r="F363" t="s">
        <v>701</v>
      </c>
      <c r="G363" t="s">
        <v>356</v>
      </c>
      <c r="H363" t="s">
        <v>702</v>
      </c>
    </row>
    <row r="364" spans="1:8">
      <c r="A364" t="s">
        <v>1131</v>
      </c>
      <c r="B364" t="s">
        <v>351</v>
      </c>
      <c r="C364" t="s">
        <v>1132</v>
      </c>
      <c r="D364" t="s">
        <v>1121</v>
      </c>
      <c r="E364" t="s">
        <v>1122</v>
      </c>
      <c r="F364" t="s">
        <v>701</v>
      </c>
      <c r="G364" t="s">
        <v>356</v>
      </c>
      <c r="H364" t="s">
        <v>702</v>
      </c>
    </row>
    <row r="365" spans="1:8">
      <c r="A365" t="s">
        <v>1133</v>
      </c>
      <c r="B365" t="s">
        <v>351</v>
      </c>
      <c r="C365" t="s">
        <v>1134</v>
      </c>
      <c r="D365" t="s">
        <v>1121</v>
      </c>
      <c r="E365" t="s">
        <v>1122</v>
      </c>
      <c r="F365" t="s">
        <v>701</v>
      </c>
      <c r="G365" t="s">
        <v>356</v>
      </c>
      <c r="H365" t="s">
        <v>702</v>
      </c>
    </row>
    <row r="366" spans="1:8">
      <c r="A366" t="s">
        <v>1135</v>
      </c>
      <c r="B366" t="s">
        <v>351</v>
      </c>
      <c r="C366" t="s">
        <v>1136</v>
      </c>
      <c r="D366" t="s">
        <v>1121</v>
      </c>
      <c r="E366" t="s">
        <v>1122</v>
      </c>
      <c r="F366" t="s">
        <v>701</v>
      </c>
      <c r="G366" t="s">
        <v>356</v>
      </c>
      <c r="H366" t="s">
        <v>702</v>
      </c>
    </row>
    <row r="367" spans="1:8">
      <c r="A367" t="s">
        <v>1137</v>
      </c>
      <c r="B367" t="s">
        <v>351</v>
      </c>
      <c r="C367" t="s">
        <v>1138</v>
      </c>
      <c r="D367" t="s">
        <v>1121</v>
      </c>
      <c r="E367" t="s">
        <v>1122</v>
      </c>
      <c r="F367" t="s">
        <v>701</v>
      </c>
      <c r="G367" t="s">
        <v>356</v>
      </c>
      <c r="H367" t="s">
        <v>702</v>
      </c>
    </row>
    <row r="368" spans="1:8">
      <c r="A368" t="s">
        <v>1139</v>
      </c>
      <c r="B368" t="s">
        <v>351</v>
      </c>
      <c r="C368" t="s">
        <v>1140</v>
      </c>
      <c r="D368" t="s">
        <v>1121</v>
      </c>
      <c r="E368" t="s">
        <v>1122</v>
      </c>
      <c r="F368" t="s">
        <v>701</v>
      </c>
      <c r="G368" t="s">
        <v>356</v>
      </c>
      <c r="H368" t="s">
        <v>702</v>
      </c>
    </row>
    <row r="369" spans="1:8">
      <c r="A369" t="s">
        <v>1141</v>
      </c>
      <c r="B369" t="s">
        <v>351</v>
      </c>
      <c r="C369" t="s">
        <v>1142</v>
      </c>
      <c r="D369" t="s">
        <v>1121</v>
      </c>
      <c r="E369" t="s">
        <v>1122</v>
      </c>
      <c r="F369" t="s">
        <v>701</v>
      </c>
      <c r="G369" t="s">
        <v>356</v>
      </c>
      <c r="H369" t="s">
        <v>702</v>
      </c>
    </row>
    <row r="370" spans="1:8">
      <c r="A370" t="s">
        <v>1143</v>
      </c>
      <c r="B370" t="s">
        <v>351</v>
      </c>
      <c r="C370" t="s">
        <v>1144</v>
      </c>
      <c r="D370" t="s">
        <v>1121</v>
      </c>
      <c r="E370" t="s">
        <v>1122</v>
      </c>
      <c r="F370" t="s">
        <v>701</v>
      </c>
      <c r="G370" t="s">
        <v>356</v>
      </c>
      <c r="H370" t="s">
        <v>702</v>
      </c>
    </row>
    <row r="371" spans="1:8">
      <c r="A371" t="s">
        <v>1145</v>
      </c>
      <c r="B371" t="s">
        <v>351</v>
      </c>
      <c r="C371" t="s">
        <v>1146</v>
      </c>
      <c r="D371" t="s">
        <v>1121</v>
      </c>
      <c r="E371" t="s">
        <v>1122</v>
      </c>
      <c r="F371" t="s">
        <v>701</v>
      </c>
      <c r="G371" t="s">
        <v>356</v>
      </c>
      <c r="H371" t="s">
        <v>702</v>
      </c>
    </row>
    <row r="372" spans="1:8">
      <c r="A372" t="s">
        <v>1147</v>
      </c>
      <c r="B372" t="s">
        <v>351</v>
      </c>
      <c r="C372" t="s">
        <v>1148</v>
      </c>
      <c r="D372" t="s">
        <v>1121</v>
      </c>
      <c r="E372" t="s">
        <v>1122</v>
      </c>
      <c r="F372" t="s">
        <v>701</v>
      </c>
      <c r="G372" t="s">
        <v>356</v>
      </c>
      <c r="H372" t="s">
        <v>702</v>
      </c>
    </row>
    <row r="373" spans="1:8">
      <c r="A373" t="s">
        <v>1149</v>
      </c>
      <c r="B373" t="s">
        <v>351</v>
      </c>
      <c r="C373" t="s">
        <v>1150</v>
      </c>
      <c r="D373" t="s">
        <v>1121</v>
      </c>
      <c r="E373" t="s">
        <v>1122</v>
      </c>
      <c r="F373" t="s">
        <v>701</v>
      </c>
      <c r="G373" t="s">
        <v>356</v>
      </c>
      <c r="H373" t="s">
        <v>702</v>
      </c>
    </row>
    <row r="374" spans="1:8">
      <c r="A374" t="s">
        <v>1151</v>
      </c>
      <c r="B374" t="s">
        <v>351</v>
      </c>
      <c r="C374" t="s">
        <v>1152</v>
      </c>
      <c r="D374" t="s">
        <v>1121</v>
      </c>
      <c r="E374" t="s">
        <v>1122</v>
      </c>
      <c r="F374" t="s">
        <v>701</v>
      </c>
      <c r="G374" t="s">
        <v>356</v>
      </c>
      <c r="H374" t="s">
        <v>702</v>
      </c>
    </row>
    <row r="375" spans="1:8">
      <c r="A375" t="s">
        <v>1153</v>
      </c>
      <c r="B375" t="s">
        <v>351</v>
      </c>
      <c r="C375" t="s">
        <v>1154</v>
      </c>
      <c r="D375" t="s">
        <v>1121</v>
      </c>
      <c r="E375" t="s">
        <v>1122</v>
      </c>
      <c r="F375" t="s">
        <v>701</v>
      </c>
      <c r="G375" t="s">
        <v>356</v>
      </c>
      <c r="H375" t="s">
        <v>702</v>
      </c>
    </row>
    <row r="376" spans="1:8">
      <c r="A376" t="s">
        <v>1155</v>
      </c>
      <c r="B376" t="s">
        <v>351</v>
      </c>
      <c r="C376" t="s">
        <v>1156</v>
      </c>
      <c r="D376" t="s">
        <v>1121</v>
      </c>
      <c r="E376" t="s">
        <v>1122</v>
      </c>
      <c r="F376" t="s">
        <v>701</v>
      </c>
      <c r="G376" t="s">
        <v>356</v>
      </c>
      <c r="H376" t="s">
        <v>702</v>
      </c>
    </row>
    <row r="377" spans="1:8">
      <c r="A377" t="s">
        <v>1157</v>
      </c>
      <c r="B377" t="s">
        <v>351</v>
      </c>
      <c r="C377" t="s">
        <v>1158</v>
      </c>
      <c r="D377" t="s">
        <v>1121</v>
      </c>
      <c r="E377" t="s">
        <v>1122</v>
      </c>
      <c r="F377" t="s">
        <v>701</v>
      </c>
      <c r="G377" t="s">
        <v>356</v>
      </c>
      <c r="H377" t="s">
        <v>702</v>
      </c>
    </row>
    <row r="378" spans="1:8">
      <c r="A378" t="s">
        <v>1159</v>
      </c>
      <c r="B378" t="s">
        <v>351</v>
      </c>
      <c r="C378" t="s">
        <v>1160</v>
      </c>
      <c r="D378" t="s">
        <v>1121</v>
      </c>
      <c r="E378" t="s">
        <v>1122</v>
      </c>
      <c r="F378" t="s">
        <v>701</v>
      </c>
      <c r="G378" t="s">
        <v>356</v>
      </c>
      <c r="H378" t="s">
        <v>702</v>
      </c>
    </row>
    <row r="379" spans="1:8">
      <c r="A379" t="s">
        <v>1161</v>
      </c>
      <c r="B379" t="s">
        <v>351</v>
      </c>
      <c r="C379" t="s">
        <v>1162</v>
      </c>
      <c r="D379" t="s">
        <v>1121</v>
      </c>
      <c r="E379" t="s">
        <v>1122</v>
      </c>
      <c r="F379" t="s">
        <v>701</v>
      </c>
      <c r="G379" t="s">
        <v>356</v>
      </c>
      <c r="H379" t="s">
        <v>702</v>
      </c>
    </row>
    <row r="380" spans="1:8">
      <c r="A380" t="s">
        <v>1163</v>
      </c>
      <c r="B380" t="s">
        <v>351</v>
      </c>
      <c r="C380" t="s">
        <v>1164</v>
      </c>
      <c r="D380" t="s">
        <v>1121</v>
      </c>
      <c r="E380" t="s">
        <v>1122</v>
      </c>
      <c r="F380" t="s">
        <v>701</v>
      </c>
      <c r="G380" t="s">
        <v>356</v>
      </c>
      <c r="H380" t="s">
        <v>702</v>
      </c>
    </row>
    <row r="381" spans="1:8">
      <c r="A381" t="s">
        <v>1165</v>
      </c>
      <c r="B381" t="s">
        <v>351</v>
      </c>
      <c r="C381" t="s">
        <v>1166</v>
      </c>
      <c r="D381" t="s">
        <v>1121</v>
      </c>
      <c r="E381" t="s">
        <v>1122</v>
      </c>
      <c r="F381" t="s">
        <v>701</v>
      </c>
      <c r="G381" t="s">
        <v>356</v>
      </c>
      <c r="H381" t="s">
        <v>702</v>
      </c>
    </row>
    <row r="382" spans="1:8">
      <c r="A382" t="s">
        <v>1167</v>
      </c>
      <c r="B382" t="s">
        <v>351</v>
      </c>
      <c r="C382" t="s">
        <v>1168</v>
      </c>
      <c r="D382" t="s">
        <v>1121</v>
      </c>
      <c r="E382" t="s">
        <v>1122</v>
      </c>
      <c r="F382" t="s">
        <v>701</v>
      </c>
      <c r="G382" t="s">
        <v>356</v>
      </c>
      <c r="H382" t="s">
        <v>702</v>
      </c>
    </row>
    <row r="383" spans="1:8">
      <c r="A383" t="s">
        <v>1169</v>
      </c>
      <c r="B383" t="s">
        <v>351</v>
      </c>
      <c r="C383" t="s">
        <v>1170</v>
      </c>
      <c r="D383" t="s">
        <v>1121</v>
      </c>
      <c r="E383" t="s">
        <v>1122</v>
      </c>
      <c r="F383" t="s">
        <v>701</v>
      </c>
      <c r="G383" t="s">
        <v>356</v>
      </c>
      <c r="H383" t="s">
        <v>702</v>
      </c>
    </row>
    <row r="384" spans="1:8">
      <c r="A384" t="s">
        <v>1171</v>
      </c>
      <c r="B384" t="s">
        <v>351</v>
      </c>
      <c r="C384" t="s">
        <v>1172</v>
      </c>
      <c r="D384" t="s">
        <v>1121</v>
      </c>
      <c r="E384" t="s">
        <v>1122</v>
      </c>
      <c r="F384" t="s">
        <v>701</v>
      </c>
      <c r="G384" t="s">
        <v>356</v>
      </c>
      <c r="H384" t="s">
        <v>702</v>
      </c>
    </row>
    <row r="385" spans="1:8">
      <c r="A385" t="s">
        <v>1173</v>
      </c>
      <c r="B385" t="s">
        <v>351</v>
      </c>
      <c r="C385" t="s">
        <v>1174</v>
      </c>
      <c r="D385" t="s">
        <v>1121</v>
      </c>
      <c r="E385" t="s">
        <v>1122</v>
      </c>
      <c r="F385" t="s">
        <v>701</v>
      </c>
      <c r="G385" t="s">
        <v>356</v>
      </c>
      <c r="H385" t="s">
        <v>702</v>
      </c>
    </row>
    <row r="386" spans="1:8">
      <c r="A386" t="s">
        <v>1175</v>
      </c>
      <c r="B386" t="s">
        <v>351</v>
      </c>
      <c r="C386" t="s">
        <v>1176</v>
      </c>
      <c r="D386" t="s">
        <v>1121</v>
      </c>
      <c r="E386" t="s">
        <v>1122</v>
      </c>
      <c r="F386" t="s">
        <v>701</v>
      </c>
      <c r="G386" t="s">
        <v>356</v>
      </c>
      <c r="H386" t="s">
        <v>702</v>
      </c>
    </row>
    <row r="387" spans="1:8">
      <c r="A387" t="s">
        <v>1177</v>
      </c>
      <c r="B387" t="s">
        <v>351</v>
      </c>
      <c r="C387" t="s">
        <v>1178</v>
      </c>
      <c r="D387" t="s">
        <v>1121</v>
      </c>
      <c r="E387" t="s">
        <v>1122</v>
      </c>
      <c r="F387" t="s">
        <v>701</v>
      </c>
      <c r="G387" t="s">
        <v>356</v>
      </c>
      <c r="H387" t="s">
        <v>702</v>
      </c>
    </row>
    <row r="388" spans="1:8">
      <c r="A388" t="s">
        <v>1179</v>
      </c>
      <c r="B388" t="s">
        <v>351</v>
      </c>
      <c r="C388" t="s">
        <v>1180</v>
      </c>
      <c r="D388" t="s">
        <v>1121</v>
      </c>
      <c r="E388" t="s">
        <v>1122</v>
      </c>
      <c r="F388" t="s">
        <v>701</v>
      </c>
      <c r="G388" t="s">
        <v>356</v>
      </c>
      <c r="H388" t="s">
        <v>702</v>
      </c>
    </row>
    <row r="389" spans="1:8">
      <c r="A389" t="s">
        <v>1181</v>
      </c>
      <c r="B389" t="s">
        <v>351</v>
      </c>
      <c r="C389" t="s">
        <v>1182</v>
      </c>
      <c r="D389" t="s">
        <v>1121</v>
      </c>
      <c r="E389" t="s">
        <v>1122</v>
      </c>
      <c r="F389" t="s">
        <v>701</v>
      </c>
      <c r="G389" t="s">
        <v>356</v>
      </c>
      <c r="H389" t="s">
        <v>702</v>
      </c>
    </row>
    <row r="390" spans="1:8">
      <c r="A390" t="s">
        <v>1183</v>
      </c>
      <c r="B390" t="s">
        <v>351</v>
      </c>
      <c r="C390" t="s">
        <v>1184</v>
      </c>
      <c r="D390" t="s">
        <v>1121</v>
      </c>
      <c r="E390" t="s">
        <v>1122</v>
      </c>
      <c r="F390" t="s">
        <v>701</v>
      </c>
      <c r="G390" t="s">
        <v>356</v>
      </c>
      <c r="H390" t="s">
        <v>702</v>
      </c>
    </row>
    <row r="391" spans="1:8">
      <c r="A391" t="s">
        <v>1185</v>
      </c>
      <c r="B391" t="s">
        <v>351</v>
      </c>
      <c r="C391" t="s">
        <v>1186</v>
      </c>
      <c r="D391" t="s">
        <v>1121</v>
      </c>
      <c r="E391" t="s">
        <v>1122</v>
      </c>
      <c r="F391" t="s">
        <v>701</v>
      </c>
      <c r="G391" t="s">
        <v>356</v>
      </c>
      <c r="H391" t="s">
        <v>702</v>
      </c>
    </row>
    <row r="392" spans="1:8">
      <c r="A392" t="s">
        <v>1187</v>
      </c>
      <c r="B392" t="s">
        <v>351</v>
      </c>
      <c r="C392" t="s">
        <v>1188</v>
      </c>
      <c r="D392" t="s">
        <v>1121</v>
      </c>
      <c r="E392" t="s">
        <v>1122</v>
      </c>
      <c r="F392" t="s">
        <v>701</v>
      </c>
      <c r="G392" t="s">
        <v>356</v>
      </c>
      <c r="H392" t="s">
        <v>702</v>
      </c>
    </row>
    <row r="393" spans="1:8">
      <c r="A393" t="s">
        <v>1189</v>
      </c>
      <c r="B393" t="s">
        <v>351</v>
      </c>
      <c r="C393" t="s">
        <v>1190</v>
      </c>
      <c r="D393" t="s">
        <v>1121</v>
      </c>
      <c r="E393" t="s">
        <v>1122</v>
      </c>
      <c r="F393" t="s">
        <v>701</v>
      </c>
      <c r="G393" t="s">
        <v>356</v>
      </c>
      <c r="H393" t="s">
        <v>702</v>
      </c>
    </row>
    <row r="394" spans="1:8">
      <c r="A394" t="s">
        <v>1191</v>
      </c>
      <c r="B394" t="s">
        <v>351</v>
      </c>
      <c r="C394" t="s">
        <v>1192</v>
      </c>
      <c r="D394" t="s">
        <v>1121</v>
      </c>
      <c r="E394" t="s">
        <v>1122</v>
      </c>
      <c r="F394" t="s">
        <v>701</v>
      </c>
      <c r="G394" t="s">
        <v>356</v>
      </c>
      <c r="H394" t="s">
        <v>702</v>
      </c>
    </row>
    <row r="395" spans="1:8">
      <c r="A395" t="s">
        <v>1193</v>
      </c>
      <c r="B395" t="s">
        <v>351</v>
      </c>
      <c r="C395" t="s">
        <v>1194</v>
      </c>
      <c r="D395" t="s">
        <v>1121</v>
      </c>
      <c r="E395" t="s">
        <v>1122</v>
      </c>
      <c r="F395" t="s">
        <v>701</v>
      </c>
      <c r="G395" t="s">
        <v>356</v>
      </c>
      <c r="H395" t="s">
        <v>702</v>
      </c>
    </row>
    <row r="396" spans="1:8">
      <c r="A396" t="s">
        <v>1195</v>
      </c>
      <c r="B396" t="s">
        <v>351</v>
      </c>
      <c r="C396" t="s">
        <v>1196</v>
      </c>
      <c r="D396" t="s">
        <v>1121</v>
      </c>
      <c r="E396" t="s">
        <v>1122</v>
      </c>
      <c r="F396" t="s">
        <v>701</v>
      </c>
      <c r="G396" t="s">
        <v>356</v>
      </c>
      <c r="H396" t="s">
        <v>702</v>
      </c>
    </row>
    <row r="397" spans="1:8">
      <c r="A397" t="s">
        <v>1197</v>
      </c>
      <c r="B397" t="s">
        <v>351</v>
      </c>
      <c r="C397" t="s">
        <v>1198</v>
      </c>
      <c r="D397" t="s">
        <v>1121</v>
      </c>
      <c r="E397" t="s">
        <v>1122</v>
      </c>
      <c r="F397" t="s">
        <v>701</v>
      </c>
      <c r="G397" t="s">
        <v>356</v>
      </c>
      <c r="H397" t="s">
        <v>702</v>
      </c>
    </row>
    <row r="398" spans="1:8">
      <c r="A398" t="s">
        <v>1199</v>
      </c>
      <c r="B398" t="s">
        <v>351</v>
      </c>
      <c r="C398" t="s">
        <v>1200</v>
      </c>
      <c r="D398" t="s">
        <v>1121</v>
      </c>
      <c r="E398" t="s">
        <v>1122</v>
      </c>
      <c r="F398" t="s">
        <v>701</v>
      </c>
      <c r="G398" t="s">
        <v>356</v>
      </c>
      <c r="H398" t="s">
        <v>702</v>
      </c>
    </row>
    <row r="399" spans="1:8">
      <c r="A399" t="s">
        <v>1201</v>
      </c>
      <c r="B399" t="s">
        <v>351</v>
      </c>
      <c r="C399" t="s">
        <v>1202</v>
      </c>
      <c r="D399" t="s">
        <v>1121</v>
      </c>
      <c r="E399" t="s">
        <v>1122</v>
      </c>
      <c r="F399" t="s">
        <v>701</v>
      </c>
      <c r="G399" t="s">
        <v>356</v>
      </c>
      <c r="H399" t="s">
        <v>702</v>
      </c>
    </row>
    <row r="400" spans="1:8">
      <c r="A400" t="s">
        <v>1203</v>
      </c>
      <c r="B400" t="s">
        <v>351</v>
      </c>
      <c r="C400" t="s">
        <v>1204</v>
      </c>
      <c r="D400" t="s">
        <v>1121</v>
      </c>
      <c r="E400" t="s">
        <v>1122</v>
      </c>
      <c r="F400" t="s">
        <v>701</v>
      </c>
      <c r="G400" t="s">
        <v>356</v>
      </c>
      <c r="H400" t="s">
        <v>702</v>
      </c>
    </row>
    <row r="401" spans="1:8">
      <c r="A401" t="s">
        <v>1205</v>
      </c>
      <c r="B401" t="s">
        <v>351</v>
      </c>
      <c r="C401" t="s">
        <v>1206</v>
      </c>
      <c r="D401" t="s">
        <v>1121</v>
      </c>
      <c r="E401" t="s">
        <v>1122</v>
      </c>
      <c r="F401" t="s">
        <v>701</v>
      </c>
      <c r="G401" t="s">
        <v>356</v>
      </c>
      <c r="H401" t="s">
        <v>702</v>
      </c>
    </row>
    <row r="402" spans="1:8">
      <c r="A402" t="s">
        <v>1207</v>
      </c>
      <c r="B402" t="s">
        <v>351</v>
      </c>
      <c r="C402" t="s">
        <v>1208</v>
      </c>
      <c r="D402" t="s">
        <v>1121</v>
      </c>
      <c r="E402" t="s">
        <v>1122</v>
      </c>
      <c r="F402" t="s">
        <v>701</v>
      </c>
      <c r="G402" t="s">
        <v>356</v>
      </c>
      <c r="H402" t="s">
        <v>702</v>
      </c>
    </row>
    <row r="403" spans="1:8">
      <c r="A403" t="s">
        <v>1209</v>
      </c>
      <c r="B403" t="s">
        <v>351</v>
      </c>
      <c r="C403" t="s">
        <v>1210</v>
      </c>
      <c r="D403" t="s">
        <v>1121</v>
      </c>
      <c r="E403" t="s">
        <v>1122</v>
      </c>
      <c r="F403" t="s">
        <v>701</v>
      </c>
      <c r="G403" t="s">
        <v>356</v>
      </c>
      <c r="H403" t="s">
        <v>702</v>
      </c>
    </row>
    <row r="404" spans="1:8">
      <c r="A404" t="s">
        <v>1211</v>
      </c>
      <c r="B404" t="s">
        <v>351</v>
      </c>
      <c r="C404" t="s">
        <v>1212</v>
      </c>
      <c r="D404" t="s">
        <v>1121</v>
      </c>
      <c r="E404" t="s">
        <v>1122</v>
      </c>
      <c r="F404" t="s">
        <v>701</v>
      </c>
      <c r="G404" t="s">
        <v>356</v>
      </c>
      <c r="H404" t="s">
        <v>702</v>
      </c>
    </row>
    <row r="405" spans="1:8">
      <c r="A405" t="s">
        <v>1213</v>
      </c>
      <c r="B405" t="s">
        <v>351</v>
      </c>
      <c r="C405" t="s">
        <v>1214</v>
      </c>
      <c r="D405" t="s">
        <v>1121</v>
      </c>
      <c r="E405" t="s">
        <v>1122</v>
      </c>
      <c r="F405" t="s">
        <v>701</v>
      </c>
      <c r="G405" t="s">
        <v>356</v>
      </c>
      <c r="H405" t="s">
        <v>702</v>
      </c>
    </row>
    <row r="406" spans="1:8">
      <c r="A406" t="s">
        <v>1215</v>
      </c>
      <c r="B406" t="s">
        <v>351</v>
      </c>
      <c r="C406" t="s">
        <v>1216</v>
      </c>
      <c r="D406" t="s">
        <v>1121</v>
      </c>
      <c r="E406" t="s">
        <v>1122</v>
      </c>
      <c r="F406" t="s">
        <v>701</v>
      </c>
      <c r="G406" t="s">
        <v>356</v>
      </c>
      <c r="H406" t="s">
        <v>702</v>
      </c>
    </row>
    <row r="407" spans="1:8">
      <c r="A407" t="s">
        <v>1217</v>
      </c>
      <c r="B407" t="s">
        <v>351</v>
      </c>
      <c r="C407" t="s">
        <v>1218</v>
      </c>
      <c r="D407" t="s">
        <v>1121</v>
      </c>
      <c r="E407" t="s">
        <v>1122</v>
      </c>
      <c r="F407" t="s">
        <v>701</v>
      </c>
      <c r="G407" t="s">
        <v>356</v>
      </c>
      <c r="H407" t="s">
        <v>702</v>
      </c>
    </row>
    <row r="408" spans="1:8">
      <c r="A408" t="s">
        <v>1219</v>
      </c>
      <c r="B408" t="s">
        <v>351</v>
      </c>
      <c r="C408" t="s">
        <v>1220</v>
      </c>
      <c r="D408" t="s">
        <v>1121</v>
      </c>
      <c r="E408" t="s">
        <v>1122</v>
      </c>
      <c r="F408" t="s">
        <v>701</v>
      </c>
      <c r="G408" t="s">
        <v>356</v>
      </c>
      <c r="H408" t="s">
        <v>702</v>
      </c>
    </row>
    <row r="409" spans="1:8">
      <c r="A409" t="s">
        <v>1221</v>
      </c>
      <c r="B409" t="s">
        <v>351</v>
      </c>
      <c r="C409" t="s">
        <v>1222</v>
      </c>
      <c r="D409" t="s">
        <v>1121</v>
      </c>
      <c r="E409" t="s">
        <v>1122</v>
      </c>
      <c r="F409" t="s">
        <v>701</v>
      </c>
      <c r="G409" t="s">
        <v>356</v>
      </c>
      <c r="H409" t="s">
        <v>702</v>
      </c>
    </row>
    <row r="410" spans="1:8">
      <c r="A410" t="s">
        <v>1223</v>
      </c>
      <c r="B410" t="s">
        <v>351</v>
      </c>
      <c r="C410" t="s">
        <v>1224</v>
      </c>
      <c r="D410" t="s">
        <v>1121</v>
      </c>
      <c r="E410" t="s">
        <v>1122</v>
      </c>
      <c r="F410" t="s">
        <v>701</v>
      </c>
      <c r="G410" t="s">
        <v>356</v>
      </c>
      <c r="H410" t="s">
        <v>702</v>
      </c>
    </row>
    <row r="411" spans="1:8">
      <c r="A411" t="s">
        <v>1225</v>
      </c>
      <c r="B411" t="s">
        <v>351</v>
      </c>
      <c r="C411" t="s">
        <v>1226</v>
      </c>
      <c r="D411" t="s">
        <v>1121</v>
      </c>
      <c r="E411" t="s">
        <v>1122</v>
      </c>
      <c r="F411" t="s">
        <v>701</v>
      </c>
      <c r="G411" t="s">
        <v>356</v>
      </c>
      <c r="H411" t="s">
        <v>702</v>
      </c>
    </row>
    <row r="412" spans="1:8">
      <c r="A412" t="s">
        <v>1227</v>
      </c>
      <c r="B412" t="s">
        <v>351</v>
      </c>
      <c r="C412" t="s">
        <v>1228</v>
      </c>
      <c r="D412" t="s">
        <v>1121</v>
      </c>
      <c r="E412" t="s">
        <v>1122</v>
      </c>
      <c r="F412" t="s">
        <v>701</v>
      </c>
      <c r="G412" t="s">
        <v>356</v>
      </c>
      <c r="H412" t="s">
        <v>702</v>
      </c>
    </row>
    <row r="413" spans="1:8">
      <c r="A413" t="s">
        <v>1229</v>
      </c>
      <c r="B413" t="s">
        <v>351</v>
      </c>
      <c r="C413" t="s">
        <v>1230</v>
      </c>
      <c r="D413" t="s">
        <v>1121</v>
      </c>
      <c r="E413" t="s">
        <v>1122</v>
      </c>
      <c r="F413" t="s">
        <v>701</v>
      </c>
      <c r="G413" t="s">
        <v>356</v>
      </c>
      <c r="H413" t="s">
        <v>702</v>
      </c>
    </row>
    <row r="414" spans="1:8">
      <c r="A414" t="s">
        <v>1231</v>
      </c>
      <c r="B414" t="s">
        <v>351</v>
      </c>
      <c r="C414" t="s">
        <v>1232</v>
      </c>
      <c r="D414" t="s">
        <v>1121</v>
      </c>
      <c r="E414" t="s">
        <v>1122</v>
      </c>
      <c r="F414" t="s">
        <v>701</v>
      </c>
      <c r="G414" t="s">
        <v>356</v>
      </c>
      <c r="H414" t="s">
        <v>702</v>
      </c>
    </row>
    <row r="415" spans="1:8">
      <c r="A415" t="s">
        <v>1233</v>
      </c>
      <c r="B415" t="s">
        <v>351</v>
      </c>
      <c r="C415" t="s">
        <v>1234</v>
      </c>
      <c r="D415" t="s">
        <v>1121</v>
      </c>
      <c r="E415" t="s">
        <v>1122</v>
      </c>
      <c r="F415" t="s">
        <v>701</v>
      </c>
      <c r="G415" t="s">
        <v>356</v>
      </c>
      <c r="H415" t="s">
        <v>702</v>
      </c>
    </row>
    <row r="416" spans="1:8">
      <c r="A416" t="s">
        <v>1235</v>
      </c>
      <c r="B416" t="s">
        <v>351</v>
      </c>
      <c r="C416" t="s">
        <v>1236</v>
      </c>
      <c r="D416" t="s">
        <v>1121</v>
      </c>
      <c r="E416" t="s">
        <v>1122</v>
      </c>
      <c r="F416" t="s">
        <v>701</v>
      </c>
      <c r="G416" t="s">
        <v>356</v>
      </c>
      <c r="H416" t="s">
        <v>702</v>
      </c>
    </row>
    <row r="417" spans="1:8">
      <c r="A417" t="s">
        <v>1237</v>
      </c>
      <c r="B417" t="s">
        <v>351</v>
      </c>
      <c r="C417" t="s">
        <v>1238</v>
      </c>
      <c r="D417" t="s">
        <v>1121</v>
      </c>
      <c r="E417" t="s">
        <v>1122</v>
      </c>
      <c r="F417" t="s">
        <v>701</v>
      </c>
      <c r="G417" t="s">
        <v>356</v>
      </c>
      <c r="H417" t="s">
        <v>702</v>
      </c>
    </row>
    <row r="418" spans="1:8">
      <c r="A418" t="s">
        <v>1239</v>
      </c>
      <c r="B418" t="s">
        <v>351</v>
      </c>
      <c r="C418" t="s">
        <v>1240</v>
      </c>
      <c r="D418" t="s">
        <v>1121</v>
      </c>
      <c r="E418" t="s">
        <v>1122</v>
      </c>
      <c r="F418" t="s">
        <v>701</v>
      </c>
      <c r="G418" t="s">
        <v>356</v>
      </c>
      <c r="H418" t="s">
        <v>702</v>
      </c>
    </row>
    <row r="419" spans="1:8">
      <c r="A419" t="s">
        <v>1241</v>
      </c>
      <c r="B419" t="s">
        <v>351</v>
      </c>
      <c r="C419" t="s">
        <v>1242</v>
      </c>
      <c r="D419" t="s">
        <v>1121</v>
      </c>
      <c r="E419" t="s">
        <v>1122</v>
      </c>
      <c r="F419" t="s">
        <v>701</v>
      </c>
      <c r="G419" t="s">
        <v>356</v>
      </c>
      <c r="H419" t="s">
        <v>702</v>
      </c>
    </row>
    <row r="420" spans="1:8">
      <c r="A420" t="s">
        <v>1243</v>
      </c>
      <c r="B420" t="s">
        <v>351</v>
      </c>
      <c r="C420" t="s">
        <v>1244</v>
      </c>
      <c r="D420" t="s">
        <v>1245</v>
      </c>
      <c r="E420" t="s">
        <v>1246</v>
      </c>
      <c r="F420" t="s">
        <v>523</v>
      </c>
      <c r="G420" t="s">
        <v>356</v>
      </c>
      <c r="H420" t="s">
        <v>524</v>
      </c>
    </row>
    <row r="421" spans="1:8">
      <c r="A421" t="s">
        <v>1247</v>
      </c>
      <c r="B421" t="s">
        <v>351</v>
      </c>
      <c r="C421" t="s">
        <v>1248</v>
      </c>
      <c r="D421" t="s">
        <v>1245</v>
      </c>
      <c r="E421" t="s">
        <v>1246</v>
      </c>
      <c r="F421" t="s">
        <v>523</v>
      </c>
      <c r="G421" t="s">
        <v>356</v>
      </c>
      <c r="H421" t="s">
        <v>524</v>
      </c>
    </row>
    <row r="422" spans="1:8">
      <c r="A422" t="s">
        <v>1249</v>
      </c>
      <c r="B422" t="s">
        <v>351</v>
      </c>
      <c r="C422" t="s">
        <v>1250</v>
      </c>
      <c r="D422" t="s">
        <v>1245</v>
      </c>
      <c r="E422" t="s">
        <v>1246</v>
      </c>
      <c r="F422" t="s">
        <v>523</v>
      </c>
      <c r="G422" t="s">
        <v>356</v>
      </c>
      <c r="H422" t="s">
        <v>524</v>
      </c>
    </row>
    <row r="423" spans="1:8">
      <c r="A423" t="s">
        <v>1251</v>
      </c>
      <c r="B423" t="s">
        <v>351</v>
      </c>
      <c r="C423" t="s">
        <v>1252</v>
      </c>
      <c r="D423" t="s">
        <v>1245</v>
      </c>
      <c r="E423" t="s">
        <v>1246</v>
      </c>
      <c r="F423" t="s">
        <v>523</v>
      </c>
      <c r="G423" t="s">
        <v>356</v>
      </c>
      <c r="H423" t="s">
        <v>524</v>
      </c>
    </row>
    <row r="424" spans="1:8">
      <c r="A424" t="s">
        <v>1253</v>
      </c>
      <c r="B424" t="s">
        <v>351</v>
      </c>
      <c r="C424" t="s">
        <v>1254</v>
      </c>
      <c r="D424" t="s">
        <v>1245</v>
      </c>
      <c r="E424" t="s">
        <v>1246</v>
      </c>
      <c r="F424" t="s">
        <v>523</v>
      </c>
      <c r="G424" t="s">
        <v>356</v>
      </c>
      <c r="H424" t="s">
        <v>524</v>
      </c>
    </row>
    <row r="425" spans="1:8">
      <c r="A425" t="s">
        <v>1255</v>
      </c>
      <c r="B425" t="s">
        <v>351</v>
      </c>
      <c r="C425" t="s">
        <v>1256</v>
      </c>
      <c r="D425" t="s">
        <v>1245</v>
      </c>
      <c r="E425" t="s">
        <v>1246</v>
      </c>
      <c r="F425" t="s">
        <v>523</v>
      </c>
      <c r="G425" t="s">
        <v>356</v>
      </c>
      <c r="H425" t="s">
        <v>524</v>
      </c>
    </row>
    <row r="426" spans="1:8">
      <c r="A426" t="s">
        <v>1257</v>
      </c>
      <c r="B426" t="s">
        <v>351</v>
      </c>
      <c r="C426" t="s">
        <v>1258</v>
      </c>
      <c r="D426" t="s">
        <v>1245</v>
      </c>
      <c r="E426" t="s">
        <v>1246</v>
      </c>
      <c r="F426" t="s">
        <v>523</v>
      </c>
      <c r="G426" t="s">
        <v>356</v>
      </c>
      <c r="H426" t="s">
        <v>524</v>
      </c>
    </row>
    <row r="427" spans="1:8">
      <c r="A427" t="s">
        <v>1259</v>
      </c>
      <c r="B427" t="s">
        <v>351</v>
      </c>
      <c r="C427" t="s">
        <v>1260</v>
      </c>
      <c r="D427" t="s">
        <v>1245</v>
      </c>
      <c r="E427" t="s">
        <v>1246</v>
      </c>
      <c r="F427" t="s">
        <v>523</v>
      </c>
      <c r="G427" t="s">
        <v>356</v>
      </c>
      <c r="H427" t="s">
        <v>524</v>
      </c>
    </row>
    <row r="428" spans="1:8">
      <c r="A428" t="s">
        <v>1261</v>
      </c>
      <c r="B428" t="s">
        <v>351</v>
      </c>
      <c r="C428" t="s">
        <v>1262</v>
      </c>
      <c r="D428" t="s">
        <v>1245</v>
      </c>
      <c r="E428" t="s">
        <v>1246</v>
      </c>
      <c r="F428" t="s">
        <v>523</v>
      </c>
      <c r="G428" t="s">
        <v>356</v>
      </c>
      <c r="H428" t="s">
        <v>524</v>
      </c>
    </row>
    <row r="429" spans="1:8">
      <c r="A429" t="s">
        <v>1263</v>
      </c>
      <c r="B429" t="s">
        <v>351</v>
      </c>
      <c r="C429" t="s">
        <v>1264</v>
      </c>
      <c r="D429" t="s">
        <v>1245</v>
      </c>
      <c r="E429" t="s">
        <v>1246</v>
      </c>
      <c r="F429" t="s">
        <v>523</v>
      </c>
      <c r="G429" t="s">
        <v>356</v>
      </c>
      <c r="H429" t="s">
        <v>524</v>
      </c>
    </row>
    <row r="430" spans="1:8">
      <c r="A430" t="s">
        <v>1265</v>
      </c>
      <c r="B430" t="s">
        <v>351</v>
      </c>
      <c r="C430" t="s">
        <v>1266</v>
      </c>
      <c r="D430" t="s">
        <v>1245</v>
      </c>
      <c r="E430" t="s">
        <v>1246</v>
      </c>
      <c r="F430" t="s">
        <v>523</v>
      </c>
      <c r="G430" t="s">
        <v>356</v>
      </c>
      <c r="H430" t="s">
        <v>524</v>
      </c>
    </row>
    <row r="431" spans="1:8">
      <c r="A431" t="s">
        <v>1267</v>
      </c>
      <c r="B431" t="s">
        <v>351</v>
      </c>
      <c r="C431" t="s">
        <v>1268</v>
      </c>
      <c r="D431" t="s">
        <v>1245</v>
      </c>
      <c r="E431" t="s">
        <v>1246</v>
      </c>
      <c r="F431" t="s">
        <v>523</v>
      </c>
      <c r="G431" t="s">
        <v>356</v>
      </c>
      <c r="H431" t="s">
        <v>524</v>
      </c>
    </row>
    <row r="432" spans="1:8">
      <c r="A432" t="s">
        <v>1269</v>
      </c>
      <c r="B432" t="s">
        <v>351</v>
      </c>
      <c r="C432" t="s">
        <v>1270</v>
      </c>
      <c r="D432" t="s">
        <v>1245</v>
      </c>
      <c r="E432" t="s">
        <v>1246</v>
      </c>
      <c r="F432" t="s">
        <v>523</v>
      </c>
      <c r="G432" t="s">
        <v>356</v>
      </c>
      <c r="H432" t="s">
        <v>524</v>
      </c>
    </row>
    <row r="433" spans="1:8">
      <c r="A433" t="s">
        <v>1271</v>
      </c>
      <c r="B433" t="s">
        <v>351</v>
      </c>
      <c r="C433" t="s">
        <v>1272</v>
      </c>
      <c r="D433" t="s">
        <v>1245</v>
      </c>
      <c r="E433" t="s">
        <v>1246</v>
      </c>
      <c r="F433" t="s">
        <v>523</v>
      </c>
      <c r="G433" t="s">
        <v>356</v>
      </c>
      <c r="H433" t="s">
        <v>524</v>
      </c>
    </row>
    <row r="434" spans="1:8">
      <c r="A434" t="s">
        <v>1273</v>
      </c>
      <c r="B434" t="s">
        <v>351</v>
      </c>
      <c r="C434" t="s">
        <v>1274</v>
      </c>
      <c r="D434" t="s">
        <v>1245</v>
      </c>
      <c r="E434" t="s">
        <v>1246</v>
      </c>
      <c r="F434" t="s">
        <v>523</v>
      </c>
      <c r="G434" t="s">
        <v>356</v>
      </c>
      <c r="H434" t="s">
        <v>524</v>
      </c>
    </row>
    <row r="435" spans="1:8">
      <c r="A435" t="s">
        <v>1275</v>
      </c>
      <c r="B435" t="s">
        <v>351</v>
      </c>
      <c r="C435" t="s">
        <v>1276</v>
      </c>
      <c r="D435" t="s">
        <v>1245</v>
      </c>
      <c r="E435" t="s">
        <v>1246</v>
      </c>
      <c r="F435" t="s">
        <v>523</v>
      </c>
      <c r="G435" t="s">
        <v>356</v>
      </c>
      <c r="H435" t="s">
        <v>524</v>
      </c>
    </row>
    <row r="436" spans="1:8">
      <c r="A436" t="s">
        <v>1277</v>
      </c>
      <c r="B436" t="s">
        <v>351</v>
      </c>
      <c r="C436" t="s">
        <v>1278</v>
      </c>
      <c r="D436" t="s">
        <v>1245</v>
      </c>
      <c r="E436" t="s">
        <v>1246</v>
      </c>
      <c r="F436" t="s">
        <v>523</v>
      </c>
      <c r="G436" t="s">
        <v>356</v>
      </c>
      <c r="H436" t="s">
        <v>524</v>
      </c>
    </row>
    <row r="437" spans="1:8">
      <c r="A437" t="s">
        <v>1279</v>
      </c>
      <c r="B437" t="s">
        <v>351</v>
      </c>
      <c r="C437" t="s">
        <v>1280</v>
      </c>
      <c r="D437" t="s">
        <v>1245</v>
      </c>
      <c r="E437" t="s">
        <v>1246</v>
      </c>
      <c r="F437" t="s">
        <v>523</v>
      </c>
      <c r="G437" t="s">
        <v>356</v>
      </c>
      <c r="H437" t="s">
        <v>524</v>
      </c>
    </row>
    <row r="438" spans="1:8">
      <c r="A438" t="s">
        <v>1281</v>
      </c>
      <c r="B438" t="s">
        <v>351</v>
      </c>
      <c r="C438" t="s">
        <v>1282</v>
      </c>
      <c r="D438" t="s">
        <v>1245</v>
      </c>
      <c r="E438" t="s">
        <v>1246</v>
      </c>
      <c r="F438" t="s">
        <v>523</v>
      </c>
      <c r="G438" t="s">
        <v>356</v>
      </c>
      <c r="H438" t="s">
        <v>524</v>
      </c>
    </row>
    <row r="439" spans="1:8">
      <c r="A439" t="s">
        <v>1283</v>
      </c>
      <c r="B439" t="s">
        <v>351</v>
      </c>
      <c r="C439" t="s">
        <v>1284</v>
      </c>
      <c r="D439" t="s">
        <v>1245</v>
      </c>
      <c r="E439" t="s">
        <v>1246</v>
      </c>
      <c r="F439" t="s">
        <v>523</v>
      </c>
      <c r="G439" t="s">
        <v>356</v>
      </c>
      <c r="H439" t="s">
        <v>524</v>
      </c>
    </row>
    <row r="440" spans="1:8">
      <c r="A440" t="s">
        <v>1285</v>
      </c>
      <c r="B440" t="s">
        <v>351</v>
      </c>
      <c r="C440" t="s">
        <v>1286</v>
      </c>
      <c r="D440" t="s">
        <v>1245</v>
      </c>
      <c r="E440" t="s">
        <v>1246</v>
      </c>
      <c r="F440" t="s">
        <v>523</v>
      </c>
      <c r="G440" t="s">
        <v>356</v>
      </c>
      <c r="H440" t="s">
        <v>524</v>
      </c>
    </row>
    <row r="441" spans="1:8">
      <c r="A441" t="s">
        <v>1287</v>
      </c>
      <c r="B441" t="s">
        <v>351</v>
      </c>
      <c r="C441" t="s">
        <v>1288</v>
      </c>
      <c r="D441" t="s">
        <v>1245</v>
      </c>
      <c r="E441" t="s">
        <v>1246</v>
      </c>
      <c r="F441" t="s">
        <v>523</v>
      </c>
      <c r="G441" t="s">
        <v>356</v>
      </c>
      <c r="H441" t="s">
        <v>524</v>
      </c>
    </row>
    <row r="442" spans="1:8">
      <c r="A442" t="s">
        <v>1289</v>
      </c>
      <c r="B442" t="s">
        <v>351</v>
      </c>
      <c r="C442" t="s">
        <v>1290</v>
      </c>
      <c r="D442" t="s">
        <v>1245</v>
      </c>
      <c r="E442" t="s">
        <v>1246</v>
      </c>
      <c r="F442" t="s">
        <v>523</v>
      </c>
      <c r="G442" t="s">
        <v>356</v>
      </c>
      <c r="H442" t="s">
        <v>524</v>
      </c>
    </row>
    <row r="443" spans="1:8">
      <c r="A443" t="s">
        <v>1291</v>
      </c>
      <c r="B443" t="s">
        <v>351</v>
      </c>
      <c r="C443" t="s">
        <v>1292</v>
      </c>
      <c r="D443" t="s">
        <v>1293</v>
      </c>
      <c r="E443" t="s">
        <v>1294</v>
      </c>
      <c r="F443" t="s">
        <v>355</v>
      </c>
      <c r="G443" t="s">
        <v>356</v>
      </c>
      <c r="H443" t="s">
        <v>357</v>
      </c>
    </row>
    <row r="444" spans="1:8">
      <c r="A444" t="s">
        <v>1295</v>
      </c>
      <c r="B444" t="s">
        <v>351</v>
      </c>
      <c r="C444" t="s">
        <v>1296</v>
      </c>
      <c r="D444" t="s">
        <v>1297</v>
      </c>
      <c r="E444" t="s">
        <v>1298</v>
      </c>
      <c r="F444" t="s">
        <v>523</v>
      </c>
      <c r="G444" t="s">
        <v>356</v>
      </c>
      <c r="H444" t="s">
        <v>524</v>
      </c>
    </row>
    <row r="445" spans="1:8">
      <c r="A445" t="s">
        <v>1299</v>
      </c>
      <c r="B445" t="s">
        <v>351</v>
      </c>
      <c r="C445" t="s">
        <v>1300</v>
      </c>
      <c r="D445" t="s">
        <v>1297</v>
      </c>
      <c r="E445" t="s">
        <v>1298</v>
      </c>
      <c r="F445" t="s">
        <v>523</v>
      </c>
      <c r="G445" t="s">
        <v>356</v>
      </c>
      <c r="H445" t="s">
        <v>524</v>
      </c>
    </row>
    <row r="446" spans="1:8">
      <c r="A446" t="s">
        <v>1301</v>
      </c>
      <c r="B446" t="s">
        <v>351</v>
      </c>
      <c r="C446" t="s">
        <v>1302</v>
      </c>
      <c r="D446" t="s">
        <v>1297</v>
      </c>
      <c r="E446" t="s">
        <v>1298</v>
      </c>
      <c r="F446" t="s">
        <v>523</v>
      </c>
      <c r="G446" t="s">
        <v>356</v>
      </c>
      <c r="H446" t="s">
        <v>524</v>
      </c>
    </row>
    <row r="447" spans="1:8">
      <c r="A447" t="s">
        <v>1303</v>
      </c>
      <c r="B447" t="s">
        <v>351</v>
      </c>
      <c r="C447" t="s">
        <v>1304</v>
      </c>
      <c r="D447" t="s">
        <v>1297</v>
      </c>
      <c r="E447" t="s">
        <v>1298</v>
      </c>
      <c r="F447" t="s">
        <v>523</v>
      </c>
      <c r="G447" t="s">
        <v>356</v>
      </c>
      <c r="H447" t="s">
        <v>524</v>
      </c>
    </row>
    <row r="448" spans="1:8">
      <c r="A448" t="s">
        <v>1305</v>
      </c>
      <c r="B448" t="s">
        <v>351</v>
      </c>
      <c r="C448" t="s">
        <v>1306</v>
      </c>
      <c r="D448" t="s">
        <v>1297</v>
      </c>
      <c r="E448" t="s">
        <v>1298</v>
      </c>
      <c r="F448" t="s">
        <v>523</v>
      </c>
      <c r="G448" t="s">
        <v>356</v>
      </c>
      <c r="H448" t="s">
        <v>524</v>
      </c>
    </row>
    <row r="449" spans="1:8">
      <c r="A449" t="s">
        <v>1307</v>
      </c>
      <c r="B449" t="s">
        <v>351</v>
      </c>
      <c r="C449" t="s">
        <v>1308</v>
      </c>
      <c r="D449" t="s">
        <v>1297</v>
      </c>
      <c r="E449" t="s">
        <v>1298</v>
      </c>
      <c r="F449" t="s">
        <v>523</v>
      </c>
      <c r="G449" t="s">
        <v>356</v>
      </c>
      <c r="H449" t="s">
        <v>524</v>
      </c>
    </row>
    <row r="450" spans="1:8">
      <c r="A450" t="s">
        <v>1309</v>
      </c>
      <c r="B450" t="s">
        <v>351</v>
      </c>
      <c r="C450" t="s">
        <v>1310</v>
      </c>
      <c r="D450" t="s">
        <v>1297</v>
      </c>
      <c r="E450" t="s">
        <v>1298</v>
      </c>
      <c r="F450" t="s">
        <v>523</v>
      </c>
      <c r="G450" t="s">
        <v>356</v>
      </c>
      <c r="H450" t="s">
        <v>524</v>
      </c>
    </row>
    <row r="451" spans="1:8">
      <c r="A451" t="s">
        <v>1311</v>
      </c>
      <c r="B451" t="s">
        <v>351</v>
      </c>
      <c r="C451" t="s">
        <v>1312</v>
      </c>
      <c r="D451" t="s">
        <v>1297</v>
      </c>
      <c r="E451" t="s">
        <v>1298</v>
      </c>
      <c r="F451" t="s">
        <v>523</v>
      </c>
      <c r="G451" t="s">
        <v>356</v>
      </c>
      <c r="H451" t="s">
        <v>524</v>
      </c>
    </row>
    <row r="452" spans="1:8">
      <c r="A452" t="s">
        <v>1313</v>
      </c>
      <c r="B452" t="s">
        <v>351</v>
      </c>
      <c r="C452" t="s">
        <v>1314</v>
      </c>
      <c r="D452" t="s">
        <v>1297</v>
      </c>
      <c r="E452" t="s">
        <v>1298</v>
      </c>
      <c r="F452" t="s">
        <v>523</v>
      </c>
      <c r="G452" t="s">
        <v>356</v>
      </c>
      <c r="H452" t="s">
        <v>524</v>
      </c>
    </row>
    <row r="453" spans="1:8">
      <c r="A453" t="s">
        <v>1315</v>
      </c>
      <c r="B453" t="s">
        <v>351</v>
      </c>
      <c r="C453" t="s">
        <v>1316</v>
      </c>
      <c r="D453" t="s">
        <v>1297</v>
      </c>
      <c r="E453" t="s">
        <v>1298</v>
      </c>
      <c r="F453" t="s">
        <v>523</v>
      </c>
      <c r="G453" t="s">
        <v>356</v>
      </c>
      <c r="H453" t="s">
        <v>524</v>
      </c>
    </row>
    <row r="454" spans="1:8">
      <c r="A454" t="s">
        <v>1317</v>
      </c>
      <c r="B454" t="s">
        <v>351</v>
      </c>
      <c r="C454" t="s">
        <v>1318</v>
      </c>
      <c r="D454" t="s">
        <v>1297</v>
      </c>
      <c r="E454" t="s">
        <v>1298</v>
      </c>
      <c r="F454" t="s">
        <v>523</v>
      </c>
      <c r="G454" t="s">
        <v>356</v>
      </c>
      <c r="H454" t="s">
        <v>524</v>
      </c>
    </row>
    <row r="455" spans="1:8">
      <c r="A455" t="s">
        <v>1319</v>
      </c>
      <c r="B455" t="s">
        <v>351</v>
      </c>
      <c r="C455" t="s">
        <v>1320</v>
      </c>
      <c r="D455" t="s">
        <v>1297</v>
      </c>
      <c r="E455" t="s">
        <v>1298</v>
      </c>
      <c r="F455" t="s">
        <v>523</v>
      </c>
      <c r="G455" t="s">
        <v>356</v>
      </c>
      <c r="H455" t="s">
        <v>524</v>
      </c>
    </row>
    <row r="456" spans="1:8">
      <c r="A456" t="s">
        <v>1321</v>
      </c>
      <c r="B456" t="s">
        <v>351</v>
      </c>
      <c r="C456" t="s">
        <v>1322</v>
      </c>
      <c r="D456" t="s">
        <v>1297</v>
      </c>
      <c r="E456" t="s">
        <v>1298</v>
      </c>
      <c r="F456" t="s">
        <v>523</v>
      </c>
      <c r="G456" t="s">
        <v>356</v>
      </c>
      <c r="H456" t="s">
        <v>524</v>
      </c>
    </row>
    <row r="457" spans="1:8">
      <c r="A457" t="s">
        <v>1323</v>
      </c>
      <c r="B457" t="s">
        <v>351</v>
      </c>
      <c r="C457" t="s">
        <v>1324</v>
      </c>
      <c r="D457" t="s">
        <v>1297</v>
      </c>
      <c r="E457" t="s">
        <v>1298</v>
      </c>
      <c r="F457" t="s">
        <v>523</v>
      </c>
      <c r="G457" t="s">
        <v>356</v>
      </c>
      <c r="H457" t="s">
        <v>524</v>
      </c>
    </row>
    <row r="458" spans="1:8">
      <c r="A458" t="s">
        <v>1325</v>
      </c>
      <c r="B458" t="s">
        <v>351</v>
      </c>
      <c r="C458" t="s">
        <v>1326</v>
      </c>
      <c r="D458" t="s">
        <v>1297</v>
      </c>
      <c r="E458" t="s">
        <v>1298</v>
      </c>
      <c r="F458" t="s">
        <v>523</v>
      </c>
      <c r="G458" t="s">
        <v>356</v>
      </c>
      <c r="H458" t="s">
        <v>524</v>
      </c>
    </row>
    <row r="459" spans="1:8">
      <c r="A459" t="s">
        <v>1327</v>
      </c>
      <c r="B459" t="s">
        <v>351</v>
      </c>
      <c r="C459" t="s">
        <v>1328</v>
      </c>
      <c r="D459" t="s">
        <v>1297</v>
      </c>
      <c r="E459" t="s">
        <v>1298</v>
      </c>
      <c r="F459" t="s">
        <v>523</v>
      </c>
      <c r="G459" t="s">
        <v>356</v>
      </c>
      <c r="H459" t="s">
        <v>524</v>
      </c>
    </row>
    <row r="460" spans="1:8">
      <c r="A460" t="s">
        <v>1329</v>
      </c>
      <c r="B460" t="s">
        <v>351</v>
      </c>
      <c r="C460" t="s">
        <v>1330</v>
      </c>
      <c r="D460" t="s">
        <v>1297</v>
      </c>
      <c r="E460" t="s">
        <v>1298</v>
      </c>
      <c r="F460" t="s">
        <v>523</v>
      </c>
      <c r="G460" t="s">
        <v>356</v>
      </c>
      <c r="H460" t="s">
        <v>524</v>
      </c>
    </row>
    <row r="461" spans="1:8">
      <c r="A461" t="s">
        <v>1331</v>
      </c>
      <c r="B461" t="s">
        <v>351</v>
      </c>
      <c r="C461" t="s">
        <v>1332</v>
      </c>
      <c r="D461" t="s">
        <v>1297</v>
      </c>
      <c r="E461" t="s">
        <v>1298</v>
      </c>
      <c r="F461" t="s">
        <v>523</v>
      </c>
      <c r="G461" t="s">
        <v>356</v>
      </c>
      <c r="H461" t="s">
        <v>524</v>
      </c>
    </row>
    <row r="462" spans="1:8">
      <c r="A462" t="s">
        <v>1333</v>
      </c>
      <c r="B462" t="s">
        <v>351</v>
      </c>
      <c r="C462" t="s">
        <v>1334</v>
      </c>
      <c r="D462" t="s">
        <v>1297</v>
      </c>
      <c r="E462" t="s">
        <v>1298</v>
      </c>
      <c r="F462" t="s">
        <v>523</v>
      </c>
      <c r="G462" t="s">
        <v>356</v>
      </c>
      <c r="H462" t="s">
        <v>524</v>
      </c>
    </row>
    <row r="463" spans="1:8">
      <c r="A463" t="s">
        <v>1335</v>
      </c>
      <c r="B463" t="s">
        <v>351</v>
      </c>
      <c r="C463" t="s">
        <v>1336</v>
      </c>
      <c r="D463" t="s">
        <v>1337</v>
      </c>
      <c r="E463" t="s">
        <v>1338</v>
      </c>
      <c r="F463" t="s">
        <v>774</v>
      </c>
      <c r="G463" t="s">
        <v>356</v>
      </c>
      <c r="H463" t="s">
        <v>775</v>
      </c>
    </row>
    <row r="464" spans="1:8">
      <c r="A464" t="s">
        <v>1339</v>
      </c>
      <c r="B464" t="s">
        <v>351</v>
      </c>
      <c r="C464" t="s">
        <v>1340</v>
      </c>
      <c r="D464" t="s">
        <v>1341</v>
      </c>
      <c r="E464" t="s">
        <v>1342</v>
      </c>
      <c r="F464" t="s">
        <v>701</v>
      </c>
      <c r="G464" t="s">
        <v>356</v>
      </c>
      <c r="H464" t="s">
        <v>702</v>
      </c>
    </row>
    <row r="465" spans="1:8">
      <c r="A465" t="s">
        <v>1343</v>
      </c>
      <c r="B465" t="s">
        <v>351</v>
      </c>
      <c r="C465" t="s">
        <v>1344</v>
      </c>
      <c r="D465" t="s">
        <v>1341</v>
      </c>
      <c r="E465" t="s">
        <v>1342</v>
      </c>
      <c r="F465" t="s">
        <v>701</v>
      </c>
      <c r="G465" t="s">
        <v>356</v>
      </c>
      <c r="H465" t="s">
        <v>702</v>
      </c>
    </row>
    <row r="466" spans="1:8">
      <c r="A466" t="s">
        <v>1345</v>
      </c>
      <c r="B466" t="s">
        <v>351</v>
      </c>
      <c r="C466" t="s">
        <v>1346</v>
      </c>
      <c r="D466" t="s">
        <v>1341</v>
      </c>
      <c r="E466" t="s">
        <v>1342</v>
      </c>
      <c r="F466" t="s">
        <v>701</v>
      </c>
      <c r="G466" t="s">
        <v>356</v>
      </c>
      <c r="H466" t="s">
        <v>702</v>
      </c>
    </row>
    <row r="467" spans="1:8">
      <c r="A467" t="s">
        <v>1347</v>
      </c>
      <c r="B467" t="s">
        <v>351</v>
      </c>
      <c r="C467" t="s">
        <v>1348</v>
      </c>
      <c r="D467" t="s">
        <v>1341</v>
      </c>
      <c r="E467" t="s">
        <v>1342</v>
      </c>
      <c r="F467" t="s">
        <v>701</v>
      </c>
      <c r="G467" t="s">
        <v>356</v>
      </c>
      <c r="H467" t="s">
        <v>702</v>
      </c>
    </row>
    <row r="468" spans="1:8">
      <c r="A468" t="s">
        <v>1349</v>
      </c>
      <c r="B468" t="s">
        <v>351</v>
      </c>
      <c r="C468" t="s">
        <v>1350</v>
      </c>
      <c r="D468" t="s">
        <v>1341</v>
      </c>
      <c r="E468" t="s">
        <v>1342</v>
      </c>
      <c r="F468" t="s">
        <v>701</v>
      </c>
      <c r="G468" t="s">
        <v>356</v>
      </c>
      <c r="H468" t="s">
        <v>702</v>
      </c>
    </row>
    <row r="469" spans="1:8">
      <c r="A469" t="s">
        <v>1351</v>
      </c>
      <c r="B469" t="s">
        <v>351</v>
      </c>
      <c r="C469" t="s">
        <v>1352</v>
      </c>
      <c r="D469" t="s">
        <v>1341</v>
      </c>
      <c r="E469" t="s">
        <v>1342</v>
      </c>
      <c r="F469" t="s">
        <v>701</v>
      </c>
      <c r="G469" t="s">
        <v>356</v>
      </c>
      <c r="H469" t="s">
        <v>702</v>
      </c>
    </row>
    <row r="470" spans="1:8">
      <c r="A470" t="s">
        <v>1353</v>
      </c>
      <c r="B470" t="s">
        <v>351</v>
      </c>
      <c r="C470" t="s">
        <v>1354</v>
      </c>
      <c r="D470" t="s">
        <v>1341</v>
      </c>
      <c r="E470" t="s">
        <v>1342</v>
      </c>
      <c r="F470" t="s">
        <v>701</v>
      </c>
      <c r="G470" t="s">
        <v>356</v>
      </c>
      <c r="H470" t="s">
        <v>702</v>
      </c>
    </row>
    <row r="471" spans="1:8">
      <c r="A471" t="s">
        <v>1355</v>
      </c>
      <c r="B471" t="s">
        <v>351</v>
      </c>
      <c r="C471" t="s">
        <v>1356</v>
      </c>
      <c r="D471" t="s">
        <v>1341</v>
      </c>
      <c r="E471" t="s">
        <v>1342</v>
      </c>
      <c r="F471" t="s">
        <v>701</v>
      </c>
      <c r="G471" t="s">
        <v>356</v>
      </c>
      <c r="H471" t="s">
        <v>702</v>
      </c>
    </row>
    <row r="472" spans="1:8">
      <c r="A472" t="s">
        <v>1357</v>
      </c>
      <c r="B472" t="s">
        <v>351</v>
      </c>
      <c r="C472" t="s">
        <v>1358</v>
      </c>
      <c r="D472" t="s">
        <v>1341</v>
      </c>
      <c r="E472" t="s">
        <v>1342</v>
      </c>
      <c r="F472" t="s">
        <v>701</v>
      </c>
      <c r="G472" t="s">
        <v>356</v>
      </c>
      <c r="H472" t="s">
        <v>702</v>
      </c>
    </row>
    <row r="473" spans="1:8">
      <c r="A473" t="s">
        <v>1359</v>
      </c>
      <c r="B473" t="s">
        <v>351</v>
      </c>
      <c r="C473" t="s">
        <v>1360</v>
      </c>
      <c r="D473" t="s">
        <v>1341</v>
      </c>
      <c r="E473" t="s">
        <v>1342</v>
      </c>
      <c r="F473" t="s">
        <v>701</v>
      </c>
      <c r="G473" t="s">
        <v>356</v>
      </c>
      <c r="H473" t="s">
        <v>702</v>
      </c>
    </row>
    <row r="474" spans="1:8">
      <c r="A474" t="s">
        <v>1361</v>
      </c>
      <c r="B474" t="s">
        <v>351</v>
      </c>
      <c r="C474" t="s">
        <v>1362</v>
      </c>
      <c r="D474" t="s">
        <v>1341</v>
      </c>
      <c r="E474" t="s">
        <v>1342</v>
      </c>
      <c r="F474" t="s">
        <v>701</v>
      </c>
      <c r="G474" t="s">
        <v>356</v>
      </c>
      <c r="H474" t="s">
        <v>702</v>
      </c>
    </row>
    <row r="475" spans="1:8">
      <c r="A475" t="s">
        <v>1363</v>
      </c>
      <c r="B475" t="s">
        <v>351</v>
      </c>
      <c r="C475" t="s">
        <v>1364</v>
      </c>
      <c r="D475" t="s">
        <v>1341</v>
      </c>
      <c r="E475" t="s">
        <v>1342</v>
      </c>
      <c r="F475" t="s">
        <v>701</v>
      </c>
      <c r="G475" t="s">
        <v>356</v>
      </c>
      <c r="H475" t="s">
        <v>702</v>
      </c>
    </row>
    <row r="476" spans="1:8">
      <c r="A476" t="s">
        <v>1365</v>
      </c>
      <c r="B476" t="s">
        <v>351</v>
      </c>
      <c r="C476" t="s">
        <v>1366</v>
      </c>
      <c r="D476" t="s">
        <v>1341</v>
      </c>
      <c r="E476" t="s">
        <v>1342</v>
      </c>
      <c r="F476" t="s">
        <v>701</v>
      </c>
      <c r="G476" t="s">
        <v>356</v>
      </c>
      <c r="H476" t="s">
        <v>702</v>
      </c>
    </row>
    <row r="477" spans="1:8">
      <c r="A477" t="s">
        <v>1367</v>
      </c>
      <c r="B477" t="s">
        <v>351</v>
      </c>
      <c r="C477" t="s">
        <v>1368</v>
      </c>
      <c r="D477" t="s">
        <v>1341</v>
      </c>
      <c r="E477" t="s">
        <v>1342</v>
      </c>
      <c r="F477" t="s">
        <v>701</v>
      </c>
      <c r="G477" t="s">
        <v>356</v>
      </c>
      <c r="H477" t="s">
        <v>702</v>
      </c>
    </row>
    <row r="478" spans="1:8">
      <c r="A478" t="s">
        <v>1369</v>
      </c>
      <c r="B478" t="s">
        <v>351</v>
      </c>
      <c r="C478" t="s">
        <v>1370</v>
      </c>
      <c r="D478" t="s">
        <v>1341</v>
      </c>
      <c r="E478" t="s">
        <v>1342</v>
      </c>
      <c r="F478" t="s">
        <v>701</v>
      </c>
      <c r="G478" t="s">
        <v>356</v>
      </c>
      <c r="H478" t="s">
        <v>702</v>
      </c>
    </row>
    <row r="479" spans="1:8">
      <c r="A479" t="s">
        <v>1371</v>
      </c>
      <c r="B479" t="s">
        <v>351</v>
      </c>
      <c r="C479" t="s">
        <v>1372</v>
      </c>
      <c r="D479" t="s">
        <v>1341</v>
      </c>
      <c r="E479" t="s">
        <v>1342</v>
      </c>
      <c r="F479" t="s">
        <v>701</v>
      </c>
      <c r="G479" t="s">
        <v>356</v>
      </c>
      <c r="H479" t="s">
        <v>702</v>
      </c>
    </row>
    <row r="480" spans="1:8">
      <c r="A480" t="s">
        <v>1373</v>
      </c>
      <c r="B480" t="s">
        <v>351</v>
      </c>
      <c r="C480" t="s">
        <v>1374</v>
      </c>
      <c r="D480" t="s">
        <v>1341</v>
      </c>
      <c r="E480" t="s">
        <v>1342</v>
      </c>
      <c r="F480" t="s">
        <v>701</v>
      </c>
      <c r="G480" t="s">
        <v>356</v>
      </c>
      <c r="H480" t="s">
        <v>702</v>
      </c>
    </row>
    <row r="481" spans="1:8">
      <c r="A481" t="s">
        <v>1375</v>
      </c>
      <c r="B481" t="s">
        <v>351</v>
      </c>
      <c r="C481" t="s">
        <v>1376</v>
      </c>
      <c r="D481" t="s">
        <v>1341</v>
      </c>
      <c r="E481" t="s">
        <v>1342</v>
      </c>
      <c r="F481" t="s">
        <v>701</v>
      </c>
      <c r="G481" t="s">
        <v>356</v>
      </c>
      <c r="H481" t="s">
        <v>702</v>
      </c>
    </row>
    <row r="482" spans="1:8">
      <c r="A482" t="s">
        <v>1377</v>
      </c>
      <c r="B482" t="s">
        <v>351</v>
      </c>
      <c r="C482" t="s">
        <v>1378</v>
      </c>
      <c r="D482" t="s">
        <v>1341</v>
      </c>
      <c r="E482" t="s">
        <v>1342</v>
      </c>
      <c r="F482" t="s">
        <v>701</v>
      </c>
      <c r="G482" t="s">
        <v>356</v>
      </c>
      <c r="H482" t="s">
        <v>702</v>
      </c>
    </row>
    <row r="483" spans="1:8">
      <c r="A483" t="s">
        <v>1379</v>
      </c>
      <c r="B483" t="s">
        <v>351</v>
      </c>
      <c r="C483" t="s">
        <v>1380</v>
      </c>
      <c r="D483" t="s">
        <v>1341</v>
      </c>
      <c r="E483" t="s">
        <v>1342</v>
      </c>
      <c r="F483" t="s">
        <v>701</v>
      </c>
      <c r="G483" t="s">
        <v>356</v>
      </c>
      <c r="H483" t="s">
        <v>702</v>
      </c>
    </row>
    <row r="484" spans="1:8">
      <c r="A484" t="s">
        <v>1381</v>
      </c>
      <c r="B484" t="s">
        <v>351</v>
      </c>
      <c r="C484" t="s">
        <v>1382</v>
      </c>
      <c r="D484" t="s">
        <v>1341</v>
      </c>
      <c r="E484" t="s">
        <v>1342</v>
      </c>
      <c r="F484" t="s">
        <v>701</v>
      </c>
      <c r="G484" t="s">
        <v>356</v>
      </c>
      <c r="H484" t="s">
        <v>702</v>
      </c>
    </row>
    <row r="485" spans="1:8">
      <c r="A485" t="s">
        <v>1383</v>
      </c>
      <c r="B485" t="s">
        <v>351</v>
      </c>
      <c r="C485" t="s">
        <v>1384</v>
      </c>
      <c r="D485" t="s">
        <v>1341</v>
      </c>
      <c r="E485" t="s">
        <v>1342</v>
      </c>
      <c r="F485" t="s">
        <v>701</v>
      </c>
      <c r="G485" t="s">
        <v>356</v>
      </c>
      <c r="H485" t="s">
        <v>702</v>
      </c>
    </row>
    <row r="486" spans="1:8">
      <c r="A486" t="s">
        <v>1385</v>
      </c>
      <c r="B486" t="s">
        <v>351</v>
      </c>
      <c r="C486" t="s">
        <v>1386</v>
      </c>
      <c r="D486" t="s">
        <v>1341</v>
      </c>
      <c r="E486" t="s">
        <v>1342</v>
      </c>
      <c r="F486" t="s">
        <v>701</v>
      </c>
      <c r="G486" t="s">
        <v>356</v>
      </c>
      <c r="H486" t="s">
        <v>702</v>
      </c>
    </row>
    <row r="487" spans="1:8">
      <c r="A487" t="s">
        <v>1387</v>
      </c>
      <c r="B487" t="s">
        <v>351</v>
      </c>
      <c r="C487" t="s">
        <v>1388</v>
      </c>
      <c r="D487" t="s">
        <v>1341</v>
      </c>
      <c r="E487" t="s">
        <v>1342</v>
      </c>
      <c r="F487" t="s">
        <v>701</v>
      </c>
      <c r="G487" t="s">
        <v>356</v>
      </c>
      <c r="H487" t="s">
        <v>702</v>
      </c>
    </row>
    <row r="488" spans="1:8">
      <c r="A488" t="s">
        <v>1389</v>
      </c>
      <c r="B488" t="s">
        <v>351</v>
      </c>
      <c r="C488" t="s">
        <v>1390</v>
      </c>
      <c r="D488" t="s">
        <v>1341</v>
      </c>
      <c r="E488" t="s">
        <v>1342</v>
      </c>
      <c r="F488" t="s">
        <v>701</v>
      </c>
      <c r="G488" t="s">
        <v>356</v>
      </c>
      <c r="H488" t="s">
        <v>702</v>
      </c>
    </row>
    <row r="489" spans="1:8">
      <c r="A489" t="s">
        <v>1391</v>
      </c>
      <c r="B489" t="s">
        <v>351</v>
      </c>
      <c r="C489" t="s">
        <v>1392</v>
      </c>
      <c r="D489" t="s">
        <v>1341</v>
      </c>
      <c r="E489" t="s">
        <v>1342</v>
      </c>
      <c r="F489" t="s">
        <v>701</v>
      </c>
      <c r="G489" t="s">
        <v>356</v>
      </c>
      <c r="H489" t="s">
        <v>702</v>
      </c>
    </row>
    <row r="490" spans="1:8">
      <c r="A490" t="s">
        <v>1393</v>
      </c>
      <c r="B490" t="s">
        <v>351</v>
      </c>
      <c r="C490" t="s">
        <v>1394</v>
      </c>
      <c r="D490" t="s">
        <v>1341</v>
      </c>
      <c r="E490" t="s">
        <v>1342</v>
      </c>
      <c r="F490" t="s">
        <v>701</v>
      </c>
      <c r="G490" t="s">
        <v>356</v>
      </c>
      <c r="H490" t="s">
        <v>702</v>
      </c>
    </row>
    <row r="491" spans="1:8">
      <c r="A491" t="s">
        <v>1395</v>
      </c>
      <c r="B491" t="s">
        <v>351</v>
      </c>
      <c r="C491" t="s">
        <v>1396</v>
      </c>
      <c r="D491" t="s">
        <v>1341</v>
      </c>
      <c r="E491" t="s">
        <v>1342</v>
      </c>
      <c r="F491" t="s">
        <v>701</v>
      </c>
      <c r="G491" t="s">
        <v>356</v>
      </c>
      <c r="H491" t="s">
        <v>702</v>
      </c>
    </row>
    <row r="492" spans="1:8">
      <c r="A492" t="s">
        <v>1397</v>
      </c>
      <c r="B492" t="s">
        <v>351</v>
      </c>
      <c r="C492" t="s">
        <v>1398</v>
      </c>
      <c r="D492" t="s">
        <v>1341</v>
      </c>
      <c r="E492" t="s">
        <v>1342</v>
      </c>
      <c r="F492" t="s">
        <v>701</v>
      </c>
      <c r="G492" t="s">
        <v>356</v>
      </c>
      <c r="H492" t="s">
        <v>702</v>
      </c>
    </row>
    <row r="493" spans="1:8">
      <c r="A493" t="s">
        <v>1399</v>
      </c>
      <c r="B493" t="s">
        <v>351</v>
      </c>
      <c r="C493" t="s">
        <v>1400</v>
      </c>
      <c r="D493" t="s">
        <v>1341</v>
      </c>
      <c r="E493" t="s">
        <v>1342</v>
      </c>
      <c r="F493" t="s">
        <v>701</v>
      </c>
      <c r="G493" t="s">
        <v>356</v>
      </c>
      <c r="H493" t="s">
        <v>702</v>
      </c>
    </row>
    <row r="494" spans="1:8">
      <c r="A494" t="s">
        <v>1401</v>
      </c>
      <c r="B494" t="s">
        <v>351</v>
      </c>
      <c r="C494" t="s">
        <v>1402</v>
      </c>
      <c r="D494" t="s">
        <v>1341</v>
      </c>
      <c r="E494" t="s">
        <v>1342</v>
      </c>
      <c r="F494" t="s">
        <v>701</v>
      </c>
      <c r="G494" t="s">
        <v>356</v>
      </c>
      <c r="H494" t="s">
        <v>702</v>
      </c>
    </row>
    <row r="495" spans="1:8">
      <c r="A495" t="s">
        <v>1403</v>
      </c>
      <c r="B495" t="s">
        <v>351</v>
      </c>
      <c r="C495" t="s">
        <v>1404</v>
      </c>
      <c r="D495" t="s">
        <v>1341</v>
      </c>
      <c r="E495" t="s">
        <v>1342</v>
      </c>
      <c r="F495" t="s">
        <v>701</v>
      </c>
      <c r="G495" t="s">
        <v>356</v>
      </c>
      <c r="H495" t="s">
        <v>702</v>
      </c>
    </row>
    <row r="496" spans="1:8">
      <c r="A496" t="s">
        <v>1405</v>
      </c>
      <c r="B496" t="s">
        <v>351</v>
      </c>
      <c r="C496" t="s">
        <v>1406</v>
      </c>
      <c r="D496" t="s">
        <v>1341</v>
      </c>
      <c r="E496" t="s">
        <v>1342</v>
      </c>
      <c r="F496" t="s">
        <v>701</v>
      </c>
      <c r="G496" t="s">
        <v>356</v>
      </c>
      <c r="H496" t="s">
        <v>702</v>
      </c>
    </row>
    <row r="497" spans="1:8">
      <c r="A497" t="s">
        <v>1407</v>
      </c>
      <c r="B497" t="s">
        <v>351</v>
      </c>
      <c r="C497" t="s">
        <v>1408</v>
      </c>
      <c r="D497" t="s">
        <v>1341</v>
      </c>
      <c r="E497" t="s">
        <v>1342</v>
      </c>
      <c r="F497" t="s">
        <v>701</v>
      </c>
      <c r="G497" t="s">
        <v>356</v>
      </c>
      <c r="H497" t="s">
        <v>702</v>
      </c>
    </row>
    <row r="498" spans="1:8">
      <c r="A498" t="s">
        <v>1409</v>
      </c>
      <c r="B498" t="s">
        <v>351</v>
      </c>
      <c r="C498" t="s">
        <v>1410</v>
      </c>
      <c r="D498" t="s">
        <v>1341</v>
      </c>
      <c r="E498" t="s">
        <v>1342</v>
      </c>
      <c r="F498" t="s">
        <v>701</v>
      </c>
      <c r="G498" t="s">
        <v>356</v>
      </c>
      <c r="H498" t="s">
        <v>702</v>
      </c>
    </row>
    <row r="499" spans="1:8">
      <c r="A499" t="s">
        <v>1411</v>
      </c>
      <c r="B499" t="s">
        <v>351</v>
      </c>
      <c r="C499" t="s">
        <v>1412</v>
      </c>
      <c r="D499" t="s">
        <v>1341</v>
      </c>
      <c r="E499" t="s">
        <v>1342</v>
      </c>
      <c r="F499" t="s">
        <v>701</v>
      </c>
      <c r="G499" t="s">
        <v>356</v>
      </c>
      <c r="H499" t="s">
        <v>702</v>
      </c>
    </row>
    <row r="500" spans="1:8">
      <c r="A500" t="s">
        <v>1413</v>
      </c>
      <c r="B500" t="s">
        <v>351</v>
      </c>
      <c r="C500" t="s">
        <v>1414</v>
      </c>
      <c r="D500" t="s">
        <v>1341</v>
      </c>
      <c r="E500" t="s">
        <v>1342</v>
      </c>
      <c r="F500" t="s">
        <v>701</v>
      </c>
      <c r="G500" t="s">
        <v>356</v>
      </c>
      <c r="H500" t="s">
        <v>702</v>
      </c>
    </row>
    <row r="501" spans="1:8">
      <c r="A501" t="s">
        <v>1415</v>
      </c>
      <c r="B501" t="s">
        <v>351</v>
      </c>
      <c r="C501" t="s">
        <v>1416</v>
      </c>
      <c r="D501" t="s">
        <v>1341</v>
      </c>
      <c r="E501" t="s">
        <v>1342</v>
      </c>
      <c r="F501" t="s">
        <v>701</v>
      </c>
      <c r="G501" t="s">
        <v>356</v>
      </c>
      <c r="H501" t="s">
        <v>702</v>
      </c>
    </row>
    <row r="502" spans="1:8">
      <c r="A502" t="s">
        <v>1417</v>
      </c>
      <c r="B502" t="s">
        <v>351</v>
      </c>
      <c r="C502" t="s">
        <v>1418</v>
      </c>
      <c r="D502" t="s">
        <v>1341</v>
      </c>
      <c r="E502" t="s">
        <v>1342</v>
      </c>
      <c r="F502" t="s">
        <v>701</v>
      </c>
      <c r="G502" t="s">
        <v>356</v>
      </c>
      <c r="H502" t="s">
        <v>702</v>
      </c>
    </row>
    <row r="503" spans="1:8">
      <c r="A503" t="s">
        <v>1419</v>
      </c>
      <c r="B503" t="s">
        <v>351</v>
      </c>
      <c r="C503" t="s">
        <v>1420</v>
      </c>
      <c r="D503" t="s">
        <v>1341</v>
      </c>
      <c r="E503" t="s">
        <v>1342</v>
      </c>
      <c r="F503" t="s">
        <v>701</v>
      </c>
      <c r="G503" t="s">
        <v>356</v>
      </c>
      <c r="H503" t="s">
        <v>702</v>
      </c>
    </row>
    <row r="504" spans="1:8">
      <c r="A504" t="s">
        <v>1421</v>
      </c>
      <c r="B504" t="s">
        <v>351</v>
      </c>
      <c r="C504" t="s">
        <v>1422</v>
      </c>
      <c r="D504" t="s">
        <v>1341</v>
      </c>
      <c r="E504" t="s">
        <v>1342</v>
      </c>
      <c r="F504" t="s">
        <v>701</v>
      </c>
      <c r="G504" t="s">
        <v>356</v>
      </c>
      <c r="H504" t="s">
        <v>702</v>
      </c>
    </row>
    <row r="505" spans="1:8">
      <c r="A505" t="s">
        <v>1423</v>
      </c>
      <c r="B505" t="s">
        <v>351</v>
      </c>
      <c r="C505" t="s">
        <v>1424</v>
      </c>
      <c r="D505" t="s">
        <v>1341</v>
      </c>
      <c r="E505" t="s">
        <v>1342</v>
      </c>
      <c r="F505" t="s">
        <v>701</v>
      </c>
      <c r="G505" t="s">
        <v>356</v>
      </c>
      <c r="H505" t="s">
        <v>702</v>
      </c>
    </row>
    <row r="506" spans="1:8">
      <c r="A506" t="s">
        <v>1425</v>
      </c>
      <c r="B506" t="s">
        <v>351</v>
      </c>
      <c r="C506" t="s">
        <v>1426</v>
      </c>
      <c r="D506" t="s">
        <v>1341</v>
      </c>
      <c r="E506" t="s">
        <v>1342</v>
      </c>
      <c r="F506" t="s">
        <v>701</v>
      </c>
      <c r="G506" t="s">
        <v>356</v>
      </c>
      <c r="H506" t="s">
        <v>702</v>
      </c>
    </row>
    <row r="507" spans="1:8">
      <c r="A507" t="s">
        <v>1427</v>
      </c>
      <c r="B507" t="s">
        <v>351</v>
      </c>
      <c r="C507" t="s">
        <v>1428</v>
      </c>
      <c r="D507" t="s">
        <v>1341</v>
      </c>
      <c r="E507" t="s">
        <v>1342</v>
      </c>
      <c r="F507" t="s">
        <v>701</v>
      </c>
      <c r="G507" t="s">
        <v>356</v>
      </c>
      <c r="H507" t="s">
        <v>702</v>
      </c>
    </row>
    <row r="508" spans="1:8">
      <c r="A508" t="s">
        <v>1429</v>
      </c>
      <c r="B508" t="s">
        <v>351</v>
      </c>
      <c r="C508" t="s">
        <v>1430</v>
      </c>
      <c r="D508" t="s">
        <v>1341</v>
      </c>
      <c r="E508" t="s">
        <v>1342</v>
      </c>
      <c r="F508" t="s">
        <v>701</v>
      </c>
      <c r="G508" t="s">
        <v>356</v>
      </c>
      <c r="H508" t="s">
        <v>702</v>
      </c>
    </row>
    <row r="509" spans="1:8">
      <c r="A509" t="s">
        <v>1431</v>
      </c>
      <c r="B509" t="s">
        <v>351</v>
      </c>
      <c r="C509" t="s">
        <v>1432</v>
      </c>
      <c r="D509" t="s">
        <v>1341</v>
      </c>
      <c r="E509" t="s">
        <v>1342</v>
      </c>
      <c r="F509" t="s">
        <v>701</v>
      </c>
      <c r="G509" t="s">
        <v>356</v>
      </c>
      <c r="H509" t="s">
        <v>702</v>
      </c>
    </row>
    <row r="510" spans="1:8">
      <c r="A510" t="s">
        <v>1433</v>
      </c>
      <c r="B510" t="s">
        <v>351</v>
      </c>
      <c r="C510" t="s">
        <v>1434</v>
      </c>
      <c r="D510" t="s">
        <v>1341</v>
      </c>
      <c r="E510" t="s">
        <v>1342</v>
      </c>
      <c r="F510" t="s">
        <v>701</v>
      </c>
      <c r="G510" t="s">
        <v>356</v>
      </c>
      <c r="H510" t="s">
        <v>702</v>
      </c>
    </row>
    <row r="511" spans="1:8">
      <c r="A511" t="s">
        <v>1435</v>
      </c>
      <c r="B511" t="s">
        <v>351</v>
      </c>
      <c r="C511" t="s">
        <v>1436</v>
      </c>
      <c r="D511" t="s">
        <v>1341</v>
      </c>
      <c r="E511" t="s">
        <v>1342</v>
      </c>
      <c r="F511" t="s">
        <v>701</v>
      </c>
      <c r="G511" t="s">
        <v>356</v>
      </c>
      <c r="H511" t="s">
        <v>702</v>
      </c>
    </row>
    <row r="512" spans="1:8">
      <c r="A512" t="s">
        <v>1437</v>
      </c>
      <c r="B512" t="s">
        <v>351</v>
      </c>
      <c r="C512" t="s">
        <v>1438</v>
      </c>
      <c r="D512" t="s">
        <v>1341</v>
      </c>
      <c r="E512" t="s">
        <v>1342</v>
      </c>
      <c r="F512" t="s">
        <v>701</v>
      </c>
      <c r="G512" t="s">
        <v>356</v>
      </c>
      <c r="H512" t="s">
        <v>702</v>
      </c>
    </row>
    <row r="513" spans="1:8">
      <c r="A513" t="s">
        <v>1439</v>
      </c>
      <c r="B513" t="s">
        <v>351</v>
      </c>
      <c r="C513" t="s">
        <v>1440</v>
      </c>
      <c r="D513" t="s">
        <v>1341</v>
      </c>
      <c r="E513" t="s">
        <v>1342</v>
      </c>
      <c r="F513" t="s">
        <v>701</v>
      </c>
      <c r="G513" t="s">
        <v>356</v>
      </c>
      <c r="H513" t="s">
        <v>702</v>
      </c>
    </row>
    <row r="514" spans="1:8">
      <c r="A514" t="s">
        <v>1441</v>
      </c>
      <c r="B514" t="s">
        <v>351</v>
      </c>
      <c r="C514" t="s">
        <v>1442</v>
      </c>
      <c r="D514" t="s">
        <v>1341</v>
      </c>
      <c r="E514" t="s">
        <v>1342</v>
      </c>
      <c r="F514" t="s">
        <v>701</v>
      </c>
      <c r="G514" t="s">
        <v>356</v>
      </c>
      <c r="H514" t="s">
        <v>702</v>
      </c>
    </row>
    <row r="515" spans="1:8">
      <c r="A515" t="s">
        <v>1443</v>
      </c>
      <c r="B515" t="s">
        <v>351</v>
      </c>
      <c r="C515" t="s">
        <v>1444</v>
      </c>
      <c r="D515" t="s">
        <v>1341</v>
      </c>
      <c r="E515" t="s">
        <v>1342</v>
      </c>
      <c r="F515" t="s">
        <v>701</v>
      </c>
      <c r="G515" t="s">
        <v>356</v>
      </c>
      <c r="H515" t="s">
        <v>702</v>
      </c>
    </row>
    <row r="516" spans="1:8">
      <c r="A516" t="s">
        <v>1445</v>
      </c>
      <c r="B516" t="s">
        <v>351</v>
      </c>
      <c r="C516" t="s">
        <v>1446</v>
      </c>
      <c r="D516" t="s">
        <v>1341</v>
      </c>
      <c r="E516" t="s">
        <v>1342</v>
      </c>
      <c r="F516" t="s">
        <v>701</v>
      </c>
      <c r="G516" t="s">
        <v>356</v>
      </c>
      <c r="H516" t="s">
        <v>702</v>
      </c>
    </row>
    <row r="517" spans="1:8">
      <c r="A517" t="s">
        <v>1447</v>
      </c>
      <c r="B517" t="s">
        <v>351</v>
      </c>
      <c r="C517" t="s">
        <v>1448</v>
      </c>
      <c r="D517" t="s">
        <v>1341</v>
      </c>
      <c r="E517" t="s">
        <v>1342</v>
      </c>
      <c r="F517" t="s">
        <v>701</v>
      </c>
      <c r="G517" t="s">
        <v>356</v>
      </c>
      <c r="H517" t="s">
        <v>702</v>
      </c>
    </row>
    <row r="518" spans="1:8">
      <c r="A518" t="s">
        <v>1449</v>
      </c>
      <c r="B518" t="s">
        <v>351</v>
      </c>
      <c r="C518" t="s">
        <v>1450</v>
      </c>
      <c r="D518" t="s">
        <v>1341</v>
      </c>
      <c r="E518" t="s">
        <v>1342</v>
      </c>
      <c r="F518" t="s">
        <v>701</v>
      </c>
      <c r="G518" t="s">
        <v>356</v>
      </c>
      <c r="H518" t="s">
        <v>702</v>
      </c>
    </row>
    <row r="519" spans="1:8">
      <c r="A519" t="s">
        <v>1451</v>
      </c>
      <c r="B519" t="s">
        <v>351</v>
      </c>
      <c r="C519" t="s">
        <v>1452</v>
      </c>
      <c r="D519" t="s">
        <v>1341</v>
      </c>
      <c r="E519" t="s">
        <v>1342</v>
      </c>
      <c r="F519" t="s">
        <v>701</v>
      </c>
      <c r="G519" t="s">
        <v>356</v>
      </c>
      <c r="H519" t="s">
        <v>702</v>
      </c>
    </row>
    <row r="520" spans="1:8">
      <c r="A520" t="s">
        <v>1453</v>
      </c>
      <c r="B520" t="s">
        <v>351</v>
      </c>
      <c r="C520" t="s">
        <v>1454</v>
      </c>
      <c r="D520" t="s">
        <v>1341</v>
      </c>
      <c r="E520" t="s">
        <v>1342</v>
      </c>
      <c r="F520" t="s">
        <v>701</v>
      </c>
      <c r="G520" t="s">
        <v>356</v>
      </c>
      <c r="H520" t="s">
        <v>702</v>
      </c>
    </row>
    <row r="521" spans="1:8">
      <c r="A521" t="s">
        <v>1455</v>
      </c>
      <c r="B521" t="s">
        <v>351</v>
      </c>
      <c r="C521" t="s">
        <v>1456</v>
      </c>
      <c r="D521" t="s">
        <v>1341</v>
      </c>
      <c r="E521" t="s">
        <v>1342</v>
      </c>
      <c r="F521" t="s">
        <v>701</v>
      </c>
      <c r="G521" t="s">
        <v>356</v>
      </c>
      <c r="H521" t="s">
        <v>702</v>
      </c>
    </row>
    <row r="522" spans="1:8">
      <c r="A522" t="s">
        <v>1457</v>
      </c>
      <c r="B522" t="s">
        <v>351</v>
      </c>
      <c r="C522" t="s">
        <v>1458</v>
      </c>
      <c r="D522" t="s">
        <v>1341</v>
      </c>
      <c r="E522" t="s">
        <v>1342</v>
      </c>
      <c r="F522" t="s">
        <v>701</v>
      </c>
      <c r="G522" t="s">
        <v>356</v>
      </c>
      <c r="H522" t="s">
        <v>702</v>
      </c>
    </row>
    <row r="523" spans="1:8">
      <c r="A523" t="s">
        <v>1459</v>
      </c>
      <c r="B523" t="s">
        <v>351</v>
      </c>
      <c r="C523" t="s">
        <v>1460</v>
      </c>
      <c r="D523" t="s">
        <v>1341</v>
      </c>
      <c r="E523" t="s">
        <v>1342</v>
      </c>
      <c r="F523" t="s">
        <v>701</v>
      </c>
      <c r="G523" t="s">
        <v>356</v>
      </c>
      <c r="H523" t="s">
        <v>702</v>
      </c>
    </row>
    <row r="524" spans="1:8">
      <c r="A524" t="s">
        <v>1461</v>
      </c>
      <c r="B524" t="s">
        <v>351</v>
      </c>
      <c r="C524" t="s">
        <v>1462</v>
      </c>
      <c r="D524" t="s">
        <v>1341</v>
      </c>
      <c r="E524" t="s">
        <v>1342</v>
      </c>
      <c r="F524" t="s">
        <v>701</v>
      </c>
      <c r="G524" t="s">
        <v>356</v>
      </c>
      <c r="H524" t="s">
        <v>702</v>
      </c>
    </row>
    <row r="525" spans="1:8">
      <c r="A525" t="s">
        <v>1463</v>
      </c>
      <c r="B525" t="s">
        <v>351</v>
      </c>
      <c r="C525" t="s">
        <v>1464</v>
      </c>
      <c r="D525" t="s">
        <v>1341</v>
      </c>
      <c r="E525" t="s">
        <v>1342</v>
      </c>
      <c r="F525" t="s">
        <v>701</v>
      </c>
      <c r="G525" t="s">
        <v>356</v>
      </c>
      <c r="H525" t="s">
        <v>702</v>
      </c>
    </row>
    <row r="526" spans="1:8">
      <c r="A526" t="s">
        <v>1465</v>
      </c>
      <c r="B526" t="s">
        <v>351</v>
      </c>
      <c r="C526" t="s">
        <v>1466</v>
      </c>
      <c r="D526" t="s">
        <v>1341</v>
      </c>
      <c r="E526" t="s">
        <v>1342</v>
      </c>
      <c r="F526" t="s">
        <v>701</v>
      </c>
      <c r="G526" t="s">
        <v>356</v>
      </c>
      <c r="H526" t="s">
        <v>702</v>
      </c>
    </row>
    <row r="527" spans="1:8">
      <c r="A527" t="s">
        <v>1467</v>
      </c>
      <c r="B527" t="s">
        <v>351</v>
      </c>
      <c r="C527" t="s">
        <v>1468</v>
      </c>
      <c r="D527" t="s">
        <v>1341</v>
      </c>
      <c r="E527" t="s">
        <v>1342</v>
      </c>
      <c r="F527" t="s">
        <v>701</v>
      </c>
      <c r="G527" t="s">
        <v>356</v>
      </c>
      <c r="H527" t="s">
        <v>702</v>
      </c>
    </row>
    <row r="528" spans="1:8">
      <c r="A528" t="s">
        <v>1469</v>
      </c>
      <c r="B528" t="s">
        <v>351</v>
      </c>
      <c r="C528" t="s">
        <v>1470</v>
      </c>
      <c r="D528" t="s">
        <v>1341</v>
      </c>
      <c r="E528" t="s">
        <v>1342</v>
      </c>
      <c r="F528" t="s">
        <v>701</v>
      </c>
      <c r="G528" t="s">
        <v>356</v>
      </c>
      <c r="H528" t="s">
        <v>702</v>
      </c>
    </row>
    <row r="529" spans="1:8">
      <c r="A529" t="s">
        <v>1471</v>
      </c>
      <c r="B529" t="s">
        <v>351</v>
      </c>
      <c r="C529" t="s">
        <v>1472</v>
      </c>
      <c r="D529" t="s">
        <v>1341</v>
      </c>
      <c r="E529" t="s">
        <v>1342</v>
      </c>
      <c r="F529" t="s">
        <v>701</v>
      </c>
      <c r="G529" t="s">
        <v>356</v>
      </c>
      <c r="H529" t="s">
        <v>702</v>
      </c>
    </row>
    <row r="530" spans="1:8">
      <c r="A530" t="s">
        <v>1473</v>
      </c>
      <c r="B530" t="s">
        <v>351</v>
      </c>
      <c r="C530" t="s">
        <v>1474</v>
      </c>
      <c r="D530" t="s">
        <v>1341</v>
      </c>
      <c r="E530" t="s">
        <v>1342</v>
      </c>
      <c r="F530" t="s">
        <v>701</v>
      </c>
      <c r="G530" t="s">
        <v>356</v>
      </c>
      <c r="H530" t="s">
        <v>702</v>
      </c>
    </row>
    <row r="531" spans="1:8">
      <c r="A531" t="s">
        <v>1475</v>
      </c>
      <c r="B531" t="s">
        <v>351</v>
      </c>
      <c r="C531" t="s">
        <v>1476</v>
      </c>
      <c r="D531" t="s">
        <v>1341</v>
      </c>
      <c r="E531" t="s">
        <v>1342</v>
      </c>
      <c r="F531" t="s">
        <v>701</v>
      </c>
      <c r="G531" t="s">
        <v>356</v>
      </c>
      <c r="H531" t="s">
        <v>702</v>
      </c>
    </row>
    <row r="532" spans="1:8">
      <c r="A532" t="s">
        <v>1477</v>
      </c>
      <c r="B532" t="s">
        <v>351</v>
      </c>
      <c r="C532" t="s">
        <v>1478</v>
      </c>
      <c r="D532" t="s">
        <v>1341</v>
      </c>
      <c r="E532" t="s">
        <v>1342</v>
      </c>
      <c r="F532" t="s">
        <v>701</v>
      </c>
      <c r="G532" t="s">
        <v>356</v>
      </c>
      <c r="H532" t="s">
        <v>702</v>
      </c>
    </row>
    <row r="533" spans="1:8">
      <c r="A533" t="s">
        <v>1479</v>
      </c>
      <c r="B533" t="s">
        <v>351</v>
      </c>
      <c r="C533" t="s">
        <v>1480</v>
      </c>
      <c r="D533" t="s">
        <v>1341</v>
      </c>
      <c r="E533" t="s">
        <v>1342</v>
      </c>
      <c r="F533" t="s">
        <v>701</v>
      </c>
      <c r="G533" t="s">
        <v>356</v>
      </c>
      <c r="H533" t="s">
        <v>702</v>
      </c>
    </row>
    <row r="534" spans="1:8">
      <c r="A534" t="s">
        <v>1481</v>
      </c>
      <c r="B534" t="s">
        <v>351</v>
      </c>
      <c r="C534" t="s">
        <v>1482</v>
      </c>
      <c r="D534" t="s">
        <v>1341</v>
      </c>
      <c r="E534" t="s">
        <v>1342</v>
      </c>
      <c r="F534" t="s">
        <v>701</v>
      </c>
      <c r="G534" t="s">
        <v>356</v>
      </c>
      <c r="H534" t="s">
        <v>702</v>
      </c>
    </row>
    <row r="535" spans="1:8">
      <c r="A535" t="s">
        <v>1483</v>
      </c>
      <c r="B535" t="s">
        <v>351</v>
      </c>
      <c r="C535" t="s">
        <v>1484</v>
      </c>
      <c r="D535" t="s">
        <v>1341</v>
      </c>
      <c r="E535" t="s">
        <v>1342</v>
      </c>
      <c r="F535" t="s">
        <v>701</v>
      </c>
      <c r="G535" t="s">
        <v>356</v>
      </c>
      <c r="H535" t="s">
        <v>702</v>
      </c>
    </row>
    <row r="536" spans="1:8">
      <c r="A536" t="s">
        <v>1485</v>
      </c>
      <c r="B536" t="s">
        <v>351</v>
      </c>
      <c r="C536" t="s">
        <v>1486</v>
      </c>
      <c r="D536" t="s">
        <v>1341</v>
      </c>
      <c r="E536" t="s">
        <v>1342</v>
      </c>
      <c r="F536" t="s">
        <v>701</v>
      </c>
      <c r="G536" t="s">
        <v>356</v>
      </c>
      <c r="H536" t="s">
        <v>702</v>
      </c>
    </row>
    <row r="537" spans="1:8">
      <c r="A537" t="s">
        <v>1487</v>
      </c>
      <c r="B537" t="s">
        <v>351</v>
      </c>
      <c r="C537" t="s">
        <v>1488</v>
      </c>
      <c r="D537" t="s">
        <v>1341</v>
      </c>
      <c r="E537" t="s">
        <v>1342</v>
      </c>
      <c r="F537" t="s">
        <v>701</v>
      </c>
      <c r="G537" t="s">
        <v>356</v>
      </c>
      <c r="H537" t="s">
        <v>702</v>
      </c>
    </row>
    <row r="538" spans="1:8">
      <c r="A538" t="s">
        <v>1489</v>
      </c>
      <c r="B538" t="s">
        <v>351</v>
      </c>
      <c r="C538" t="s">
        <v>1490</v>
      </c>
      <c r="D538" t="s">
        <v>1341</v>
      </c>
      <c r="E538" t="s">
        <v>1342</v>
      </c>
      <c r="F538" t="s">
        <v>701</v>
      </c>
      <c r="G538" t="s">
        <v>356</v>
      </c>
      <c r="H538" t="s">
        <v>702</v>
      </c>
    </row>
    <row r="539" spans="1:8">
      <c r="A539" t="s">
        <v>1491</v>
      </c>
      <c r="B539" t="s">
        <v>351</v>
      </c>
      <c r="C539" t="s">
        <v>1492</v>
      </c>
      <c r="D539" t="s">
        <v>1341</v>
      </c>
      <c r="E539" t="s">
        <v>1342</v>
      </c>
      <c r="F539" t="s">
        <v>701</v>
      </c>
      <c r="G539" t="s">
        <v>356</v>
      </c>
      <c r="H539" t="s">
        <v>702</v>
      </c>
    </row>
    <row r="540" spans="1:8">
      <c r="A540" t="s">
        <v>1493</v>
      </c>
      <c r="B540" t="s">
        <v>351</v>
      </c>
      <c r="C540" t="s">
        <v>1494</v>
      </c>
      <c r="D540" t="s">
        <v>1341</v>
      </c>
      <c r="E540" t="s">
        <v>1342</v>
      </c>
      <c r="F540" t="s">
        <v>701</v>
      </c>
      <c r="G540" t="s">
        <v>356</v>
      </c>
      <c r="H540" t="s">
        <v>702</v>
      </c>
    </row>
    <row r="541" spans="1:8">
      <c r="A541" t="s">
        <v>1495</v>
      </c>
      <c r="B541" t="s">
        <v>351</v>
      </c>
      <c r="C541" t="s">
        <v>1496</v>
      </c>
      <c r="D541" t="s">
        <v>1341</v>
      </c>
      <c r="E541" t="s">
        <v>1342</v>
      </c>
      <c r="F541" t="s">
        <v>701</v>
      </c>
      <c r="G541" t="s">
        <v>356</v>
      </c>
      <c r="H541" t="s">
        <v>702</v>
      </c>
    </row>
    <row r="542" spans="1:8">
      <c r="A542" t="s">
        <v>1497</v>
      </c>
      <c r="B542" t="s">
        <v>351</v>
      </c>
      <c r="C542" t="s">
        <v>1498</v>
      </c>
      <c r="D542" t="s">
        <v>1341</v>
      </c>
      <c r="E542" t="s">
        <v>1342</v>
      </c>
      <c r="F542" t="s">
        <v>701</v>
      </c>
      <c r="G542" t="s">
        <v>356</v>
      </c>
      <c r="H542" t="s">
        <v>702</v>
      </c>
    </row>
    <row r="543" spans="1:8">
      <c r="A543" t="s">
        <v>1499</v>
      </c>
      <c r="B543" t="s">
        <v>351</v>
      </c>
      <c r="C543" t="s">
        <v>1500</v>
      </c>
      <c r="D543" t="s">
        <v>1341</v>
      </c>
      <c r="E543" t="s">
        <v>1342</v>
      </c>
      <c r="F543" t="s">
        <v>701</v>
      </c>
      <c r="G543" t="s">
        <v>356</v>
      </c>
      <c r="H543" t="s">
        <v>702</v>
      </c>
    </row>
    <row r="544" spans="1:8">
      <c r="A544" t="s">
        <v>1501</v>
      </c>
      <c r="B544" t="s">
        <v>351</v>
      </c>
      <c r="C544" t="s">
        <v>1502</v>
      </c>
      <c r="D544" t="s">
        <v>1341</v>
      </c>
      <c r="E544" t="s">
        <v>1342</v>
      </c>
      <c r="F544" t="s">
        <v>701</v>
      </c>
      <c r="G544" t="s">
        <v>356</v>
      </c>
      <c r="H544" t="s">
        <v>702</v>
      </c>
    </row>
    <row r="545" spans="1:8">
      <c r="A545" t="s">
        <v>1503</v>
      </c>
      <c r="B545" t="s">
        <v>351</v>
      </c>
      <c r="C545" t="s">
        <v>1504</v>
      </c>
      <c r="D545" t="s">
        <v>1341</v>
      </c>
      <c r="E545" t="s">
        <v>1342</v>
      </c>
      <c r="F545" t="s">
        <v>701</v>
      </c>
      <c r="G545" t="s">
        <v>356</v>
      </c>
      <c r="H545" t="s">
        <v>702</v>
      </c>
    </row>
    <row r="546" spans="1:8">
      <c r="A546" t="s">
        <v>1505</v>
      </c>
      <c r="B546" t="s">
        <v>351</v>
      </c>
      <c r="C546" t="s">
        <v>1506</v>
      </c>
      <c r="D546" t="s">
        <v>1341</v>
      </c>
      <c r="E546" t="s">
        <v>1342</v>
      </c>
      <c r="F546" t="s">
        <v>701</v>
      </c>
      <c r="G546" t="s">
        <v>356</v>
      </c>
      <c r="H546" t="s">
        <v>702</v>
      </c>
    </row>
    <row r="547" spans="1:8">
      <c r="A547" t="s">
        <v>1507</v>
      </c>
      <c r="B547" t="s">
        <v>351</v>
      </c>
      <c r="C547" t="s">
        <v>1508</v>
      </c>
      <c r="D547" t="s">
        <v>1341</v>
      </c>
      <c r="E547" t="s">
        <v>1342</v>
      </c>
      <c r="F547" t="s">
        <v>701</v>
      </c>
      <c r="G547" t="s">
        <v>356</v>
      </c>
      <c r="H547" t="s">
        <v>702</v>
      </c>
    </row>
    <row r="548" spans="1:8">
      <c r="A548" t="s">
        <v>1509</v>
      </c>
      <c r="B548" t="s">
        <v>351</v>
      </c>
      <c r="C548" t="s">
        <v>1510</v>
      </c>
      <c r="D548" t="s">
        <v>1511</v>
      </c>
      <c r="E548" t="s">
        <v>1512</v>
      </c>
      <c r="F548" t="s">
        <v>774</v>
      </c>
      <c r="G548" t="s">
        <v>356</v>
      </c>
      <c r="H548" t="s">
        <v>775</v>
      </c>
    </row>
    <row r="549" spans="1:8">
      <c r="A549" t="s">
        <v>1513</v>
      </c>
      <c r="B549" t="s">
        <v>351</v>
      </c>
      <c r="C549" t="s">
        <v>1514</v>
      </c>
      <c r="D549" t="s">
        <v>1511</v>
      </c>
      <c r="E549" t="s">
        <v>1512</v>
      </c>
      <c r="F549" t="s">
        <v>774</v>
      </c>
      <c r="G549" t="s">
        <v>356</v>
      </c>
      <c r="H549" t="s">
        <v>775</v>
      </c>
    </row>
    <row r="550" spans="1:8">
      <c r="A550" t="s">
        <v>1515</v>
      </c>
      <c r="B550" t="s">
        <v>351</v>
      </c>
      <c r="C550" t="s">
        <v>1516</v>
      </c>
      <c r="D550" t="s">
        <v>1517</v>
      </c>
      <c r="E550" t="s">
        <v>1518</v>
      </c>
      <c r="F550" t="s">
        <v>774</v>
      </c>
      <c r="G550" t="s">
        <v>356</v>
      </c>
      <c r="H550" t="s">
        <v>775</v>
      </c>
    </row>
    <row r="551" spans="1:8">
      <c r="A551" t="s">
        <v>1519</v>
      </c>
      <c r="B551" t="s">
        <v>351</v>
      </c>
      <c r="C551" t="s">
        <v>1520</v>
      </c>
      <c r="D551" t="s">
        <v>1521</v>
      </c>
      <c r="E551" t="s">
        <v>1522</v>
      </c>
      <c r="F551" t="s">
        <v>523</v>
      </c>
      <c r="G551" t="s">
        <v>356</v>
      </c>
      <c r="H551" t="s">
        <v>524</v>
      </c>
    </row>
    <row r="552" spans="1:8">
      <c r="A552" t="s">
        <v>1523</v>
      </c>
      <c r="B552" t="s">
        <v>351</v>
      </c>
      <c r="C552" t="s">
        <v>1524</v>
      </c>
      <c r="D552" t="s">
        <v>1521</v>
      </c>
      <c r="E552" t="s">
        <v>1522</v>
      </c>
      <c r="F552" t="s">
        <v>523</v>
      </c>
      <c r="G552" t="s">
        <v>356</v>
      </c>
      <c r="H552" t="s">
        <v>524</v>
      </c>
    </row>
    <row r="553" spans="1:8">
      <c r="A553" t="s">
        <v>1525</v>
      </c>
      <c r="B553" t="s">
        <v>351</v>
      </c>
      <c r="C553" t="s">
        <v>1526</v>
      </c>
      <c r="D553" t="s">
        <v>1521</v>
      </c>
      <c r="E553" t="s">
        <v>1522</v>
      </c>
      <c r="F553" t="s">
        <v>523</v>
      </c>
      <c r="G553" t="s">
        <v>356</v>
      </c>
      <c r="H553" t="s">
        <v>524</v>
      </c>
    </row>
    <row r="554" spans="1:8">
      <c r="A554" t="s">
        <v>1527</v>
      </c>
      <c r="B554" t="s">
        <v>351</v>
      </c>
      <c r="C554" t="s">
        <v>1528</v>
      </c>
      <c r="D554" t="s">
        <v>1521</v>
      </c>
      <c r="E554" t="s">
        <v>1522</v>
      </c>
      <c r="F554" t="s">
        <v>523</v>
      </c>
      <c r="G554" t="s">
        <v>356</v>
      </c>
      <c r="H554" t="s">
        <v>524</v>
      </c>
    </row>
    <row r="555" spans="1:8">
      <c r="A555" t="s">
        <v>1529</v>
      </c>
      <c r="B555" t="s">
        <v>351</v>
      </c>
      <c r="C555" t="s">
        <v>1530</v>
      </c>
      <c r="D555" t="s">
        <v>1521</v>
      </c>
      <c r="E555" t="s">
        <v>1522</v>
      </c>
      <c r="F555" t="s">
        <v>523</v>
      </c>
      <c r="G555" t="s">
        <v>356</v>
      </c>
      <c r="H555" t="s">
        <v>524</v>
      </c>
    </row>
    <row r="556" spans="1:8">
      <c r="A556" t="s">
        <v>1531</v>
      </c>
      <c r="B556" t="s">
        <v>351</v>
      </c>
      <c r="C556" t="s">
        <v>1532</v>
      </c>
      <c r="D556" t="s">
        <v>1521</v>
      </c>
      <c r="E556" t="s">
        <v>1522</v>
      </c>
      <c r="F556" t="s">
        <v>523</v>
      </c>
      <c r="G556" t="s">
        <v>356</v>
      </c>
      <c r="H556" t="s">
        <v>524</v>
      </c>
    </row>
    <row r="557" spans="1:8">
      <c r="A557" t="s">
        <v>1533</v>
      </c>
      <c r="B557" t="s">
        <v>351</v>
      </c>
      <c r="C557" t="s">
        <v>1534</v>
      </c>
      <c r="D557" t="s">
        <v>1535</v>
      </c>
      <c r="E557" t="s">
        <v>1536</v>
      </c>
      <c r="F557" t="s">
        <v>355</v>
      </c>
      <c r="G557" t="s">
        <v>356</v>
      </c>
      <c r="H557" t="s">
        <v>357</v>
      </c>
    </row>
    <row r="558" spans="1:8">
      <c r="A558" t="s">
        <v>1537</v>
      </c>
      <c r="B558" t="s">
        <v>351</v>
      </c>
      <c r="C558" t="s">
        <v>1538</v>
      </c>
      <c r="D558" t="s">
        <v>1535</v>
      </c>
      <c r="E558" t="s">
        <v>1536</v>
      </c>
      <c r="F558" t="s">
        <v>355</v>
      </c>
      <c r="G558" t="s">
        <v>356</v>
      </c>
      <c r="H558" t="s">
        <v>357</v>
      </c>
    </row>
    <row r="559" spans="1:8">
      <c r="A559" t="s">
        <v>1539</v>
      </c>
      <c r="B559" t="s">
        <v>351</v>
      </c>
      <c r="C559" t="s">
        <v>1540</v>
      </c>
      <c r="D559" t="s">
        <v>1535</v>
      </c>
      <c r="E559" t="s">
        <v>1536</v>
      </c>
      <c r="F559" t="s">
        <v>355</v>
      </c>
      <c r="G559" t="s">
        <v>356</v>
      </c>
      <c r="H559" t="s">
        <v>357</v>
      </c>
    </row>
    <row r="560" spans="1:8">
      <c r="A560" t="s">
        <v>1541</v>
      </c>
      <c r="B560" t="s">
        <v>351</v>
      </c>
      <c r="C560" t="s">
        <v>1542</v>
      </c>
      <c r="D560" t="s">
        <v>1535</v>
      </c>
      <c r="E560" t="s">
        <v>1536</v>
      </c>
      <c r="F560" t="s">
        <v>355</v>
      </c>
      <c r="G560" t="s">
        <v>356</v>
      </c>
      <c r="H560" t="s">
        <v>357</v>
      </c>
    </row>
    <row r="561" spans="1:8">
      <c r="A561" t="s">
        <v>1543</v>
      </c>
      <c r="B561" t="s">
        <v>351</v>
      </c>
      <c r="C561" t="s">
        <v>1544</v>
      </c>
      <c r="D561" t="s">
        <v>1545</v>
      </c>
      <c r="E561" t="s">
        <v>1546</v>
      </c>
      <c r="F561" t="s">
        <v>1547</v>
      </c>
      <c r="G561" t="s">
        <v>356</v>
      </c>
      <c r="H561" t="s">
        <v>357</v>
      </c>
    </row>
    <row r="562" spans="1:8">
      <c r="A562" t="s">
        <v>1548</v>
      </c>
      <c r="B562" t="s">
        <v>351</v>
      </c>
      <c r="C562" t="s">
        <v>1549</v>
      </c>
      <c r="D562" t="s">
        <v>1545</v>
      </c>
      <c r="E562" t="s">
        <v>1546</v>
      </c>
      <c r="F562" t="s">
        <v>1547</v>
      </c>
      <c r="G562" t="s">
        <v>356</v>
      </c>
      <c r="H562" t="s">
        <v>357</v>
      </c>
    </row>
    <row r="563" spans="1:8">
      <c r="A563" t="s">
        <v>1550</v>
      </c>
      <c r="B563" t="s">
        <v>351</v>
      </c>
      <c r="C563" t="s">
        <v>1551</v>
      </c>
      <c r="D563" t="s">
        <v>1545</v>
      </c>
      <c r="E563" t="s">
        <v>1546</v>
      </c>
      <c r="F563" t="s">
        <v>1547</v>
      </c>
      <c r="G563" t="s">
        <v>356</v>
      </c>
      <c r="H563" t="s">
        <v>357</v>
      </c>
    </row>
    <row r="564" spans="1:8">
      <c r="A564" t="s">
        <v>1552</v>
      </c>
      <c r="B564" t="s">
        <v>351</v>
      </c>
      <c r="C564" t="s">
        <v>1553</v>
      </c>
      <c r="D564" t="s">
        <v>1545</v>
      </c>
      <c r="E564" t="s">
        <v>1546</v>
      </c>
      <c r="F564" t="s">
        <v>1547</v>
      </c>
      <c r="G564" t="s">
        <v>356</v>
      </c>
      <c r="H564" t="s">
        <v>357</v>
      </c>
    </row>
    <row r="565" spans="1:8">
      <c r="A565" t="s">
        <v>1554</v>
      </c>
      <c r="B565" t="s">
        <v>351</v>
      </c>
      <c r="C565" t="s">
        <v>1555</v>
      </c>
      <c r="D565" t="s">
        <v>1545</v>
      </c>
      <c r="E565" t="s">
        <v>1546</v>
      </c>
      <c r="F565" t="s">
        <v>1547</v>
      </c>
      <c r="G565" t="s">
        <v>356</v>
      </c>
      <c r="H565" t="s">
        <v>357</v>
      </c>
    </row>
    <row r="566" spans="1:8">
      <c r="A566" t="s">
        <v>1556</v>
      </c>
      <c r="B566" t="s">
        <v>351</v>
      </c>
      <c r="C566" t="s">
        <v>1557</v>
      </c>
      <c r="D566" t="s">
        <v>1545</v>
      </c>
      <c r="E566" t="s">
        <v>1546</v>
      </c>
      <c r="F566" t="s">
        <v>1547</v>
      </c>
      <c r="G566" t="s">
        <v>356</v>
      </c>
      <c r="H566" t="s">
        <v>357</v>
      </c>
    </row>
    <row r="567" spans="1:8">
      <c r="A567" t="s">
        <v>1558</v>
      </c>
      <c r="B567" t="s">
        <v>351</v>
      </c>
      <c r="C567" t="s">
        <v>1559</v>
      </c>
      <c r="D567" t="s">
        <v>1545</v>
      </c>
      <c r="E567" t="s">
        <v>1546</v>
      </c>
      <c r="F567" t="s">
        <v>1547</v>
      </c>
      <c r="G567" t="s">
        <v>356</v>
      </c>
      <c r="H567" t="s">
        <v>357</v>
      </c>
    </row>
    <row r="568" spans="1:8">
      <c r="A568" t="s">
        <v>1560</v>
      </c>
      <c r="B568" t="s">
        <v>351</v>
      </c>
      <c r="C568" t="s">
        <v>1561</v>
      </c>
      <c r="D568" t="s">
        <v>1545</v>
      </c>
      <c r="E568" t="s">
        <v>1546</v>
      </c>
      <c r="F568" t="s">
        <v>1547</v>
      </c>
      <c r="G568" t="s">
        <v>356</v>
      </c>
      <c r="H568" t="s">
        <v>357</v>
      </c>
    </row>
    <row r="569" spans="1:8">
      <c r="A569" t="s">
        <v>1562</v>
      </c>
      <c r="B569" t="s">
        <v>351</v>
      </c>
      <c r="C569" t="s">
        <v>1563</v>
      </c>
      <c r="D569" t="s">
        <v>1545</v>
      </c>
      <c r="E569" t="s">
        <v>1546</v>
      </c>
      <c r="F569" t="s">
        <v>1547</v>
      </c>
      <c r="G569" t="s">
        <v>356</v>
      </c>
      <c r="H569" t="s">
        <v>357</v>
      </c>
    </row>
    <row r="570" spans="1:8">
      <c r="A570" t="s">
        <v>1564</v>
      </c>
      <c r="B570" t="s">
        <v>351</v>
      </c>
      <c r="C570" t="s">
        <v>1565</v>
      </c>
      <c r="D570" t="s">
        <v>1545</v>
      </c>
      <c r="E570" t="s">
        <v>1546</v>
      </c>
      <c r="F570" t="s">
        <v>1547</v>
      </c>
      <c r="G570" t="s">
        <v>356</v>
      </c>
      <c r="H570" t="s">
        <v>357</v>
      </c>
    </row>
    <row r="571" spans="1:8">
      <c r="A571" t="s">
        <v>1566</v>
      </c>
      <c r="B571" t="s">
        <v>351</v>
      </c>
      <c r="C571" t="s">
        <v>1567</v>
      </c>
      <c r="D571" t="s">
        <v>1545</v>
      </c>
      <c r="E571" t="s">
        <v>1546</v>
      </c>
      <c r="F571" t="s">
        <v>1547</v>
      </c>
      <c r="G571" t="s">
        <v>356</v>
      </c>
      <c r="H571" t="s">
        <v>357</v>
      </c>
    </row>
    <row r="572" spans="1:8">
      <c r="A572" t="s">
        <v>1568</v>
      </c>
      <c r="B572" t="s">
        <v>351</v>
      </c>
      <c r="C572" t="s">
        <v>1569</v>
      </c>
      <c r="D572" t="s">
        <v>1545</v>
      </c>
      <c r="E572" t="s">
        <v>1546</v>
      </c>
      <c r="F572" t="s">
        <v>1547</v>
      </c>
      <c r="G572" t="s">
        <v>356</v>
      </c>
      <c r="H572" t="s">
        <v>357</v>
      </c>
    </row>
    <row r="573" spans="1:8">
      <c r="A573" t="s">
        <v>1570</v>
      </c>
      <c r="B573" t="s">
        <v>351</v>
      </c>
      <c r="C573" t="s">
        <v>1571</v>
      </c>
      <c r="D573" t="s">
        <v>1545</v>
      </c>
      <c r="E573" t="s">
        <v>1546</v>
      </c>
      <c r="F573" t="s">
        <v>1547</v>
      </c>
      <c r="G573" t="s">
        <v>356</v>
      </c>
      <c r="H573" t="s">
        <v>357</v>
      </c>
    </row>
    <row r="574" spans="1:8">
      <c r="A574" t="s">
        <v>1572</v>
      </c>
      <c r="B574" t="s">
        <v>351</v>
      </c>
      <c r="C574" t="s">
        <v>1573</v>
      </c>
      <c r="D574" t="s">
        <v>1545</v>
      </c>
      <c r="E574" t="s">
        <v>1546</v>
      </c>
      <c r="F574" t="s">
        <v>1547</v>
      </c>
      <c r="G574" t="s">
        <v>356</v>
      </c>
      <c r="H574" t="s">
        <v>357</v>
      </c>
    </row>
    <row r="575" spans="1:8">
      <c r="A575" t="s">
        <v>1574</v>
      </c>
      <c r="B575" t="s">
        <v>351</v>
      </c>
      <c r="C575" t="s">
        <v>1575</v>
      </c>
      <c r="D575" t="s">
        <v>1545</v>
      </c>
      <c r="E575" t="s">
        <v>1546</v>
      </c>
      <c r="F575" t="s">
        <v>1547</v>
      </c>
      <c r="G575" t="s">
        <v>356</v>
      </c>
      <c r="H575" t="s">
        <v>357</v>
      </c>
    </row>
    <row r="576" spans="1:8">
      <c r="A576" t="s">
        <v>1576</v>
      </c>
      <c r="B576" t="s">
        <v>351</v>
      </c>
      <c r="C576" t="s">
        <v>1577</v>
      </c>
      <c r="D576" t="s">
        <v>1545</v>
      </c>
      <c r="E576" t="s">
        <v>1546</v>
      </c>
      <c r="F576" t="s">
        <v>1547</v>
      </c>
      <c r="G576" t="s">
        <v>356</v>
      </c>
      <c r="H576" t="s">
        <v>357</v>
      </c>
    </row>
    <row r="577" spans="1:8">
      <c r="A577" t="s">
        <v>1578</v>
      </c>
      <c r="B577" t="s">
        <v>351</v>
      </c>
      <c r="C577" t="s">
        <v>1579</v>
      </c>
      <c r="D577" t="s">
        <v>1545</v>
      </c>
      <c r="E577" t="s">
        <v>1546</v>
      </c>
      <c r="F577" t="s">
        <v>1547</v>
      </c>
      <c r="G577" t="s">
        <v>356</v>
      </c>
      <c r="H577" t="s">
        <v>357</v>
      </c>
    </row>
    <row r="578" spans="1:8">
      <c r="A578" t="s">
        <v>1580</v>
      </c>
      <c r="B578" t="s">
        <v>351</v>
      </c>
      <c r="C578" t="s">
        <v>1581</v>
      </c>
      <c r="D578" t="s">
        <v>1545</v>
      </c>
      <c r="E578" t="s">
        <v>1546</v>
      </c>
      <c r="F578" t="s">
        <v>1547</v>
      </c>
      <c r="G578" t="s">
        <v>356</v>
      </c>
      <c r="H578" t="s">
        <v>357</v>
      </c>
    </row>
    <row r="579" spans="1:8">
      <c r="A579" t="s">
        <v>1582</v>
      </c>
      <c r="B579" t="s">
        <v>351</v>
      </c>
      <c r="C579" t="s">
        <v>1583</v>
      </c>
      <c r="D579" t="s">
        <v>1545</v>
      </c>
      <c r="E579" t="s">
        <v>1546</v>
      </c>
      <c r="F579" t="s">
        <v>1547</v>
      </c>
      <c r="G579" t="s">
        <v>356</v>
      </c>
      <c r="H579" t="s">
        <v>357</v>
      </c>
    </row>
    <row r="580" spans="1:8">
      <c r="A580" t="s">
        <v>1584</v>
      </c>
      <c r="B580" t="s">
        <v>351</v>
      </c>
      <c r="C580" t="s">
        <v>1585</v>
      </c>
      <c r="D580" t="s">
        <v>1545</v>
      </c>
      <c r="E580" t="s">
        <v>1546</v>
      </c>
      <c r="F580" t="s">
        <v>1547</v>
      </c>
      <c r="G580" t="s">
        <v>356</v>
      </c>
      <c r="H580" t="s">
        <v>357</v>
      </c>
    </row>
    <row r="581" spans="1:8">
      <c r="A581" t="s">
        <v>1586</v>
      </c>
      <c r="B581" t="s">
        <v>351</v>
      </c>
      <c r="C581" t="s">
        <v>1587</v>
      </c>
      <c r="D581" t="s">
        <v>1545</v>
      </c>
      <c r="E581" t="s">
        <v>1546</v>
      </c>
      <c r="F581" t="s">
        <v>1547</v>
      </c>
      <c r="G581" t="s">
        <v>356</v>
      </c>
      <c r="H581" t="s">
        <v>357</v>
      </c>
    </row>
    <row r="582" spans="1:8">
      <c r="A582" t="s">
        <v>1588</v>
      </c>
      <c r="B582" t="s">
        <v>351</v>
      </c>
      <c r="C582" t="s">
        <v>1589</v>
      </c>
      <c r="D582" t="s">
        <v>1545</v>
      </c>
      <c r="E582" t="s">
        <v>1546</v>
      </c>
      <c r="F582" t="s">
        <v>1547</v>
      </c>
      <c r="G582" t="s">
        <v>356</v>
      </c>
      <c r="H582" t="s">
        <v>357</v>
      </c>
    </row>
    <row r="583" spans="1:8">
      <c r="A583" t="s">
        <v>1590</v>
      </c>
      <c r="B583" t="s">
        <v>351</v>
      </c>
      <c r="C583" t="s">
        <v>1591</v>
      </c>
      <c r="D583" t="s">
        <v>1545</v>
      </c>
      <c r="E583" t="s">
        <v>1546</v>
      </c>
      <c r="F583" t="s">
        <v>1547</v>
      </c>
      <c r="G583" t="s">
        <v>356</v>
      </c>
      <c r="H583" t="s">
        <v>357</v>
      </c>
    </row>
    <row r="584" spans="1:8">
      <c r="A584" t="s">
        <v>1592</v>
      </c>
      <c r="B584" t="s">
        <v>351</v>
      </c>
      <c r="C584" t="s">
        <v>1593</v>
      </c>
      <c r="D584" t="s">
        <v>1545</v>
      </c>
      <c r="E584" t="s">
        <v>1546</v>
      </c>
      <c r="F584" t="s">
        <v>1547</v>
      </c>
      <c r="G584" t="s">
        <v>356</v>
      </c>
      <c r="H584" t="s">
        <v>357</v>
      </c>
    </row>
    <row r="585" spans="1:8">
      <c r="A585" t="s">
        <v>1594</v>
      </c>
      <c r="B585" t="s">
        <v>351</v>
      </c>
      <c r="C585" t="s">
        <v>1595</v>
      </c>
      <c r="D585" t="s">
        <v>1545</v>
      </c>
      <c r="E585" t="s">
        <v>1546</v>
      </c>
      <c r="F585" t="s">
        <v>1547</v>
      </c>
      <c r="G585" t="s">
        <v>356</v>
      </c>
      <c r="H585" t="s">
        <v>357</v>
      </c>
    </row>
    <row r="586" spans="1:8">
      <c r="A586" t="s">
        <v>1596</v>
      </c>
      <c r="B586" t="s">
        <v>351</v>
      </c>
      <c r="C586" t="s">
        <v>1597</v>
      </c>
      <c r="D586" t="s">
        <v>1545</v>
      </c>
      <c r="E586" t="s">
        <v>1546</v>
      </c>
      <c r="F586" t="s">
        <v>1547</v>
      </c>
      <c r="G586" t="s">
        <v>356</v>
      </c>
      <c r="H586" t="s">
        <v>357</v>
      </c>
    </row>
    <row r="587" spans="1:8">
      <c r="A587" t="s">
        <v>1598</v>
      </c>
      <c r="B587" t="s">
        <v>351</v>
      </c>
      <c r="C587" t="s">
        <v>1599</v>
      </c>
      <c r="D587" t="s">
        <v>1545</v>
      </c>
      <c r="E587" t="s">
        <v>1546</v>
      </c>
      <c r="F587" t="s">
        <v>1547</v>
      </c>
      <c r="G587" t="s">
        <v>356</v>
      </c>
      <c r="H587" t="s">
        <v>357</v>
      </c>
    </row>
    <row r="588" spans="1:8">
      <c r="A588" t="s">
        <v>1600</v>
      </c>
      <c r="B588" t="s">
        <v>351</v>
      </c>
      <c r="C588" t="s">
        <v>1601</v>
      </c>
      <c r="D588" t="s">
        <v>1545</v>
      </c>
      <c r="E588" t="s">
        <v>1546</v>
      </c>
      <c r="F588" t="s">
        <v>1547</v>
      </c>
      <c r="G588" t="s">
        <v>356</v>
      </c>
      <c r="H588" t="s">
        <v>357</v>
      </c>
    </row>
    <row r="589" spans="1:8">
      <c r="A589" t="s">
        <v>1602</v>
      </c>
      <c r="B589" t="s">
        <v>351</v>
      </c>
      <c r="C589" t="s">
        <v>1603</v>
      </c>
      <c r="D589" t="s">
        <v>1545</v>
      </c>
      <c r="E589" t="s">
        <v>1546</v>
      </c>
      <c r="F589" t="s">
        <v>1547</v>
      </c>
      <c r="G589" t="s">
        <v>356</v>
      </c>
      <c r="H589" t="s">
        <v>357</v>
      </c>
    </row>
    <row r="590" spans="1:8">
      <c r="A590" t="s">
        <v>1604</v>
      </c>
      <c r="B590" t="s">
        <v>351</v>
      </c>
      <c r="C590" t="s">
        <v>1605</v>
      </c>
      <c r="D590" t="s">
        <v>1545</v>
      </c>
      <c r="E590" t="s">
        <v>1546</v>
      </c>
      <c r="F590" t="s">
        <v>1547</v>
      </c>
      <c r="G590" t="s">
        <v>356</v>
      </c>
      <c r="H590" t="s">
        <v>357</v>
      </c>
    </row>
    <row r="591" spans="1:8">
      <c r="A591" t="s">
        <v>1606</v>
      </c>
      <c r="B591" t="s">
        <v>351</v>
      </c>
      <c r="C591" t="s">
        <v>1607</v>
      </c>
      <c r="D591" t="s">
        <v>1545</v>
      </c>
      <c r="E591" t="s">
        <v>1546</v>
      </c>
      <c r="F591" t="s">
        <v>1547</v>
      </c>
      <c r="G591" t="s">
        <v>356</v>
      </c>
      <c r="H591" t="s">
        <v>357</v>
      </c>
    </row>
    <row r="592" spans="1:8">
      <c r="A592" t="s">
        <v>1608</v>
      </c>
      <c r="B592" t="s">
        <v>351</v>
      </c>
      <c r="C592" t="s">
        <v>1609</v>
      </c>
      <c r="D592" t="s">
        <v>1545</v>
      </c>
      <c r="E592" t="s">
        <v>1546</v>
      </c>
      <c r="F592" t="s">
        <v>1547</v>
      </c>
      <c r="G592" t="s">
        <v>356</v>
      </c>
      <c r="H592" t="s">
        <v>357</v>
      </c>
    </row>
    <row r="593" spans="1:8">
      <c r="A593" t="s">
        <v>1610</v>
      </c>
      <c r="B593" t="s">
        <v>351</v>
      </c>
      <c r="C593" t="s">
        <v>1611</v>
      </c>
      <c r="D593" t="s">
        <v>1545</v>
      </c>
      <c r="E593" t="s">
        <v>1546</v>
      </c>
      <c r="F593" t="s">
        <v>1547</v>
      </c>
      <c r="G593" t="s">
        <v>356</v>
      </c>
      <c r="H593" t="s">
        <v>357</v>
      </c>
    </row>
    <row r="594" spans="1:8">
      <c r="A594" t="s">
        <v>1612</v>
      </c>
      <c r="B594" t="s">
        <v>351</v>
      </c>
      <c r="C594" t="s">
        <v>1613</v>
      </c>
      <c r="D594" t="s">
        <v>1545</v>
      </c>
      <c r="E594" t="s">
        <v>1546</v>
      </c>
      <c r="F594" t="s">
        <v>1547</v>
      </c>
      <c r="G594" t="s">
        <v>356</v>
      </c>
      <c r="H594" t="s">
        <v>357</v>
      </c>
    </row>
    <row r="595" spans="1:8">
      <c r="A595" t="s">
        <v>1614</v>
      </c>
      <c r="B595" t="s">
        <v>351</v>
      </c>
      <c r="C595" t="s">
        <v>1615</v>
      </c>
      <c r="D595" t="s">
        <v>1545</v>
      </c>
      <c r="E595" t="s">
        <v>1546</v>
      </c>
      <c r="F595" t="s">
        <v>1547</v>
      </c>
      <c r="G595" t="s">
        <v>356</v>
      </c>
      <c r="H595" t="s">
        <v>357</v>
      </c>
    </row>
    <row r="596" spans="1:8">
      <c r="A596" t="s">
        <v>1616</v>
      </c>
      <c r="B596" t="s">
        <v>351</v>
      </c>
      <c r="C596" t="s">
        <v>1617</v>
      </c>
      <c r="D596" t="s">
        <v>1545</v>
      </c>
      <c r="E596" t="s">
        <v>1546</v>
      </c>
      <c r="F596" t="s">
        <v>1547</v>
      </c>
      <c r="G596" t="s">
        <v>356</v>
      </c>
      <c r="H596" t="s">
        <v>357</v>
      </c>
    </row>
    <row r="597" spans="1:8">
      <c r="A597" t="s">
        <v>1618</v>
      </c>
      <c r="B597" t="s">
        <v>351</v>
      </c>
      <c r="C597" t="s">
        <v>1619</v>
      </c>
      <c r="D597" t="s">
        <v>1545</v>
      </c>
      <c r="E597" t="s">
        <v>1546</v>
      </c>
      <c r="F597" t="s">
        <v>1547</v>
      </c>
      <c r="G597" t="s">
        <v>356</v>
      </c>
      <c r="H597" t="s">
        <v>357</v>
      </c>
    </row>
    <row r="598" spans="1:8">
      <c r="A598" t="s">
        <v>1620</v>
      </c>
      <c r="B598" t="s">
        <v>351</v>
      </c>
      <c r="C598" t="s">
        <v>1621</v>
      </c>
      <c r="D598" t="s">
        <v>1545</v>
      </c>
      <c r="E598" t="s">
        <v>1546</v>
      </c>
      <c r="F598" t="s">
        <v>1547</v>
      </c>
      <c r="G598" t="s">
        <v>356</v>
      </c>
      <c r="H598" t="s">
        <v>357</v>
      </c>
    </row>
    <row r="599" spans="1:8">
      <c r="A599" t="s">
        <v>1622</v>
      </c>
      <c r="B599" t="s">
        <v>351</v>
      </c>
      <c r="C599" t="s">
        <v>1623</v>
      </c>
      <c r="D599" t="s">
        <v>1545</v>
      </c>
      <c r="E599" t="s">
        <v>1546</v>
      </c>
      <c r="F599" t="s">
        <v>1547</v>
      </c>
      <c r="G599" t="s">
        <v>356</v>
      </c>
      <c r="H599" t="s">
        <v>357</v>
      </c>
    </row>
    <row r="600" spans="1:8">
      <c r="A600" t="s">
        <v>1624</v>
      </c>
      <c r="B600" t="s">
        <v>351</v>
      </c>
      <c r="C600" t="s">
        <v>1625</v>
      </c>
      <c r="D600" t="s">
        <v>1545</v>
      </c>
      <c r="E600" t="s">
        <v>1546</v>
      </c>
      <c r="F600" t="s">
        <v>1547</v>
      </c>
      <c r="G600" t="s">
        <v>356</v>
      </c>
      <c r="H600" t="s">
        <v>357</v>
      </c>
    </row>
    <row r="601" spans="1:8">
      <c r="A601" t="s">
        <v>1626</v>
      </c>
      <c r="B601" t="s">
        <v>351</v>
      </c>
      <c r="C601" t="s">
        <v>1627</v>
      </c>
      <c r="D601" t="s">
        <v>1545</v>
      </c>
      <c r="E601" t="s">
        <v>1546</v>
      </c>
      <c r="F601" t="s">
        <v>1547</v>
      </c>
      <c r="G601" t="s">
        <v>356</v>
      </c>
      <c r="H601" t="s">
        <v>357</v>
      </c>
    </row>
    <row r="602" spans="1:8">
      <c r="A602" t="s">
        <v>1628</v>
      </c>
      <c r="B602" t="s">
        <v>351</v>
      </c>
      <c r="C602" t="s">
        <v>1629</v>
      </c>
      <c r="D602" t="s">
        <v>1545</v>
      </c>
      <c r="E602" t="s">
        <v>1546</v>
      </c>
      <c r="F602" t="s">
        <v>1547</v>
      </c>
      <c r="G602" t="s">
        <v>356</v>
      </c>
      <c r="H602" t="s">
        <v>357</v>
      </c>
    </row>
    <row r="603" spans="1:8">
      <c r="A603" t="s">
        <v>1630</v>
      </c>
      <c r="B603" t="s">
        <v>351</v>
      </c>
      <c r="C603" t="s">
        <v>1631</v>
      </c>
      <c r="D603" t="s">
        <v>1545</v>
      </c>
      <c r="E603" t="s">
        <v>1546</v>
      </c>
      <c r="F603" t="s">
        <v>1547</v>
      </c>
      <c r="G603" t="s">
        <v>356</v>
      </c>
      <c r="H603" t="s">
        <v>357</v>
      </c>
    </row>
    <row r="604" spans="1:8">
      <c r="A604" t="s">
        <v>1632</v>
      </c>
      <c r="B604" t="s">
        <v>351</v>
      </c>
      <c r="C604" t="s">
        <v>1633</v>
      </c>
      <c r="D604" t="s">
        <v>1545</v>
      </c>
      <c r="E604" t="s">
        <v>1546</v>
      </c>
      <c r="F604" t="s">
        <v>1547</v>
      </c>
      <c r="G604" t="s">
        <v>356</v>
      </c>
      <c r="H604" t="s">
        <v>357</v>
      </c>
    </row>
    <row r="605" spans="1:8">
      <c r="A605" t="s">
        <v>1634</v>
      </c>
      <c r="B605" t="s">
        <v>351</v>
      </c>
      <c r="C605" t="s">
        <v>1635</v>
      </c>
      <c r="D605" t="s">
        <v>1545</v>
      </c>
      <c r="E605" t="s">
        <v>1546</v>
      </c>
      <c r="F605" t="s">
        <v>1547</v>
      </c>
      <c r="G605" t="s">
        <v>356</v>
      </c>
      <c r="H605" t="s">
        <v>357</v>
      </c>
    </row>
    <row r="606" spans="1:8">
      <c r="A606" t="s">
        <v>1636</v>
      </c>
      <c r="B606" t="s">
        <v>351</v>
      </c>
      <c r="C606" t="s">
        <v>1637</v>
      </c>
      <c r="D606" t="s">
        <v>1545</v>
      </c>
      <c r="E606" t="s">
        <v>1546</v>
      </c>
      <c r="F606" t="s">
        <v>1547</v>
      </c>
      <c r="G606" t="s">
        <v>356</v>
      </c>
      <c r="H606" t="s">
        <v>357</v>
      </c>
    </row>
    <row r="607" spans="1:8">
      <c r="A607" t="s">
        <v>1638</v>
      </c>
      <c r="B607" t="s">
        <v>351</v>
      </c>
      <c r="C607" t="s">
        <v>1639</v>
      </c>
      <c r="D607" t="s">
        <v>1545</v>
      </c>
      <c r="E607" t="s">
        <v>1546</v>
      </c>
      <c r="F607" t="s">
        <v>1547</v>
      </c>
      <c r="G607" t="s">
        <v>356</v>
      </c>
      <c r="H607" t="s">
        <v>357</v>
      </c>
    </row>
    <row r="608" spans="1:8">
      <c r="A608" t="s">
        <v>1640</v>
      </c>
      <c r="B608" t="s">
        <v>351</v>
      </c>
      <c r="C608" t="s">
        <v>1641</v>
      </c>
      <c r="D608" t="s">
        <v>1545</v>
      </c>
      <c r="E608" t="s">
        <v>1546</v>
      </c>
      <c r="F608" t="s">
        <v>1547</v>
      </c>
      <c r="G608" t="s">
        <v>356</v>
      </c>
      <c r="H608" t="s">
        <v>357</v>
      </c>
    </row>
    <row r="609" spans="1:8">
      <c r="A609" t="s">
        <v>1642</v>
      </c>
      <c r="B609" t="s">
        <v>351</v>
      </c>
      <c r="C609" t="s">
        <v>1643</v>
      </c>
      <c r="D609" t="s">
        <v>1545</v>
      </c>
      <c r="E609" t="s">
        <v>1546</v>
      </c>
      <c r="F609" t="s">
        <v>1547</v>
      </c>
      <c r="G609" t="s">
        <v>356</v>
      </c>
      <c r="H609" t="s">
        <v>357</v>
      </c>
    </row>
    <row r="610" spans="1:8">
      <c r="A610" t="s">
        <v>1644</v>
      </c>
      <c r="B610" t="s">
        <v>351</v>
      </c>
      <c r="C610" t="s">
        <v>1645</v>
      </c>
      <c r="D610" t="s">
        <v>1646</v>
      </c>
      <c r="E610" t="s">
        <v>1647</v>
      </c>
      <c r="F610" t="s">
        <v>355</v>
      </c>
      <c r="G610" t="s">
        <v>356</v>
      </c>
      <c r="H610" t="s">
        <v>357</v>
      </c>
    </row>
    <row r="611" spans="1:8">
      <c r="A611" t="s">
        <v>1648</v>
      </c>
      <c r="B611" t="s">
        <v>351</v>
      </c>
      <c r="C611" t="s">
        <v>1649</v>
      </c>
      <c r="D611" t="s">
        <v>1650</v>
      </c>
      <c r="E611" t="s">
        <v>1651</v>
      </c>
      <c r="F611" t="s">
        <v>523</v>
      </c>
      <c r="G611" t="s">
        <v>356</v>
      </c>
      <c r="H611" t="s">
        <v>524</v>
      </c>
    </row>
    <row r="612" spans="1:8">
      <c r="A612" t="s">
        <v>1652</v>
      </c>
      <c r="B612" t="s">
        <v>351</v>
      </c>
      <c r="C612" t="s">
        <v>1653</v>
      </c>
      <c r="D612" t="s">
        <v>1650</v>
      </c>
      <c r="E612" t="s">
        <v>1651</v>
      </c>
      <c r="F612" t="s">
        <v>523</v>
      </c>
      <c r="G612" t="s">
        <v>356</v>
      </c>
      <c r="H612" t="s">
        <v>524</v>
      </c>
    </row>
    <row r="613" spans="1:8">
      <c r="A613" t="s">
        <v>1654</v>
      </c>
      <c r="B613" t="s">
        <v>351</v>
      </c>
      <c r="C613" t="s">
        <v>1655</v>
      </c>
      <c r="D613" t="s">
        <v>1650</v>
      </c>
      <c r="E613" t="s">
        <v>1651</v>
      </c>
      <c r="F613" t="s">
        <v>523</v>
      </c>
      <c r="G613" t="s">
        <v>356</v>
      </c>
      <c r="H613" t="s">
        <v>524</v>
      </c>
    </row>
    <row r="614" spans="1:8">
      <c r="A614" t="s">
        <v>1656</v>
      </c>
      <c r="B614" t="s">
        <v>351</v>
      </c>
      <c r="C614" t="s">
        <v>1657</v>
      </c>
      <c r="D614" t="s">
        <v>1650</v>
      </c>
      <c r="E614" t="s">
        <v>1651</v>
      </c>
      <c r="F614" t="s">
        <v>523</v>
      </c>
      <c r="G614" t="s">
        <v>356</v>
      </c>
      <c r="H614" t="s">
        <v>524</v>
      </c>
    </row>
    <row r="615" spans="1:8">
      <c r="A615" t="s">
        <v>1658</v>
      </c>
      <c r="B615" t="s">
        <v>351</v>
      </c>
      <c r="C615" t="s">
        <v>1659</v>
      </c>
      <c r="D615" t="s">
        <v>1650</v>
      </c>
      <c r="E615" t="s">
        <v>1651</v>
      </c>
      <c r="F615" t="s">
        <v>523</v>
      </c>
      <c r="G615" t="s">
        <v>356</v>
      </c>
      <c r="H615" t="s">
        <v>524</v>
      </c>
    </row>
    <row r="616" spans="1:8">
      <c r="A616" t="s">
        <v>1660</v>
      </c>
      <c r="B616" t="s">
        <v>351</v>
      </c>
      <c r="C616" t="s">
        <v>1661</v>
      </c>
      <c r="D616" t="s">
        <v>1650</v>
      </c>
      <c r="E616" t="s">
        <v>1651</v>
      </c>
      <c r="F616" t="s">
        <v>523</v>
      </c>
      <c r="G616" t="s">
        <v>356</v>
      </c>
      <c r="H616" t="s">
        <v>524</v>
      </c>
    </row>
    <row r="617" spans="1:8">
      <c r="A617" t="s">
        <v>1662</v>
      </c>
      <c r="B617" t="s">
        <v>351</v>
      </c>
      <c r="C617" t="s">
        <v>1663</v>
      </c>
      <c r="D617" t="s">
        <v>1650</v>
      </c>
      <c r="E617" t="s">
        <v>1651</v>
      </c>
      <c r="F617" t="s">
        <v>523</v>
      </c>
      <c r="G617" t="s">
        <v>356</v>
      </c>
      <c r="H617" t="s">
        <v>524</v>
      </c>
    </row>
    <row r="618" spans="1:8">
      <c r="A618" t="s">
        <v>1664</v>
      </c>
      <c r="B618" t="s">
        <v>351</v>
      </c>
      <c r="C618" t="s">
        <v>1665</v>
      </c>
      <c r="D618" t="s">
        <v>1650</v>
      </c>
      <c r="E618" t="s">
        <v>1651</v>
      </c>
      <c r="F618" t="s">
        <v>523</v>
      </c>
      <c r="G618" t="s">
        <v>356</v>
      </c>
      <c r="H618" t="s">
        <v>524</v>
      </c>
    </row>
    <row r="619" spans="1:8">
      <c r="A619" t="s">
        <v>1666</v>
      </c>
      <c r="B619" t="s">
        <v>351</v>
      </c>
      <c r="C619" t="s">
        <v>1667</v>
      </c>
      <c r="D619" t="s">
        <v>1650</v>
      </c>
      <c r="E619" t="s">
        <v>1651</v>
      </c>
      <c r="F619" t="s">
        <v>523</v>
      </c>
      <c r="G619" t="s">
        <v>356</v>
      </c>
      <c r="H619" t="s">
        <v>524</v>
      </c>
    </row>
    <row r="620" spans="1:8">
      <c r="A620" t="s">
        <v>1668</v>
      </c>
      <c r="B620" t="s">
        <v>351</v>
      </c>
      <c r="C620" t="s">
        <v>1669</v>
      </c>
      <c r="D620" t="s">
        <v>1650</v>
      </c>
      <c r="E620" t="s">
        <v>1651</v>
      </c>
      <c r="F620" t="s">
        <v>523</v>
      </c>
      <c r="G620" t="s">
        <v>356</v>
      </c>
      <c r="H620" t="s">
        <v>524</v>
      </c>
    </row>
    <row r="621" spans="1:8">
      <c r="A621" t="s">
        <v>1670</v>
      </c>
      <c r="B621" t="s">
        <v>351</v>
      </c>
      <c r="C621" t="s">
        <v>1671</v>
      </c>
      <c r="D621" t="s">
        <v>1650</v>
      </c>
      <c r="E621" t="s">
        <v>1651</v>
      </c>
      <c r="F621" t="s">
        <v>523</v>
      </c>
      <c r="G621" t="s">
        <v>356</v>
      </c>
      <c r="H621" t="s">
        <v>524</v>
      </c>
    </row>
    <row r="622" spans="1:8">
      <c r="A622" t="s">
        <v>1672</v>
      </c>
      <c r="B622" t="s">
        <v>351</v>
      </c>
      <c r="C622" t="s">
        <v>1673</v>
      </c>
      <c r="D622" t="s">
        <v>1650</v>
      </c>
      <c r="E622" t="s">
        <v>1651</v>
      </c>
      <c r="F622" t="s">
        <v>523</v>
      </c>
      <c r="G622" t="s">
        <v>356</v>
      </c>
      <c r="H622" t="s">
        <v>524</v>
      </c>
    </row>
    <row r="623" spans="1:8">
      <c r="A623" t="s">
        <v>1674</v>
      </c>
      <c r="B623" t="s">
        <v>351</v>
      </c>
      <c r="C623" t="s">
        <v>1675</v>
      </c>
      <c r="D623" t="s">
        <v>1650</v>
      </c>
      <c r="E623" t="s">
        <v>1651</v>
      </c>
      <c r="F623" t="s">
        <v>523</v>
      </c>
      <c r="G623" t="s">
        <v>356</v>
      </c>
      <c r="H623" t="s">
        <v>524</v>
      </c>
    </row>
    <row r="624" spans="1:8">
      <c r="A624" t="s">
        <v>1676</v>
      </c>
      <c r="B624" t="s">
        <v>351</v>
      </c>
      <c r="C624" t="s">
        <v>1677</v>
      </c>
      <c r="D624" t="s">
        <v>1650</v>
      </c>
      <c r="E624" t="s">
        <v>1651</v>
      </c>
      <c r="F624" t="s">
        <v>523</v>
      </c>
      <c r="G624" t="s">
        <v>356</v>
      </c>
      <c r="H624" t="s">
        <v>524</v>
      </c>
    </row>
    <row r="625" spans="1:8">
      <c r="A625" t="s">
        <v>1678</v>
      </c>
      <c r="B625" t="s">
        <v>351</v>
      </c>
      <c r="C625" t="s">
        <v>1679</v>
      </c>
      <c r="D625" t="s">
        <v>1650</v>
      </c>
      <c r="E625" t="s">
        <v>1651</v>
      </c>
      <c r="F625" t="s">
        <v>523</v>
      </c>
      <c r="G625" t="s">
        <v>356</v>
      </c>
      <c r="H625" t="s">
        <v>524</v>
      </c>
    </row>
    <row r="626" spans="1:8">
      <c r="A626" t="s">
        <v>1680</v>
      </c>
      <c r="B626" t="s">
        <v>351</v>
      </c>
      <c r="C626" t="s">
        <v>1681</v>
      </c>
      <c r="D626" t="s">
        <v>1650</v>
      </c>
      <c r="E626" t="s">
        <v>1651</v>
      </c>
      <c r="F626" t="s">
        <v>523</v>
      </c>
      <c r="G626" t="s">
        <v>356</v>
      </c>
      <c r="H626" t="s">
        <v>524</v>
      </c>
    </row>
    <row r="627" spans="1:8">
      <c r="A627" t="s">
        <v>1682</v>
      </c>
      <c r="B627" t="s">
        <v>351</v>
      </c>
      <c r="C627" t="s">
        <v>1683</v>
      </c>
      <c r="D627" t="s">
        <v>1650</v>
      </c>
      <c r="E627" t="s">
        <v>1651</v>
      </c>
      <c r="F627" t="s">
        <v>523</v>
      </c>
      <c r="G627" t="s">
        <v>356</v>
      </c>
      <c r="H627" t="s">
        <v>524</v>
      </c>
    </row>
    <row r="628" spans="1:8">
      <c r="A628" t="s">
        <v>1684</v>
      </c>
      <c r="B628" t="s">
        <v>351</v>
      </c>
      <c r="C628" t="s">
        <v>1685</v>
      </c>
      <c r="D628" t="s">
        <v>1650</v>
      </c>
      <c r="E628" t="s">
        <v>1651</v>
      </c>
      <c r="F628" t="s">
        <v>523</v>
      </c>
      <c r="G628" t="s">
        <v>356</v>
      </c>
      <c r="H628" t="s">
        <v>524</v>
      </c>
    </row>
    <row r="629" spans="1:8">
      <c r="A629" t="s">
        <v>1686</v>
      </c>
      <c r="B629" t="s">
        <v>351</v>
      </c>
      <c r="C629" t="s">
        <v>1687</v>
      </c>
      <c r="D629" t="s">
        <v>1650</v>
      </c>
      <c r="E629" t="s">
        <v>1651</v>
      </c>
      <c r="F629" t="s">
        <v>523</v>
      </c>
      <c r="G629" t="s">
        <v>356</v>
      </c>
      <c r="H629" t="s">
        <v>524</v>
      </c>
    </row>
    <row r="630" spans="1:8">
      <c r="A630" t="s">
        <v>1688</v>
      </c>
      <c r="B630" t="s">
        <v>351</v>
      </c>
      <c r="C630" t="s">
        <v>1689</v>
      </c>
      <c r="D630" t="s">
        <v>1650</v>
      </c>
      <c r="E630" t="s">
        <v>1651</v>
      </c>
      <c r="F630" t="s">
        <v>523</v>
      </c>
      <c r="G630" t="s">
        <v>356</v>
      </c>
      <c r="H630" t="s">
        <v>524</v>
      </c>
    </row>
    <row r="631" spans="1:8">
      <c r="A631" t="s">
        <v>1690</v>
      </c>
      <c r="B631" t="s">
        <v>351</v>
      </c>
      <c r="C631" t="s">
        <v>1691</v>
      </c>
      <c r="D631" t="s">
        <v>1650</v>
      </c>
      <c r="E631" t="s">
        <v>1651</v>
      </c>
      <c r="F631" t="s">
        <v>523</v>
      </c>
      <c r="G631" t="s">
        <v>356</v>
      </c>
      <c r="H631" t="s">
        <v>524</v>
      </c>
    </row>
    <row r="632" spans="1:8">
      <c r="A632" t="s">
        <v>1692</v>
      </c>
      <c r="B632" t="s">
        <v>351</v>
      </c>
      <c r="C632" t="s">
        <v>1693</v>
      </c>
      <c r="D632" t="s">
        <v>1650</v>
      </c>
      <c r="E632" t="s">
        <v>1651</v>
      </c>
      <c r="F632" t="s">
        <v>523</v>
      </c>
      <c r="G632" t="s">
        <v>356</v>
      </c>
      <c r="H632" t="s">
        <v>524</v>
      </c>
    </row>
    <row r="633" spans="1:8">
      <c r="A633" t="s">
        <v>1694</v>
      </c>
      <c r="B633" t="s">
        <v>351</v>
      </c>
      <c r="C633" t="s">
        <v>1695</v>
      </c>
      <c r="D633" t="s">
        <v>1650</v>
      </c>
      <c r="E633" t="s">
        <v>1651</v>
      </c>
      <c r="F633" t="s">
        <v>523</v>
      </c>
      <c r="G633" t="s">
        <v>356</v>
      </c>
      <c r="H633" t="s">
        <v>524</v>
      </c>
    </row>
    <row r="634" spans="1:8">
      <c r="A634" t="s">
        <v>1696</v>
      </c>
      <c r="B634" t="s">
        <v>351</v>
      </c>
      <c r="C634" t="s">
        <v>1697</v>
      </c>
      <c r="D634" t="s">
        <v>1650</v>
      </c>
      <c r="E634" t="s">
        <v>1651</v>
      </c>
      <c r="F634" t="s">
        <v>523</v>
      </c>
      <c r="G634" t="s">
        <v>356</v>
      </c>
      <c r="H634" t="s">
        <v>524</v>
      </c>
    </row>
    <row r="635" spans="1:8">
      <c r="A635" t="s">
        <v>1698</v>
      </c>
      <c r="B635" t="s">
        <v>351</v>
      </c>
      <c r="C635" t="s">
        <v>1699</v>
      </c>
      <c r="D635" t="s">
        <v>1650</v>
      </c>
      <c r="E635" t="s">
        <v>1651</v>
      </c>
      <c r="F635" t="s">
        <v>523</v>
      </c>
      <c r="G635" t="s">
        <v>356</v>
      </c>
      <c r="H635" t="s">
        <v>524</v>
      </c>
    </row>
    <row r="636" spans="1:8">
      <c r="A636" t="s">
        <v>1700</v>
      </c>
      <c r="B636" t="s">
        <v>351</v>
      </c>
      <c r="C636" t="s">
        <v>1701</v>
      </c>
      <c r="D636" t="s">
        <v>1650</v>
      </c>
      <c r="E636" t="s">
        <v>1651</v>
      </c>
      <c r="F636" t="s">
        <v>523</v>
      </c>
      <c r="G636" t="s">
        <v>356</v>
      </c>
      <c r="H636" t="s">
        <v>524</v>
      </c>
    </row>
    <row r="637" spans="1:8">
      <c r="A637" t="s">
        <v>1702</v>
      </c>
      <c r="B637" t="s">
        <v>351</v>
      </c>
      <c r="C637" t="s">
        <v>1703</v>
      </c>
      <c r="D637" t="s">
        <v>1650</v>
      </c>
      <c r="E637" t="s">
        <v>1651</v>
      </c>
      <c r="F637" t="s">
        <v>523</v>
      </c>
      <c r="G637" t="s">
        <v>356</v>
      </c>
      <c r="H637" t="s">
        <v>524</v>
      </c>
    </row>
    <row r="638" spans="1:8">
      <c r="A638" t="s">
        <v>1704</v>
      </c>
      <c r="B638" t="s">
        <v>351</v>
      </c>
      <c r="C638" t="s">
        <v>1705</v>
      </c>
      <c r="D638" t="s">
        <v>1650</v>
      </c>
      <c r="E638" t="s">
        <v>1651</v>
      </c>
      <c r="F638" t="s">
        <v>523</v>
      </c>
      <c r="G638" t="s">
        <v>356</v>
      </c>
      <c r="H638" t="s">
        <v>524</v>
      </c>
    </row>
    <row r="639" spans="1:8">
      <c r="A639" t="s">
        <v>1706</v>
      </c>
      <c r="B639" t="s">
        <v>351</v>
      </c>
      <c r="C639" t="s">
        <v>1707</v>
      </c>
      <c r="D639" t="s">
        <v>1650</v>
      </c>
      <c r="E639" t="s">
        <v>1651</v>
      </c>
      <c r="F639" t="s">
        <v>523</v>
      </c>
      <c r="G639" t="s">
        <v>356</v>
      </c>
      <c r="H639" t="s">
        <v>524</v>
      </c>
    </row>
    <row r="640" spans="1:8">
      <c r="A640" t="s">
        <v>1708</v>
      </c>
      <c r="B640" t="s">
        <v>351</v>
      </c>
      <c r="C640" t="s">
        <v>1709</v>
      </c>
      <c r="D640" t="s">
        <v>1710</v>
      </c>
      <c r="E640" t="s">
        <v>1711</v>
      </c>
      <c r="F640" t="s">
        <v>701</v>
      </c>
      <c r="G640" t="s">
        <v>356</v>
      </c>
      <c r="H640" t="s">
        <v>702</v>
      </c>
    </row>
    <row r="641" spans="1:8">
      <c r="A641" t="s">
        <v>1712</v>
      </c>
      <c r="B641" t="s">
        <v>351</v>
      </c>
      <c r="C641" t="s">
        <v>1713</v>
      </c>
      <c r="D641" t="s">
        <v>1710</v>
      </c>
      <c r="E641" t="s">
        <v>1711</v>
      </c>
      <c r="F641" t="s">
        <v>701</v>
      </c>
      <c r="G641" t="s">
        <v>356</v>
      </c>
      <c r="H641" t="s">
        <v>702</v>
      </c>
    </row>
    <row r="642" spans="1:8">
      <c r="A642" t="s">
        <v>1714</v>
      </c>
      <c r="B642" t="s">
        <v>351</v>
      </c>
      <c r="C642" t="s">
        <v>1715</v>
      </c>
      <c r="D642" t="s">
        <v>1710</v>
      </c>
      <c r="E642" t="s">
        <v>1711</v>
      </c>
      <c r="F642" t="s">
        <v>701</v>
      </c>
      <c r="G642" t="s">
        <v>356</v>
      </c>
      <c r="H642" t="s">
        <v>702</v>
      </c>
    </row>
    <row r="643" spans="1:8">
      <c r="A643" t="s">
        <v>1716</v>
      </c>
      <c r="B643" t="s">
        <v>351</v>
      </c>
      <c r="C643" t="s">
        <v>1717</v>
      </c>
      <c r="D643" t="s">
        <v>1710</v>
      </c>
      <c r="E643" t="s">
        <v>1711</v>
      </c>
      <c r="F643" t="s">
        <v>701</v>
      </c>
      <c r="G643" t="s">
        <v>356</v>
      </c>
      <c r="H643" t="s">
        <v>702</v>
      </c>
    </row>
    <row r="644" spans="1:8">
      <c r="A644" t="s">
        <v>1718</v>
      </c>
      <c r="B644" t="s">
        <v>351</v>
      </c>
      <c r="C644" t="s">
        <v>1719</v>
      </c>
      <c r="D644" t="s">
        <v>1710</v>
      </c>
      <c r="E644" t="s">
        <v>1711</v>
      </c>
      <c r="F644" t="s">
        <v>701</v>
      </c>
      <c r="G644" t="s">
        <v>356</v>
      </c>
      <c r="H644" t="s">
        <v>702</v>
      </c>
    </row>
    <row r="645" spans="1:8">
      <c r="A645" t="s">
        <v>1720</v>
      </c>
      <c r="B645" t="s">
        <v>351</v>
      </c>
      <c r="C645" t="s">
        <v>1721</v>
      </c>
      <c r="D645" t="s">
        <v>1710</v>
      </c>
      <c r="E645" t="s">
        <v>1711</v>
      </c>
      <c r="F645" t="s">
        <v>701</v>
      </c>
      <c r="G645" t="s">
        <v>356</v>
      </c>
      <c r="H645" t="s">
        <v>702</v>
      </c>
    </row>
    <row r="646" spans="1:8">
      <c r="A646" t="s">
        <v>1722</v>
      </c>
      <c r="B646" t="s">
        <v>351</v>
      </c>
      <c r="C646" t="s">
        <v>1723</v>
      </c>
      <c r="D646" t="s">
        <v>1710</v>
      </c>
      <c r="E646" t="s">
        <v>1711</v>
      </c>
      <c r="F646" t="s">
        <v>701</v>
      </c>
      <c r="G646" t="s">
        <v>356</v>
      </c>
      <c r="H646" t="s">
        <v>702</v>
      </c>
    </row>
    <row r="647" spans="1:8">
      <c r="A647" t="s">
        <v>1724</v>
      </c>
      <c r="B647" t="s">
        <v>351</v>
      </c>
      <c r="C647" t="s">
        <v>1725</v>
      </c>
      <c r="D647" t="s">
        <v>1710</v>
      </c>
      <c r="E647" t="s">
        <v>1711</v>
      </c>
      <c r="F647" t="s">
        <v>701</v>
      </c>
      <c r="G647" t="s">
        <v>356</v>
      </c>
      <c r="H647" t="s">
        <v>702</v>
      </c>
    </row>
    <row r="648" spans="1:8">
      <c r="A648" t="s">
        <v>1726</v>
      </c>
      <c r="B648" t="s">
        <v>351</v>
      </c>
      <c r="C648" t="s">
        <v>1727</v>
      </c>
      <c r="D648" t="s">
        <v>1710</v>
      </c>
      <c r="E648" t="s">
        <v>1711</v>
      </c>
      <c r="F648" t="s">
        <v>701</v>
      </c>
      <c r="G648" t="s">
        <v>356</v>
      </c>
      <c r="H648" t="s">
        <v>702</v>
      </c>
    </row>
    <row r="649" spans="1:8">
      <c r="A649" t="s">
        <v>1728</v>
      </c>
      <c r="B649" t="s">
        <v>351</v>
      </c>
      <c r="C649" t="s">
        <v>1729</v>
      </c>
      <c r="D649" t="s">
        <v>1710</v>
      </c>
      <c r="E649" t="s">
        <v>1711</v>
      </c>
      <c r="F649" t="s">
        <v>701</v>
      </c>
      <c r="G649" t="s">
        <v>356</v>
      </c>
      <c r="H649" t="s">
        <v>702</v>
      </c>
    </row>
    <row r="650" spans="1:8">
      <c r="A650" t="s">
        <v>1730</v>
      </c>
      <c r="B650" t="s">
        <v>351</v>
      </c>
      <c r="C650" t="s">
        <v>1731</v>
      </c>
      <c r="D650" t="s">
        <v>1710</v>
      </c>
      <c r="E650" t="s">
        <v>1711</v>
      </c>
      <c r="F650" t="s">
        <v>701</v>
      </c>
      <c r="G650" t="s">
        <v>356</v>
      </c>
      <c r="H650" t="s">
        <v>702</v>
      </c>
    </row>
    <row r="651" spans="1:8">
      <c r="A651" t="s">
        <v>1732</v>
      </c>
      <c r="B651" t="s">
        <v>351</v>
      </c>
      <c r="C651" t="s">
        <v>1733</v>
      </c>
      <c r="D651" t="s">
        <v>1710</v>
      </c>
      <c r="E651" t="s">
        <v>1711</v>
      </c>
      <c r="F651" t="s">
        <v>701</v>
      </c>
      <c r="G651" t="s">
        <v>356</v>
      </c>
      <c r="H651" t="s">
        <v>702</v>
      </c>
    </row>
    <row r="652" spans="1:8">
      <c r="A652" t="s">
        <v>1734</v>
      </c>
      <c r="B652" t="s">
        <v>351</v>
      </c>
      <c r="C652" t="s">
        <v>1735</v>
      </c>
      <c r="D652" t="s">
        <v>1710</v>
      </c>
      <c r="E652" t="s">
        <v>1711</v>
      </c>
      <c r="F652" t="s">
        <v>701</v>
      </c>
      <c r="G652" t="s">
        <v>356</v>
      </c>
      <c r="H652" t="s">
        <v>702</v>
      </c>
    </row>
    <row r="653" spans="1:8">
      <c r="A653" t="s">
        <v>1736</v>
      </c>
      <c r="B653" t="s">
        <v>351</v>
      </c>
      <c r="C653" t="s">
        <v>1737</v>
      </c>
      <c r="D653" t="s">
        <v>1710</v>
      </c>
      <c r="E653" t="s">
        <v>1711</v>
      </c>
      <c r="F653" t="s">
        <v>701</v>
      </c>
      <c r="G653" t="s">
        <v>356</v>
      </c>
      <c r="H653" t="s">
        <v>702</v>
      </c>
    </row>
    <row r="654" spans="1:8">
      <c r="A654" t="s">
        <v>1738</v>
      </c>
      <c r="B654" t="s">
        <v>351</v>
      </c>
      <c r="C654" t="s">
        <v>1739</v>
      </c>
      <c r="D654" t="s">
        <v>1710</v>
      </c>
      <c r="E654" t="s">
        <v>1711</v>
      </c>
      <c r="F654" t="s">
        <v>701</v>
      </c>
      <c r="G654" t="s">
        <v>356</v>
      </c>
      <c r="H654" t="s">
        <v>702</v>
      </c>
    </row>
    <row r="655" spans="1:8">
      <c r="A655" t="s">
        <v>1740</v>
      </c>
      <c r="B655" t="s">
        <v>351</v>
      </c>
      <c r="C655" t="s">
        <v>1741</v>
      </c>
      <c r="D655" t="s">
        <v>1710</v>
      </c>
      <c r="E655" t="s">
        <v>1711</v>
      </c>
      <c r="F655" t="s">
        <v>701</v>
      </c>
      <c r="G655" t="s">
        <v>356</v>
      </c>
      <c r="H655" t="s">
        <v>702</v>
      </c>
    </row>
    <row r="656" spans="1:8">
      <c r="A656" t="s">
        <v>1742</v>
      </c>
      <c r="B656" t="s">
        <v>351</v>
      </c>
      <c r="C656" t="s">
        <v>1743</v>
      </c>
      <c r="D656" t="s">
        <v>1710</v>
      </c>
      <c r="E656" t="s">
        <v>1711</v>
      </c>
      <c r="F656" t="s">
        <v>701</v>
      </c>
      <c r="G656" t="s">
        <v>356</v>
      </c>
      <c r="H656" t="s">
        <v>702</v>
      </c>
    </row>
    <row r="657" spans="1:8">
      <c r="A657" t="s">
        <v>1744</v>
      </c>
      <c r="B657" t="s">
        <v>351</v>
      </c>
      <c r="C657" t="s">
        <v>1745</v>
      </c>
      <c r="D657" t="s">
        <v>1710</v>
      </c>
      <c r="E657" t="s">
        <v>1711</v>
      </c>
      <c r="F657" t="s">
        <v>701</v>
      </c>
      <c r="G657" t="s">
        <v>356</v>
      </c>
      <c r="H657" t="s">
        <v>702</v>
      </c>
    </row>
    <row r="658" spans="1:8">
      <c r="A658" t="s">
        <v>1746</v>
      </c>
      <c r="B658" t="s">
        <v>351</v>
      </c>
      <c r="C658" t="s">
        <v>1747</v>
      </c>
      <c r="D658" t="s">
        <v>1710</v>
      </c>
      <c r="E658" t="s">
        <v>1711</v>
      </c>
      <c r="F658" t="s">
        <v>701</v>
      </c>
      <c r="G658" t="s">
        <v>356</v>
      </c>
      <c r="H658" t="s">
        <v>702</v>
      </c>
    </row>
    <row r="659" spans="1:8">
      <c r="A659" t="s">
        <v>1748</v>
      </c>
      <c r="B659" t="s">
        <v>351</v>
      </c>
      <c r="C659" t="s">
        <v>1749</v>
      </c>
      <c r="D659" t="s">
        <v>1710</v>
      </c>
      <c r="E659" t="s">
        <v>1711</v>
      </c>
      <c r="F659" t="s">
        <v>701</v>
      </c>
      <c r="G659" t="s">
        <v>356</v>
      </c>
      <c r="H659" t="s">
        <v>702</v>
      </c>
    </row>
    <row r="660" spans="1:8">
      <c r="A660" t="s">
        <v>1750</v>
      </c>
      <c r="B660" t="s">
        <v>351</v>
      </c>
      <c r="C660" t="s">
        <v>1751</v>
      </c>
      <c r="D660" t="s">
        <v>1710</v>
      </c>
      <c r="E660" t="s">
        <v>1711</v>
      </c>
      <c r="F660" t="s">
        <v>701</v>
      </c>
      <c r="G660" t="s">
        <v>356</v>
      </c>
      <c r="H660" t="s">
        <v>702</v>
      </c>
    </row>
    <row r="661" spans="1:8">
      <c r="A661" t="s">
        <v>1752</v>
      </c>
      <c r="B661" t="s">
        <v>351</v>
      </c>
      <c r="C661" t="s">
        <v>1753</v>
      </c>
      <c r="D661" t="s">
        <v>1710</v>
      </c>
      <c r="E661" t="s">
        <v>1711</v>
      </c>
      <c r="F661" t="s">
        <v>701</v>
      </c>
      <c r="G661" t="s">
        <v>356</v>
      </c>
      <c r="H661" t="s">
        <v>702</v>
      </c>
    </row>
    <row r="662" spans="1:8">
      <c r="A662" t="s">
        <v>1754</v>
      </c>
      <c r="B662" t="s">
        <v>351</v>
      </c>
      <c r="C662" t="s">
        <v>1755</v>
      </c>
      <c r="D662" t="s">
        <v>1710</v>
      </c>
      <c r="E662" t="s">
        <v>1711</v>
      </c>
      <c r="F662" t="s">
        <v>701</v>
      </c>
      <c r="G662" t="s">
        <v>356</v>
      </c>
      <c r="H662" t="s">
        <v>702</v>
      </c>
    </row>
    <row r="663" spans="1:8">
      <c r="A663" t="s">
        <v>1756</v>
      </c>
      <c r="B663" t="s">
        <v>351</v>
      </c>
      <c r="C663" t="s">
        <v>1757</v>
      </c>
      <c r="D663" t="s">
        <v>1710</v>
      </c>
      <c r="E663" t="s">
        <v>1711</v>
      </c>
      <c r="F663" t="s">
        <v>701</v>
      </c>
      <c r="G663" t="s">
        <v>356</v>
      </c>
      <c r="H663" t="s">
        <v>702</v>
      </c>
    </row>
    <row r="664" spans="1:8">
      <c r="A664" t="s">
        <v>1758</v>
      </c>
      <c r="B664" t="s">
        <v>351</v>
      </c>
      <c r="C664" t="s">
        <v>1759</v>
      </c>
      <c r="D664" t="s">
        <v>1710</v>
      </c>
      <c r="E664" t="s">
        <v>1711</v>
      </c>
      <c r="F664" t="s">
        <v>701</v>
      </c>
      <c r="G664" t="s">
        <v>356</v>
      </c>
      <c r="H664" t="s">
        <v>702</v>
      </c>
    </row>
    <row r="665" spans="1:8">
      <c r="A665" t="s">
        <v>1760</v>
      </c>
      <c r="B665" t="s">
        <v>351</v>
      </c>
      <c r="C665" t="s">
        <v>1761</v>
      </c>
      <c r="D665" t="s">
        <v>1710</v>
      </c>
      <c r="E665" t="s">
        <v>1711</v>
      </c>
      <c r="F665" t="s">
        <v>701</v>
      </c>
      <c r="G665" t="s">
        <v>356</v>
      </c>
      <c r="H665" t="s">
        <v>702</v>
      </c>
    </row>
    <row r="666" spans="1:8">
      <c r="A666" t="s">
        <v>1762</v>
      </c>
      <c r="B666" t="s">
        <v>351</v>
      </c>
      <c r="C666" t="s">
        <v>1763</v>
      </c>
      <c r="D666" t="s">
        <v>1710</v>
      </c>
      <c r="E666" t="s">
        <v>1711</v>
      </c>
      <c r="F666" t="s">
        <v>701</v>
      </c>
      <c r="G666" t="s">
        <v>356</v>
      </c>
      <c r="H666" t="s">
        <v>702</v>
      </c>
    </row>
    <row r="667" spans="1:8">
      <c r="A667" t="s">
        <v>1764</v>
      </c>
      <c r="B667" t="s">
        <v>351</v>
      </c>
      <c r="C667" t="s">
        <v>1765</v>
      </c>
      <c r="D667" t="s">
        <v>1710</v>
      </c>
      <c r="E667" t="s">
        <v>1711</v>
      </c>
      <c r="F667" t="s">
        <v>701</v>
      </c>
      <c r="G667" t="s">
        <v>356</v>
      </c>
      <c r="H667" t="s">
        <v>702</v>
      </c>
    </row>
    <row r="668" spans="1:8">
      <c r="A668" t="s">
        <v>1766</v>
      </c>
      <c r="B668" t="s">
        <v>351</v>
      </c>
      <c r="C668" t="s">
        <v>1767</v>
      </c>
      <c r="D668" t="s">
        <v>1710</v>
      </c>
      <c r="E668" t="s">
        <v>1711</v>
      </c>
      <c r="F668" t="s">
        <v>701</v>
      </c>
      <c r="G668" t="s">
        <v>356</v>
      </c>
      <c r="H668" t="s">
        <v>702</v>
      </c>
    </row>
    <row r="669" spans="1:8">
      <c r="A669" t="s">
        <v>1768</v>
      </c>
      <c r="B669" t="s">
        <v>351</v>
      </c>
      <c r="C669" t="s">
        <v>1769</v>
      </c>
      <c r="D669" t="s">
        <v>1770</v>
      </c>
      <c r="E669" t="s">
        <v>1771</v>
      </c>
      <c r="F669" t="s">
        <v>482</v>
      </c>
      <c r="G669" t="s">
        <v>356</v>
      </c>
      <c r="H669" t="s">
        <v>483</v>
      </c>
    </row>
    <row r="670" spans="1:8">
      <c r="A670" t="s">
        <v>1772</v>
      </c>
      <c r="B670" t="s">
        <v>351</v>
      </c>
      <c r="C670" t="s">
        <v>1773</v>
      </c>
      <c r="D670" t="s">
        <v>1770</v>
      </c>
      <c r="E670" t="s">
        <v>1771</v>
      </c>
      <c r="F670" t="s">
        <v>482</v>
      </c>
      <c r="G670" t="s">
        <v>356</v>
      </c>
      <c r="H670" t="s">
        <v>483</v>
      </c>
    </row>
    <row r="671" spans="1:8">
      <c r="A671" t="s">
        <v>1774</v>
      </c>
      <c r="B671" t="s">
        <v>351</v>
      </c>
      <c r="C671" t="s">
        <v>1775</v>
      </c>
      <c r="D671" t="s">
        <v>1770</v>
      </c>
      <c r="E671" t="s">
        <v>1771</v>
      </c>
      <c r="F671" t="s">
        <v>482</v>
      </c>
      <c r="G671" t="s">
        <v>356</v>
      </c>
      <c r="H671" t="s">
        <v>483</v>
      </c>
    </row>
    <row r="672" spans="1:8">
      <c r="A672" t="s">
        <v>1776</v>
      </c>
      <c r="B672" t="s">
        <v>351</v>
      </c>
      <c r="C672" t="s">
        <v>1777</v>
      </c>
      <c r="D672" t="s">
        <v>1770</v>
      </c>
      <c r="E672" t="s">
        <v>1771</v>
      </c>
      <c r="F672" t="s">
        <v>482</v>
      </c>
      <c r="G672" t="s">
        <v>356</v>
      </c>
      <c r="H672" t="s">
        <v>483</v>
      </c>
    </row>
    <row r="673" spans="1:8">
      <c r="A673" t="s">
        <v>1778</v>
      </c>
      <c r="B673" t="s">
        <v>351</v>
      </c>
      <c r="C673" t="s">
        <v>1779</v>
      </c>
      <c r="D673" t="s">
        <v>1770</v>
      </c>
      <c r="E673" t="s">
        <v>1771</v>
      </c>
      <c r="F673" t="s">
        <v>482</v>
      </c>
      <c r="G673" t="s">
        <v>356</v>
      </c>
      <c r="H673" t="s">
        <v>483</v>
      </c>
    </row>
    <row r="674" spans="1:8">
      <c r="A674" t="s">
        <v>1780</v>
      </c>
      <c r="B674" t="s">
        <v>351</v>
      </c>
      <c r="C674" t="s">
        <v>1781</v>
      </c>
      <c r="D674" t="s">
        <v>1770</v>
      </c>
      <c r="E674" t="s">
        <v>1771</v>
      </c>
      <c r="F674" t="s">
        <v>482</v>
      </c>
      <c r="G674" t="s">
        <v>356</v>
      </c>
      <c r="H674" t="s">
        <v>483</v>
      </c>
    </row>
    <row r="675" spans="1:8">
      <c r="A675" t="s">
        <v>1782</v>
      </c>
      <c r="B675" t="s">
        <v>351</v>
      </c>
      <c r="C675" t="s">
        <v>1783</v>
      </c>
      <c r="D675" t="s">
        <v>1784</v>
      </c>
      <c r="E675" t="s">
        <v>1785</v>
      </c>
      <c r="F675" t="s">
        <v>355</v>
      </c>
      <c r="G675" t="s">
        <v>356</v>
      </c>
      <c r="H675" t="s">
        <v>357</v>
      </c>
    </row>
    <row r="676" spans="1:8">
      <c r="A676" t="s">
        <v>1786</v>
      </c>
      <c r="B676" t="s">
        <v>351</v>
      </c>
      <c r="C676" t="s">
        <v>1787</v>
      </c>
      <c r="D676" t="s">
        <v>1784</v>
      </c>
      <c r="E676" t="s">
        <v>1785</v>
      </c>
      <c r="F676" t="s">
        <v>355</v>
      </c>
      <c r="G676" t="s">
        <v>356</v>
      </c>
      <c r="H676" t="s">
        <v>357</v>
      </c>
    </row>
    <row r="677" spans="1:8">
      <c r="A677" t="s">
        <v>1788</v>
      </c>
      <c r="B677" t="s">
        <v>351</v>
      </c>
      <c r="C677" t="s">
        <v>1789</v>
      </c>
      <c r="D677" t="s">
        <v>1790</v>
      </c>
      <c r="E677" t="s">
        <v>1791</v>
      </c>
      <c r="F677" t="s">
        <v>482</v>
      </c>
      <c r="G677" t="s">
        <v>356</v>
      </c>
      <c r="H677" t="s">
        <v>483</v>
      </c>
    </row>
    <row r="678" spans="1:8">
      <c r="A678" t="s">
        <v>1792</v>
      </c>
      <c r="B678" t="s">
        <v>351</v>
      </c>
      <c r="C678" t="s">
        <v>1793</v>
      </c>
      <c r="D678" t="s">
        <v>1794</v>
      </c>
      <c r="E678" t="s">
        <v>1795</v>
      </c>
      <c r="F678" t="s">
        <v>701</v>
      </c>
      <c r="G678" t="s">
        <v>356</v>
      </c>
      <c r="H678" t="s">
        <v>702</v>
      </c>
    </row>
    <row r="679" spans="1:8">
      <c r="A679" t="s">
        <v>1796</v>
      </c>
      <c r="B679" t="s">
        <v>351</v>
      </c>
      <c r="C679" t="s">
        <v>1797</v>
      </c>
      <c r="D679" t="s">
        <v>1798</v>
      </c>
      <c r="E679" t="s">
        <v>1799</v>
      </c>
      <c r="F679" t="s">
        <v>523</v>
      </c>
      <c r="G679" t="s">
        <v>356</v>
      </c>
      <c r="H679" t="s">
        <v>524</v>
      </c>
    </row>
    <row r="680" spans="1:8">
      <c r="A680" t="s">
        <v>1800</v>
      </c>
      <c r="B680" t="s">
        <v>351</v>
      </c>
      <c r="C680" t="s">
        <v>1801</v>
      </c>
      <c r="D680" t="s">
        <v>1798</v>
      </c>
      <c r="E680" t="s">
        <v>1799</v>
      </c>
      <c r="F680" t="s">
        <v>523</v>
      </c>
      <c r="G680" t="s">
        <v>356</v>
      </c>
      <c r="H680" t="s">
        <v>524</v>
      </c>
    </row>
    <row r="681" spans="1:8">
      <c r="A681" t="s">
        <v>1802</v>
      </c>
      <c r="B681" t="s">
        <v>351</v>
      </c>
      <c r="C681" t="s">
        <v>1803</v>
      </c>
      <c r="D681" t="s">
        <v>1798</v>
      </c>
      <c r="E681" t="s">
        <v>1799</v>
      </c>
      <c r="F681" t="s">
        <v>523</v>
      </c>
      <c r="G681" t="s">
        <v>356</v>
      </c>
      <c r="H681" t="s">
        <v>524</v>
      </c>
    </row>
    <row r="682" spans="1:8">
      <c r="A682" t="s">
        <v>1804</v>
      </c>
      <c r="B682" t="s">
        <v>351</v>
      </c>
      <c r="C682" t="s">
        <v>1805</v>
      </c>
      <c r="D682" t="s">
        <v>1798</v>
      </c>
      <c r="E682" t="s">
        <v>1799</v>
      </c>
      <c r="F682" t="s">
        <v>523</v>
      </c>
      <c r="G682" t="s">
        <v>356</v>
      </c>
      <c r="H682" t="s">
        <v>524</v>
      </c>
    </row>
    <row r="683" spans="1:8">
      <c r="A683" t="s">
        <v>1806</v>
      </c>
      <c r="B683" t="s">
        <v>351</v>
      </c>
      <c r="C683" t="s">
        <v>1807</v>
      </c>
      <c r="D683" t="s">
        <v>1798</v>
      </c>
      <c r="E683" t="s">
        <v>1799</v>
      </c>
      <c r="F683" t="s">
        <v>523</v>
      </c>
      <c r="G683" t="s">
        <v>356</v>
      </c>
      <c r="H683" t="s">
        <v>524</v>
      </c>
    </row>
    <row r="684" spans="1:8">
      <c r="A684" t="s">
        <v>1808</v>
      </c>
      <c r="B684" t="s">
        <v>351</v>
      </c>
      <c r="C684" t="s">
        <v>1809</v>
      </c>
      <c r="D684" t="s">
        <v>1798</v>
      </c>
      <c r="E684" t="s">
        <v>1799</v>
      </c>
      <c r="F684" t="s">
        <v>523</v>
      </c>
      <c r="G684" t="s">
        <v>356</v>
      </c>
      <c r="H684" t="s">
        <v>524</v>
      </c>
    </row>
    <row r="685" spans="1:8">
      <c r="A685" t="s">
        <v>1810</v>
      </c>
      <c r="B685" t="s">
        <v>351</v>
      </c>
      <c r="C685" t="s">
        <v>1811</v>
      </c>
      <c r="D685" t="s">
        <v>1798</v>
      </c>
      <c r="E685" t="s">
        <v>1799</v>
      </c>
      <c r="F685" t="s">
        <v>523</v>
      </c>
      <c r="G685" t="s">
        <v>356</v>
      </c>
      <c r="H685" t="s">
        <v>524</v>
      </c>
    </row>
    <row r="686" spans="1:8">
      <c r="A686" t="s">
        <v>1812</v>
      </c>
      <c r="B686" t="s">
        <v>351</v>
      </c>
      <c r="C686" t="s">
        <v>1813</v>
      </c>
      <c r="D686" t="s">
        <v>1798</v>
      </c>
      <c r="E686" t="s">
        <v>1799</v>
      </c>
      <c r="F686" t="s">
        <v>523</v>
      </c>
      <c r="G686" t="s">
        <v>356</v>
      </c>
      <c r="H686" t="s">
        <v>524</v>
      </c>
    </row>
    <row r="687" spans="1:8">
      <c r="A687" t="s">
        <v>1814</v>
      </c>
      <c r="B687" t="s">
        <v>351</v>
      </c>
      <c r="C687" t="s">
        <v>1815</v>
      </c>
      <c r="D687" t="s">
        <v>1798</v>
      </c>
      <c r="E687" t="s">
        <v>1799</v>
      </c>
      <c r="F687" t="s">
        <v>523</v>
      </c>
      <c r="G687" t="s">
        <v>356</v>
      </c>
      <c r="H687" t="s">
        <v>524</v>
      </c>
    </row>
    <row r="688" spans="1:8">
      <c r="A688" t="s">
        <v>1816</v>
      </c>
      <c r="B688" t="s">
        <v>351</v>
      </c>
      <c r="C688" t="s">
        <v>1817</v>
      </c>
      <c r="D688" t="s">
        <v>1798</v>
      </c>
      <c r="E688" t="s">
        <v>1799</v>
      </c>
      <c r="F688" t="s">
        <v>523</v>
      </c>
      <c r="G688" t="s">
        <v>356</v>
      </c>
      <c r="H688" t="s">
        <v>524</v>
      </c>
    </row>
    <row r="689" spans="1:8">
      <c r="A689" t="s">
        <v>1818</v>
      </c>
      <c r="B689" t="s">
        <v>351</v>
      </c>
      <c r="C689" t="s">
        <v>1819</v>
      </c>
      <c r="D689" t="s">
        <v>1798</v>
      </c>
      <c r="E689" t="s">
        <v>1799</v>
      </c>
      <c r="F689" t="s">
        <v>523</v>
      </c>
      <c r="G689" t="s">
        <v>356</v>
      </c>
      <c r="H689" t="s">
        <v>524</v>
      </c>
    </row>
    <row r="690" spans="1:8">
      <c r="A690" t="s">
        <v>1820</v>
      </c>
      <c r="B690" t="s">
        <v>351</v>
      </c>
      <c r="C690" t="s">
        <v>1821</v>
      </c>
      <c r="D690" t="s">
        <v>1798</v>
      </c>
      <c r="E690" t="s">
        <v>1799</v>
      </c>
      <c r="F690" t="s">
        <v>523</v>
      </c>
      <c r="G690" t="s">
        <v>356</v>
      </c>
      <c r="H690" t="s">
        <v>524</v>
      </c>
    </row>
    <row r="691" spans="1:8">
      <c r="A691" t="s">
        <v>1822</v>
      </c>
      <c r="B691" t="s">
        <v>351</v>
      </c>
      <c r="C691" t="s">
        <v>1823</v>
      </c>
      <c r="D691" t="s">
        <v>1798</v>
      </c>
      <c r="E691" t="s">
        <v>1799</v>
      </c>
      <c r="F691" t="s">
        <v>523</v>
      </c>
      <c r="G691" t="s">
        <v>356</v>
      </c>
      <c r="H691" t="s">
        <v>524</v>
      </c>
    </row>
    <row r="692" spans="1:8">
      <c r="A692" t="s">
        <v>1824</v>
      </c>
      <c r="B692" t="s">
        <v>351</v>
      </c>
      <c r="C692" t="s">
        <v>1825</v>
      </c>
      <c r="D692" t="s">
        <v>1798</v>
      </c>
      <c r="E692" t="s">
        <v>1799</v>
      </c>
      <c r="F692" t="s">
        <v>523</v>
      </c>
      <c r="G692" t="s">
        <v>356</v>
      </c>
      <c r="H692" t="s">
        <v>524</v>
      </c>
    </row>
    <row r="693" spans="1:8">
      <c r="A693" t="s">
        <v>1826</v>
      </c>
      <c r="B693" t="s">
        <v>351</v>
      </c>
      <c r="C693" t="s">
        <v>1827</v>
      </c>
      <c r="D693" t="s">
        <v>1798</v>
      </c>
      <c r="E693" t="s">
        <v>1799</v>
      </c>
      <c r="F693" t="s">
        <v>523</v>
      </c>
      <c r="G693" t="s">
        <v>356</v>
      </c>
      <c r="H693" t="s">
        <v>524</v>
      </c>
    </row>
    <row r="694" spans="1:8">
      <c r="A694" t="s">
        <v>1828</v>
      </c>
      <c r="B694" t="s">
        <v>351</v>
      </c>
      <c r="C694" t="s">
        <v>1829</v>
      </c>
      <c r="D694" t="s">
        <v>1798</v>
      </c>
      <c r="E694" t="s">
        <v>1799</v>
      </c>
      <c r="F694" t="s">
        <v>523</v>
      </c>
      <c r="G694" t="s">
        <v>356</v>
      </c>
      <c r="H694" t="s">
        <v>524</v>
      </c>
    </row>
    <row r="695" spans="1:8">
      <c r="A695" t="s">
        <v>1830</v>
      </c>
      <c r="B695" t="s">
        <v>351</v>
      </c>
      <c r="C695" t="s">
        <v>1831</v>
      </c>
      <c r="D695" t="s">
        <v>1832</v>
      </c>
      <c r="E695" t="s">
        <v>1833</v>
      </c>
      <c r="F695" t="s">
        <v>482</v>
      </c>
      <c r="G695" t="s">
        <v>356</v>
      </c>
      <c r="H695" t="s">
        <v>483</v>
      </c>
    </row>
    <row r="696" spans="1:8">
      <c r="A696" t="s">
        <v>1834</v>
      </c>
      <c r="B696" t="s">
        <v>351</v>
      </c>
      <c r="C696" t="s">
        <v>1835</v>
      </c>
      <c r="D696" t="s">
        <v>1832</v>
      </c>
      <c r="E696" t="s">
        <v>1833</v>
      </c>
      <c r="F696" t="s">
        <v>482</v>
      </c>
      <c r="G696" t="s">
        <v>356</v>
      </c>
      <c r="H696" t="s">
        <v>483</v>
      </c>
    </row>
    <row r="697" spans="1:8">
      <c r="A697" t="s">
        <v>1836</v>
      </c>
      <c r="B697" t="s">
        <v>351</v>
      </c>
      <c r="C697" t="s">
        <v>1837</v>
      </c>
      <c r="D697" t="s">
        <v>1832</v>
      </c>
      <c r="E697" t="s">
        <v>1833</v>
      </c>
      <c r="F697" t="s">
        <v>482</v>
      </c>
      <c r="G697" t="s">
        <v>356</v>
      </c>
      <c r="H697" t="s">
        <v>483</v>
      </c>
    </row>
    <row r="698" spans="1:8">
      <c r="A698" t="s">
        <v>1838</v>
      </c>
      <c r="B698" t="s">
        <v>351</v>
      </c>
      <c r="C698" t="s">
        <v>1839</v>
      </c>
      <c r="D698" t="s">
        <v>1840</v>
      </c>
      <c r="E698" t="s">
        <v>1841</v>
      </c>
      <c r="F698" t="s">
        <v>482</v>
      </c>
      <c r="G698" t="s">
        <v>356</v>
      </c>
      <c r="H698" t="s">
        <v>483</v>
      </c>
    </row>
    <row r="699" spans="1:8">
      <c r="A699" t="s">
        <v>1842</v>
      </c>
      <c r="B699" t="s">
        <v>351</v>
      </c>
      <c r="C699" t="s">
        <v>1843</v>
      </c>
      <c r="D699" t="s">
        <v>1844</v>
      </c>
      <c r="E699" t="s">
        <v>1843</v>
      </c>
      <c r="F699" t="s">
        <v>355</v>
      </c>
      <c r="G699" t="s">
        <v>356</v>
      </c>
      <c r="H699" t="s">
        <v>357</v>
      </c>
    </row>
    <row r="700" spans="1:8">
      <c r="A700" t="s">
        <v>1845</v>
      </c>
      <c r="B700" t="s">
        <v>351</v>
      </c>
      <c r="C700" t="s">
        <v>1846</v>
      </c>
      <c r="D700" t="s">
        <v>1847</v>
      </c>
      <c r="E700" t="s">
        <v>1848</v>
      </c>
      <c r="F700" t="s">
        <v>482</v>
      </c>
      <c r="G700" t="s">
        <v>356</v>
      </c>
      <c r="H700" t="s">
        <v>483</v>
      </c>
    </row>
    <row r="701" spans="1:8">
      <c r="A701" t="s">
        <v>1849</v>
      </c>
      <c r="B701" t="s">
        <v>351</v>
      </c>
      <c r="C701" t="s">
        <v>1850</v>
      </c>
      <c r="D701" t="s">
        <v>1847</v>
      </c>
      <c r="E701" t="s">
        <v>1848</v>
      </c>
      <c r="F701" t="s">
        <v>482</v>
      </c>
      <c r="G701" t="s">
        <v>356</v>
      </c>
      <c r="H701" t="s">
        <v>483</v>
      </c>
    </row>
    <row r="702" spans="1:8">
      <c r="A702" t="s">
        <v>1851</v>
      </c>
      <c r="B702" t="s">
        <v>351</v>
      </c>
      <c r="C702" t="s">
        <v>1852</v>
      </c>
      <c r="D702" t="s">
        <v>1847</v>
      </c>
      <c r="E702" t="s">
        <v>1848</v>
      </c>
      <c r="F702" t="s">
        <v>482</v>
      </c>
      <c r="G702" t="s">
        <v>356</v>
      </c>
      <c r="H702" t="s">
        <v>483</v>
      </c>
    </row>
    <row r="703" spans="1:8">
      <c r="A703" t="s">
        <v>1853</v>
      </c>
      <c r="B703" t="s">
        <v>351</v>
      </c>
      <c r="C703" t="s">
        <v>1854</v>
      </c>
      <c r="D703" t="s">
        <v>1847</v>
      </c>
      <c r="E703" t="s">
        <v>1848</v>
      </c>
      <c r="F703" t="s">
        <v>482</v>
      </c>
      <c r="G703" t="s">
        <v>356</v>
      </c>
      <c r="H703" t="s">
        <v>483</v>
      </c>
    </row>
    <row r="704" spans="1:8">
      <c r="A704" t="s">
        <v>1855</v>
      </c>
      <c r="B704" t="s">
        <v>351</v>
      </c>
      <c r="C704" t="s">
        <v>1856</v>
      </c>
      <c r="D704" t="s">
        <v>1847</v>
      </c>
      <c r="E704" t="s">
        <v>1848</v>
      </c>
      <c r="F704" t="s">
        <v>482</v>
      </c>
      <c r="G704" t="s">
        <v>356</v>
      </c>
      <c r="H704" t="s">
        <v>483</v>
      </c>
    </row>
    <row r="705" spans="1:8">
      <c r="A705" t="s">
        <v>1857</v>
      </c>
      <c r="B705" t="s">
        <v>351</v>
      </c>
      <c r="C705" t="s">
        <v>1858</v>
      </c>
      <c r="D705" t="s">
        <v>1847</v>
      </c>
      <c r="E705" t="s">
        <v>1848</v>
      </c>
      <c r="F705" t="s">
        <v>482</v>
      </c>
      <c r="G705" t="s">
        <v>356</v>
      </c>
      <c r="H705" t="s">
        <v>483</v>
      </c>
    </row>
    <row r="706" spans="1:8">
      <c r="A706" t="s">
        <v>1859</v>
      </c>
      <c r="B706" t="s">
        <v>351</v>
      </c>
      <c r="C706" t="s">
        <v>1860</v>
      </c>
      <c r="D706" t="s">
        <v>1847</v>
      </c>
      <c r="E706" t="s">
        <v>1848</v>
      </c>
      <c r="F706" t="s">
        <v>482</v>
      </c>
      <c r="G706" t="s">
        <v>356</v>
      </c>
      <c r="H706" t="s">
        <v>483</v>
      </c>
    </row>
    <row r="707" spans="1:8">
      <c r="A707" t="s">
        <v>1861</v>
      </c>
      <c r="B707" t="s">
        <v>351</v>
      </c>
      <c r="C707" t="s">
        <v>1862</v>
      </c>
      <c r="D707" t="s">
        <v>1847</v>
      </c>
      <c r="E707" t="s">
        <v>1848</v>
      </c>
      <c r="F707" t="s">
        <v>482</v>
      </c>
      <c r="G707" t="s">
        <v>356</v>
      </c>
      <c r="H707" t="s">
        <v>483</v>
      </c>
    </row>
    <row r="708" spans="1:8">
      <c r="A708" t="s">
        <v>1863</v>
      </c>
      <c r="B708" t="s">
        <v>351</v>
      </c>
      <c r="C708" t="s">
        <v>1864</v>
      </c>
      <c r="D708" t="s">
        <v>1865</v>
      </c>
      <c r="E708" t="s">
        <v>1866</v>
      </c>
      <c r="F708" t="s">
        <v>774</v>
      </c>
      <c r="G708" t="s">
        <v>356</v>
      </c>
      <c r="H708" t="s">
        <v>775</v>
      </c>
    </row>
    <row r="709" spans="1:8">
      <c r="A709" t="s">
        <v>1867</v>
      </c>
      <c r="B709" t="s">
        <v>351</v>
      </c>
      <c r="C709" t="s">
        <v>1868</v>
      </c>
      <c r="D709" t="s">
        <v>1869</v>
      </c>
      <c r="E709" t="s">
        <v>1870</v>
      </c>
      <c r="F709" t="s">
        <v>774</v>
      </c>
      <c r="G709" t="s">
        <v>356</v>
      </c>
      <c r="H709" t="s">
        <v>775</v>
      </c>
    </row>
    <row r="710" spans="1:8">
      <c r="A710" t="s">
        <v>1871</v>
      </c>
      <c r="B710" t="s">
        <v>351</v>
      </c>
      <c r="C710" t="s">
        <v>1872</v>
      </c>
      <c r="D710" t="s">
        <v>1873</v>
      </c>
      <c r="E710" t="s">
        <v>1874</v>
      </c>
      <c r="F710" t="s">
        <v>482</v>
      </c>
      <c r="G710" t="s">
        <v>356</v>
      </c>
      <c r="H710" t="s">
        <v>483</v>
      </c>
    </row>
    <row r="711" spans="1:8">
      <c r="A711" t="s">
        <v>1875</v>
      </c>
      <c r="B711" t="s">
        <v>351</v>
      </c>
      <c r="C711" t="s">
        <v>1876</v>
      </c>
      <c r="D711" t="s">
        <v>1873</v>
      </c>
      <c r="E711" t="s">
        <v>1874</v>
      </c>
      <c r="F711" t="s">
        <v>482</v>
      </c>
      <c r="G711" t="s">
        <v>356</v>
      </c>
      <c r="H711" t="s">
        <v>483</v>
      </c>
    </row>
    <row r="712" spans="1:8">
      <c r="A712" t="s">
        <v>1877</v>
      </c>
      <c r="B712" t="s">
        <v>351</v>
      </c>
      <c r="C712" t="s">
        <v>1878</v>
      </c>
      <c r="D712" t="s">
        <v>1873</v>
      </c>
      <c r="E712" t="s">
        <v>1874</v>
      </c>
      <c r="F712" t="s">
        <v>482</v>
      </c>
      <c r="G712" t="s">
        <v>356</v>
      </c>
      <c r="H712" t="s">
        <v>483</v>
      </c>
    </row>
    <row r="713" spans="1:8">
      <c r="A713" t="s">
        <v>1879</v>
      </c>
      <c r="B713" t="s">
        <v>351</v>
      </c>
      <c r="C713" t="s">
        <v>1880</v>
      </c>
      <c r="D713" t="s">
        <v>1873</v>
      </c>
      <c r="E713" t="s">
        <v>1874</v>
      </c>
      <c r="F713" t="s">
        <v>482</v>
      </c>
      <c r="G713" t="s">
        <v>356</v>
      </c>
      <c r="H713" t="s">
        <v>483</v>
      </c>
    </row>
    <row r="714" spans="1:8">
      <c r="A714" t="s">
        <v>1881</v>
      </c>
      <c r="B714" t="s">
        <v>351</v>
      </c>
      <c r="C714" t="s">
        <v>1882</v>
      </c>
      <c r="D714" t="s">
        <v>1883</v>
      </c>
      <c r="E714" t="s">
        <v>1884</v>
      </c>
      <c r="F714" t="s">
        <v>482</v>
      </c>
      <c r="G714" t="s">
        <v>356</v>
      </c>
      <c r="H714" t="s">
        <v>483</v>
      </c>
    </row>
    <row r="715" spans="1:8">
      <c r="A715" t="s">
        <v>1885</v>
      </c>
      <c r="B715" t="s">
        <v>351</v>
      </c>
      <c r="C715" t="s">
        <v>1886</v>
      </c>
      <c r="D715" t="s">
        <v>1887</v>
      </c>
      <c r="E715" t="s">
        <v>1888</v>
      </c>
      <c r="F715" t="s">
        <v>482</v>
      </c>
      <c r="G715" t="s">
        <v>356</v>
      </c>
      <c r="H715" t="s">
        <v>483</v>
      </c>
    </row>
    <row r="716" spans="1:8">
      <c r="A716" t="s">
        <v>1889</v>
      </c>
      <c r="B716" t="s">
        <v>351</v>
      </c>
      <c r="C716" t="s">
        <v>1890</v>
      </c>
      <c r="D716" t="s">
        <v>1887</v>
      </c>
      <c r="E716" t="s">
        <v>1888</v>
      </c>
      <c r="F716" t="s">
        <v>482</v>
      </c>
      <c r="G716" t="s">
        <v>356</v>
      </c>
      <c r="H716" t="s">
        <v>483</v>
      </c>
    </row>
    <row r="717" spans="1:8">
      <c r="A717" t="s">
        <v>1891</v>
      </c>
      <c r="B717" t="s">
        <v>351</v>
      </c>
      <c r="C717" t="s">
        <v>1892</v>
      </c>
      <c r="D717" t="s">
        <v>1887</v>
      </c>
      <c r="E717" t="s">
        <v>1888</v>
      </c>
      <c r="F717" t="s">
        <v>482</v>
      </c>
      <c r="G717" t="s">
        <v>356</v>
      </c>
      <c r="H717" t="s">
        <v>483</v>
      </c>
    </row>
    <row r="718" spans="1:8">
      <c r="A718" t="s">
        <v>1893</v>
      </c>
      <c r="B718" t="s">
        <v>351</v>
      </c>
      <c r="C718" t="s">
        <v>1894</v>
      </c>
      <c r="D718" t="s">
        <v>1887</v>
      </c>
      <c r="E718" t="s">
        <v>1888</v>
      </c>
      <c r="F718" t="s">
        <v>482</v>
      </c>
      <c r="G718" t="s">
        <v>356</v>
      </c>
      <c r="H718" t="s">
        <v>483</v>
      </c>
    </row>
    <row r="719" spans="1:8">
      <c r="A719" t="s">
        <v>1895</v>
      </c>
      <c r="B719" t="s">
        <v>351</v>
      </c>
      <c r="C719" t="s">
        <v>1896</v>
      </c>
      <c r="D719" t="s">
        <v>1897</v>
      </c>
      <c r="E719" t="s">
        <v>1898</v>
      </c>
      <c r="F719" t="s">
        <v>482</v>
      </c>
      <c r="G719" t="s">
        <v>356</v>
      </c>
      <c r="H719" t="s">
        <v>483</v>
      </c>
    </row>
    <row r="720" spans="1:8">
      <c r="A720" t="s">
        <v>1899</v>
      </c>
      <c r="B720" t="s">
        <v>351</v>
      </c>
      <c r="C720" t="s">
        <v>1900</v>
      </c>
      <c r="D720" t="s">
        <v>1897</v>
      </c>
      <c r="E720" t="s">
        <v>1898</v>
      </c>
      <c r="F720" t="s">
        <v>482</v>
      </c>
      <c r="G720" t="s">
        <v>356</v>
      </c>
      <c r="H720" t="s">
        <v>483</v>
      </c>
    </row>
    <row r="721" spans="1:8">
      <c r="A721" t="s">
        <v>1901</v>
      </c>
      <c r="B721" t="s">
        <v>351</v>
      </c>
      <c r="C721" t="s">
        <v>1902</v>
      </c>
      <c r="D721" t="s">
        <v>1897</v>
      </c>
      <c r="E721" t="s">
        <v>1898</v>
      </c>
      <c r="F721" t="s">
        <v>482</v>
      </c>
      <c r="G721" t="s">
        <v>356</v>
      </c>
      <c r="H721" t="s">
        <v>483</v>
      </c>
    </row>
    <row r="722" spans="1:8">
      <c r="A722" t="s">
        <v>1903</v>
      </c>
      <c r="B722" t="s">
        <v>351</v>
      </c>
      <c r="C722" t="s">
        <v>1904</v>
      </c>
      <c r="D722" t="s">
        <v>1897</v>
      </c>
      <c r="E722" t="s">
        <v>1898</v>
      </c>
      <c r="F722" t="s">
        <v>482</v>
      </c>
      <c r="G722" t="s">
        <v>356</v>
      </c>
      <c r="H722" t="s">
        <v>483</v>
      </c>
    </row>
    <row r="723" spans="1:8">
      <c r="A723" t="s">
        <v>1905</v>
      </c>
      <c r="B723" t="s">
        <v>351</v>
      </c>
      <c r="C723" t="s">
        <v>1906</v>
      </c>
      <c r="D723" t="s">
        <v>1897</v>
      </c>
      <c r="E723" t="s">
        <v>1898</v>
      </c>
      <c r="F723" t="s">
        <v>482</v>
      </c>
      <c r="G723" t="s">
        <v>356</v>
      </c>
      <c r="H723" t="s">
        <v>483</v>
      </c>
    </row>
    <row r="724" spans="1:8">
      <c r="A724" t="s">
        <v>1907</v>
      </c>
      <c r="B724" t="s">
        <v>351</v>
      </c>
      <c r="C724" t="s">
        <v>1908</v>
      </c>
      <c r="D724" t="s">
        <v>1897</v>
      </c>
      <c r="E724" t="s">
        <v>1898</v>
      </c>
      <c r="F724" t="s">
        <v>482</v>
      </c>
      <c r="G724" t="s">
        <v>356</v>
      </c>
      <c r="H724" t="s">
        <v>483</v>
      </c>
    </row>
    <row r="725" spans="1:8">
      <c r="A725" t="s">
        <v>1909</v>
      </c>
      <c r="B725" t="s">
        <v>351</v>
      </c>
      <c r="C725" t="s">
        <v>1910</v>
      </c>
      <c r="D725" t="s">
        <v>1897</v>
      </c>
      <c r="E725" t="s">
        <v>1898</v>
      </c>
      <c r="F725" t="s">
        <v>482</v>
      </c>
      <c r="G725" t="s">
        <v>356</v>
      </c>
      <c r="H725" t="s">
        <v>483</v>
      </c>
    </row>
    <row r="726" spans="1:8">
      <c r="A726" t="s">
        <v>1911</v>
      </c>
      <c r="B726" t="s">
        <v>351</v>
      </c>
      <c r="C726" t="s">
        <v>1912</v>
      </c>
      <c r="D726" t="s">
        <v>1897</v>
      </c>
      <c r="E726" t="s">
        <v>1898</v>
      </c>
      <c r="F726" t="s">
        <v>482</v>
      </c>
      <c r="G726" t="s">
        <v>356</v>
      </c>
      <c r="H726" t="s">
        <v>483</v>
      </c>
    </row>
    <row r="727" spans="1:8">
      <c r="A727" t="s">
        <v>1913</v>
      </c>
      <c r="B727" t="s">
        <v>351</v>
      </c>
      <c r="C727" t="s">
        <v>1914</v>
      </c>
      <c r="D727" t="s">
        <v>1897</v>
      </c>
      <c r="E727" t="s">
        <v>1898</v>
      </c>
      <c r="F727" t="s">
        <v>482</v>
      </c>
      <c r="G727" t="s">
        <v>356</v>
      </c>
      <c r="H727" t="s">
        <v>483</v>
      </c>
    </row>
    <row r="728" spans="1:8">
      <c r="A728" t="s">
        <v>1915</v>
      </c>
      <c r="B728" t="s">
        <v>351</v>
      </c>
      <c r="C728" t="s">
        <v>1916</v>
      </c>
      <c r="D728" t="s">
        <v>1897</v>
      </c>
      <c r="E728" t="s">
        <v>1898</v>
      </c>
      <c r="F728" t="s">
        <v>482</v>
      </c>
      <c r="G728" t="s">
        <v>356</v>
      </c>
      <c r="H728" t="s">
        <v>483</v>
      </c>
    </row>
    <row r="729" spans="1:8">
      <c r="A729" t="s">
        <v>1917</v>
      </c>
      <c r="B729" t="s">
        <v>351</v>
      </c>
      <c r="C729" t="s">
        <v>1918</v>
      </c>
      <c r="D729" t="s">
        <v>1897</v>
      </c>
      <c r="E729" t="s">
        <v>1898</v>
      </c>
      <c r="F729" t="s">
        <v>482</v>
      </c>
      <c r="G729" t="s">
        <v>356</v>
      </c>
      <c r="H729" t="s">
        <v>483</v>
      </c>
    </row>
    <row r="730" spans="1:8">
      <c r="A730" t="s">
        <v>1919</v>
      </c>
      <c r="B730" t="s">
        <v>351</v>
      </c>
      <c r="C730" t="s">
        <v>1920</v>
      </c>
      <c r="D730" t="s">
        <v>1897</v>
      </c>
      <c r="E730" t="s">
        <v>1898</v>
      </c>
      <c r="F730" t="s">
        <v>482</v>
      </c>
      <c r="G730" t="s">
        <v>356</v>
      </c>
      <c r="H730" t="s">
        <v>483</v>
      </c>
    </row>
    <row r="731" spans="1:8">
      <c r="A731" t="s">
        <v>1921</v>
      </c>
      <c r="B731" t="s">
        <v>351</v>
      </c>
      <c r="C731" t="s">
        <v>1922</v>
      </c>
      <c r="D731" t="s">
        <v>1897</v>
      </c>
      <c r="E731" t="s">
        <v>1898</v>
      </c>
      <c r="F731" t="s">
        <v>482</v>
      </c>
      <c r="G731" t="s">
        <v>356</v>
      </c>
      <c r="H731" t="s">
        <v>483</v>
      </c>
    </row>
    <row r="732" spans="1:8">
      <c r="A732" t="s">
        <v>1923</v>
      </c>
      <c r="B732" t="s">
        <v>351</v>
      </c>
      <c r="C732" t="s">
        <v>1924</v>
      </c>
      <c r="D732" t="s">
        <v>1897</v>
      </c>
      <c r="E732" t="s">
        <v>1898</v>
      </c>
      <c r="F732" t="s">
        <v>482</v>
      </c>
      <c r="G732" t="s">
        <v>356</v>
      </c>
      <c r="H732" t="s">
        <v>483</v>
      </c>
    </row>
    <row r="733" spans="1:8">
      <c r="A733" t="s">
        <v>1925</v>
      </c>
      <c r="B733" t="s">
        <v>351</v>
      </c>
      <c r="C733" t="s">
        <v>1926</v>
      </c>
      <c r="D733" t="s">
        <v>1897</v>
      </c>
      <c r="E733" t="s">
        <v>1898</v>
      </c>
      <c r="F733" t="s">
        <v>482</v>
      </c>
      <c r="G733" t="s">
        <v>356</v>
      </c>
      <c r="H733" t="s">
        <v>483</v>
      </c>
    </row>
    <row r="734" spans="1:8">
      <c r="A734" t="s">
        <v>1927</v>
      </c>
      <c r="B734" t="s">
        <v>351</v>
      </c>
      <c r="C734" t="s">
        <v>1928</v>
      </c>
      <c r="D734" t="s">
        <v>1897</v>
      </c>
      <c r="E734" t="s">
        <v>1898</v>
      </c>
      <c r="F734" t="s">
        <v>482</v>
      </c>
      <c r="G734" t="s">
        <v>356</v>
      </c>
      <c r="H734" t="s">
        <v>483</v>
      </c>
    </row>
    <row r="735" spans="1:8">
      <c r="A735" t="s">
        <v>1929</v>
      </c>
      <c r="B735" t="s">
        <v>351</v>
      </c>
      <c r="C735" t="s">
        <v>1930</v>
      </c>
      <c r="D735" t="s">
        <v>1897</v>
      </c>
      <c r="E735" t="s">
        <v>1898</v>
      </c>
      <c r="F735" t="s">
        <v>482</v>
      </c>
      <c r="G735" t="s">
        <v>356</v>
      </c>
      <c r="H735" t="s">
        <v>483</v>
      </c>
    </row>
    <row r="736" spans="1:8">
      <c r="A736" t="s">
        <v>1931</v>
      </c>
      <c r="B736" t="s">
        <v>351</v>
      </c>
      <c r="C736" t="s">
        <v>1932</v>
      </c>
      <c r="D736" t="s">
        <v>1897</v>
      </c>
      <c r="E736" t="s">
        <v>1898</v>
      </c>
      <c r="F736" t="s">
        <v>482</v>
      </c>
      <c r="G736" t="s">
        <v>356</v>
      </c>
      <c r="H736" t="s">
        <v>483</v>
      </c>
    </row>
    <row r="737" spans="1:8">
      <c r="A737" t="s">
        <v>1933</v>
      </c>
      <c r="B737" t="s">
        <v>351</v>
      </c>
      <c r="C737" t="s">
        <v>1934</v>
      </c>
      <c r="D737" t="s">
        <v>1897</v>
      </c>
      <c r="E737" t="s">
        <v>1898</v>
      </c>
      <c r="F737" t="s">
        <v>482</v>
      </c>
      <c r="G737" t="s">
        <v>356</v>
      </c>
      <c r="H737" t="s">
        <v>483</v>
      </c>
    </row>
    <row r="738" spans="1:8">
      <c r="A738" t="s">
        <v>1935</v>
      </c>
      <c r="B738" t="s">
        <v>351</v>
      </c>
      <c r="C738" t="s">
        <v>1936</v>
      </c>
      <c r="D738" t="s">
        <v>1897</v>
      </c>
      <c r="E738" t="s">
        <v>1898</v>
      </c>
      <c r="F738" t="s">
        <v>482</v>
      </c>
      <c r="G738" t="s">
        <v>356</v>
      </c>
      <c r="H738" t="s">
        <v>483</v>
      </c>
    </row>
    <row r="739" spans="1:8">
      <c r="A739" t="s">
        <v>1937</v>
      </c>
      <c r="B739" t="s">
        <v>351</v>
      </c>
      <c r="C739" t="s">
        <v>1938</v>
      </c>
      <c r="D739" t="s">
        <v>1897</v>
      </c>
      <c r="E739" t="s">
        <v>1898</v>
      </c>
      <c r="F739" t="s">
        <v>482</v>
      </c>
      <c r="G739" t="s">
        <v>356</v>
      </c>
      <c r="H739" t="s">
        <v>483</v>
      </c>
    </row>
    <row r="740" spans="1:8">
      <c r="A740" t="s">
        <v>1939</v>
      </c>
      <c r="B740" t="s">
        <v>351</v>
      </c>
      <c r="C740" t="s">
        <v>1940</v>
      </c>
      <c r="D740" t="s">
        <v>1897</v>
      </c>
      <c r="E740" t="s">
        <v>1898</v>
      </c>
      <c r="F740" t="s">
        <v>482</v>
      </c>
      <c r="G740" t="s">
        <v>356</v>
      </c>
      <c r="H740" t="s">
        <v>483</v>
      </c>
    </row>
    <row r="741" spans="1:8">
      <c r="A741" t="s">
        <v>1941</v>
      </c>
      <c r="B741" t="s">
        <v>351</v>
      </c>
      <c r="C741" t="s">
        <v>1942</v>
      </c>
      <c r="D741" t="s">
        <v>1897</v>
      </c>
      <c r="E741" t="s">
        <v>1898</v>
      </c>
      <c r="F741" t="s">
        <v>482</v>
      </c>
      <c r="G741" t="s">
        <v>356</v>
      </c>
      <c r="H741" t="s">
        <v>483</v>
      </c>
    </row>
    <row r="742" spans="1:8">
      <c r="A742" t="s">
        <v>1943</v>
      </c>
      <c r="B742" t="s">
        <v>351</v>
      </c>
      <c r="C742" t="s">
        <v>1944</v>
      </c>
      <c r="D742" t="s">
        <v>1897</v>
      </c>
      <c r="E742" t="s">
        <v>1898</v>
      </c>
      <c r="F742" t="s">
        <v>482</v>
      </c>
      <c r="G742" t="s">
        <v>356</v>
      </c>
      <c r="H742" t="s">
        <v>483</v>
      </c>
    </row>
    <row r="743" spans="1:8">
      <c r="A743" t="s">
        <v>1945</v>
      </c>
      <c r="B743" t="s">
        <v>351</v>
      </c>
      <c r="C743" t="s">
        <v>1946</v>
      </c>
      <c r="D743" t="s">
        <v>1897</v>
      </c>
      <c r="E743" t="s">
        <v>1898</v>
      </c>
      <c r="F743" t="s">
        <v>482</v>
      </c>
      <c r="G743" t="s">
        <v>356</v>
      </c>
      <c r="H743" t="s">
        <v>483</v>
      </c>
    </row>
    <row r="744" spans="1:8">
      <c r="A744" t="s">
        <v>1947</v>
      </c>
      <c r="B744" t="s">
        <v>351</v>
      </c>
      <c r="C744" t="s">
        <v>1948</v>
      </c>
      <c r="D744" t="s">
        <v>1897</v>
      </c>
      <c r="E744" t="s">
        <v>1898</v>
      </c>
      <c r="F744" t="s">
        <v>482</v>
      </c>
      <c r="G744" t="s">
        <v>356</v>
      </c>
      <c r="H744" t="s">
        <v>483</v>
      </c>
    </row>
    <row r="745" spans="1:8">
      <c r="A745" t="s">
        <v>1949</v>
      </c>
      <c r="B745" t="s">
        <v>351</v>
      </c>
      <c r="C745" t="s">
        <v>1950</v>
      </c>
      <c r="D745" t="s">
        <v>1897</v>
      </c>
      <c r="E745" t="s">
        <v>1898</v>
      </c>
      <c r="F745" t="s">
        <v>482</v>
      </c>
      <c r="G745" t="s">
        <v>356</v>
      </c>
      <c r="H745" t="s">
        <v>483</v>
      </c>
    </row>
    <row r="746" spans="1:8">
      <c r="A746" t="s">
        <v>1951</v>
      </c>
      <c r="B746" t="s">
        <v>351</v>
      </c>
      <c r="C746" t="s">
        <v>1952</v>
      </c>
      <c r="D746" t="s">
        <v>1897</v>
      </c>
      <c r="E746" t="s">
        <v>1898</v>
      </c>
      <c r="F746" t="s">
        <v>482</v>
      </c>
      <c r="G746" t="s">
        <v>356</v>
      </c>
      <c r="H746" t="s">
        <v>483</v>
      </c>
    </row>
    <row r="747" spans="1:8">
      <c r="A747" t="s">
        <v>1953</v>
      </c>
      <c r="B747" t="s">
        <v>351</v>
      </c>
      <c r="C747" t="s">
        <v>1954</v>
      </c>
      <c r="D747" t="s">
        <v>1897</v>
      </c>
      <c r="E747" t="s">
        <v>1898</v>
      </c>
      <c r="F747" t="s">
        <v>482</v>
      </c>
      <c r="G747" t="s">
        <v>356</v>
      </c>
      <c r="H747" t="s">
        <v>483</v>
      </c>
    </row>
    <row r="748" spans="1:8">
      <c r="A748" t="s">
        <v>1955</v>
      </c>
      <c r="B748" t="s">
        <v>351</v>
      </c>
      <c r="C748" t="s">
        <v>1956</v>
      </c>
      <c r="D748" t="s">
        <v>1897</v>
      </c>
      <c r="E748" t="s">
        <v>1898</v>
      </c>
      <c r="F748" t="s">
        <v>482</v>
      </c>
      <c r="G748" t="s">
        <v>356</v>
      </c>
      <c r="H748" t="s">
        <v>483</v>
      </c>
    </row>
    <row r="749" spans="1:8">
      <c r="A749" t="s">
        <v>1957</v>
      </c>
      <c r="B749" t="s">
        <v>351</v>
      </c>
      <c r="C749" t="s">
        <v>1958</v>
      </c>
      <c r="D749" t="s">
        <v>1897</v>
      </c>
      <c r="E749" t="s">
        <v>1898</v>
      </c>
      <c r="F749" t="s">
        <v>482</v>
      </c>
      <c r="G749" t="s">
        <v>356</v>
      </c>
      <c r="H749" t="s">
        <v>483</v>
      </c>
    </row>
    <row r="750" spans="1:8">
      <c r="A750" t="s">
        <v>1959</v>
      </c>
      <c r="B750" t="s">
        <v>351</v>
      </c>
      <c r="C750" t="s">
        <v>1960</v>
      </c>
      <c r="D750" t="s">
        <v>1897</v>
      </c>
      <c r="E750" t="s">
        <v>1898</v>
      </c>
      <c r="F750" t="s">
        <v>482</v>
      </c>
      <c r="G750" t="s">
        <v>356</v>
      </c>
      <c r="H750" t="s">
        <v>483</v>
      </c>
    </row>
    <row r="751" spans="1:8">
      <c r="A751" t="s">
        <v>1961</v>
      </c>
      <c r="B751" t="s">
        <v>351</v>
      </c>
      <c r="C751" t="s">
        <v>1962</v>
      </c>
      <c r="D751" t="s">
        <v>1897</v>
      </c>
      <c r="E751" t="s">
        <v>1898</v>
      </c>
      <c r="F751" t="s">
        <v>482</v>
      </c>
      <c r="G751" t="s">
        <v>356</v>
      </c>
      <c r="H751" t="s">
        <v>483</v>
      </c>
    </row>
    <row r="752" spans="1:8">
      <c r="A752" t="s">
        <v>1963</v>
      </c>
      <c r="B752" t="s">
        <v>351</v>
      </c>
      <c r="C752" t="s">
        <v>1964</v>
      </c>
      <c r="D752" t="s">
        <v>1897</v>
      </c>
      <c r="E752" t="s">
        <v>1898</v>
      </c>
      <c r="F752" t="s">
        <v>482</v>
      </c>
      <c r="G752" t="s">
        <v>356</v>
      </c>
      <c r="H752" t="s">
        <v>483</v>
      </c>
    </row>
    <row r="753" spans="1:8">
      <c r="A753" t="s">
        <v>1965</v>
      </c>
      <c r="B753" t="s">
        <v>351</v>
      </c>
      <c r="C753" t="s">
        <v>1966</v>
      </c>
      <c r="D753" t="s">
        <v>1897</v>
      </c>
      <c r="E753" t="s">
        <v>1898</v>
      </c>
      <c r="F753" t="s">
        <v>482</v>
      </c>
      <c r="G753" t="s">
        <v>356</v>
      </c>
      <c r="H753" t="s">
        <v>483</v>
      </c>
    </row>
    <row r="754" spans="1:8">
      <c r="A754" t="s">
        <v>1967</v>
      </c>
      <c r="B754" t="s">
        <v>351</v>
      </c>
      <c r="C754" t="s">
        <v>1968</v>
      </c>
      <c r="D754" t="s">
        <v>1897</v>
      </c>
      <c r="E754" t="s">
        <v>1898</v>
      </c>
      <c r="F754" t="s">
        <v>482</v>
      </c>
      <c r="G754" t="s">
        <v>356</v>
      </c>
      <c r="H754" t="s">
        <v>483</v>
      </c>
    </row>
    <row r="755" spans="1:8">
      <c r="A755" t="s">
        <v>1969</v>
      </c>
      <c r="B755" t="s">
        <v>351</v>
      </c>
      <c r="C755" t="s">
        <v>1970</v>
      </c>
      <c r="D755" t="s">
        <v>1897</v>
      </c>
      <c r="E755" t="s">
        <v>1898</v>
      </c>
      <c r="F755" t="s">
        <v>482</v>
      </c>
      <c r="G755" t="s">
        <v>356</v>
      </c>
      <c r="H755" t="s">
        <v>483</v>
      </c>
    </row>
    <row r="756" spans="1:8">
      <c r="A756" t="s">
        <v>1971</v>
      </c>
      <c r="B756" t="s">
        <v>351</v>
      </c>
      <c r="C756" t="s">
        <v>1972</v>
      </c>
      <c r="D756" t="s">
        <v>1897</v>
      </c>
      <c r="E756" t="s">
        <v>1898</v>
      </c>
      <c r="F756" t="s">
        <v>482</v>
      </c>
      <c r="G756" t="s">
        <v>356</v>
      </c>
      <c r="H756" t="s">
        <v>483</v>
      </c>
    </row>
    <row r="757" spans="1:8">
      <c r="A757" t="s">
        <v>1973</v>
      </c>
      <c r="B757" t="s">
        <v>351</v>
      </c>
      <c r="C757" t="s">
        <v>1974</v>
      </c>
      <c r="D757" t="s">
        <v>1897</v>
      </c>
      <c r="E757" t="s">
        <v>1898</v>
      </c>
      <c r="F757" t="s">
        <v>482</v>
      </c>
      <c r="G757" t="s">
        <v>356</v>
      </c>
      <c r="H757" t="s">
        <v>483</v>
      </c>
    </row>
    <row r="758" spans="1:8">
      <c r="A758" t="s">
        <v>1975</v>
      </c>
      <c r="B758" t="s">
        <v>351</v>
      </c>
      <c r="C758" t="s">
        <v>1976</v>
      </c>
      <c r="D758" t="s">
        <v>1897</v>
      </c>
      <c r="E758" t="s">
        <v>1898</v>
      </c>
      <c r="F758" t="s">
        <v>482</v>
      </c>
      <c r="G758" t="s">
        <v>356</v>
      </c>
      <c r="H758" t="s">
        <v>483</v>
      </c>
    </row>
    <row r="759" spans="1:8">
      <c r="A759" t="s">
        <v>1977</v>
      </c>
      <c r="B759" t="s">
        <v>351</v>
      </c>
      <c r="C759" t="s">
        <v>1978</v>
      </c>
      <c r="D759" t="s">
        <v>1897</v>
      </c>
      <c r="E759" t="s">
        <v>1898</v>
      </c>
      <c r="F759" t="s">
        <v>482</v>
      </c>
      <c r="G759" t="s">
        <v>356</v>
      </c>
      <c r="H759" t="s">
        <v>483</v>
      </c>
    </row>
    <row r="760" spans="1:8">
      <c r="A760" t="s">
        <v>1979</v>
      </c>
      <c r="B760" t="s">
        <v>351</v>
      </c>
      <c r="C760" t="s">
        <v>1980</v>
      </c>
      <c r="D760" t="s">
        <v>1981</v>
      </c>
      <c r="E760" t="s">
        <v>1982</v>
      </c>
      <c r="F760" t="s">
        <v>355</v>
      </c>
      <c r="G760" t="s">
        <v>356</v>
      </c>
      <c r="H760" t="s">
        <v>357</v>
      </c>
    </row>
    <row r="761" spans="1:8">
      <c r="A761" t="s">
        <v>1983</v>
      </c>
      <c r="B761" t="s">
        <v>351</v>
      </c>
      <c r="C761" t="s">
        <v>1984</v>
      </c>
      <c r="D761" t="s">
        <v>1981</v>
      </c>
      <c r="E761" t="s">
        <v>1982</v>
      </c>
      <c r="F761" t="s">
        <v>355</v>
      </c>
      <c r="G761" t="s">
        <v>356</v>
      </c>
      <c r="H761" t="s">
        <v>357</v>
      </c>
    </row>
    <row r="762" spans="1:8">
      <c r="A762" t="s">
        <v>1985</v>
      </c>
      <c r="B762" t="s">
        <v>351</v>
      </c>
      <c r="C762" t="s">
        <v>1986</v>
      </c>
      <c r="D762" t="s">
        <v>1981</v>
      </c>
      <c r="E762" t="s">
        <v>1982</v>
      </c>
      <c r="F762" t="s">
        <v>355</v>
      </c>
      <c r="G762" t="s">
        <v>356</v>
      </c>
      <c r="H762" t="s">
        <v>357</v>
      </c>
    </row>
    <row r="763" spans="1:8">
      <c r="A763" t="s">
        <v>1987</v>
      </c>
      <c r="B763" t="s">
        <v>351</v>
      </c>
      <c r="C763" t="s">
        <v>1988</v>
      </c>
      <c r="D763" t="s">
        <v>1981</v>
      </c>
      <c r="E763" t="s">
        <v>1982</v>
      </c>
      <c r="F763" t="s">
        <v>355</v>
      </c>
      <c r="G763" t="s">
        <v>356</v>
      </c>
      <c r="H763" t="s">
        <v>357</v>
      </c>
    </row>
    <row r="764" spans="1:8">
      <c r="A764" t="s">
        <v>1989</v>
      </c>
      <c r="B764" t="s">
        <v>351</v>
      </c>
      <c r="C764" t="s">
        <v>1990</v>
      </c>
      <c r="D764" t="s">
        <v>1981</v>
      </c>
      <c r="E764" t="s">
        <v>1982</v>
      </c>
      <c r="F764" t="s">
        <v>355</v>
      </c>
      <c r="G764" t="s">
        <v>356</v>
      </c>
      <c r="H764" t="s">
        <v>357</v>
      </c>
    </row>
    <row r="765" spans="1:8">
      <c r="A765" t="s">
        <v>1991</v>
      </c>
      <c r="B765" t="s">
        <v>351</v>
      </c>
      <c r="C765" t="s">
        <v>1992</v>
      </c>
      <c r="D765" t="s">
        <v>1981</v>
      </c>
      <c r="E765" t="s">
        <v>1982</v>
      </c>
      <c r="F765" t="s">
        <v>355</v>
      </c>
      <c r="G765" t="s">
        <v>356</v>
      </c>
      <c r="H765" t="s">
        <v>357</v>
      </c>
    </row>
    <row r="766" spans="1:8">
      <c r="A766" t="s">
        <v>1993</v>
      </c>
      <c r="B766" t="s">
        <v>351</v>
      </c>
      <c r="C766" t="s">
        <v>1994</v>
      </c>
      <c r="D766" t="s">
        <v>1981</v>
      </c>
      <c r="E766" t="s">
        <v>1982</v>
      </c>
      <c r="F766" t="s">
        <v>355</v>
      </c>
      <c r="G766" t="s">
        <v>356</v>
      </c>
      <c r="H766" t="s">
        <v>357</v>
      </c>
    </row>
    <row r="767" spans="1:8">
      <c r="A767" t="s">
        <v>1995</v>
      </c>
      <c r="B767" t="s">
        <v>351</v>
      </c>
      <c r="C767" t="s">
        <v>1996</v>
      </c>
      <c r="D767" t="s">
        <v>1981</v>
      </c>
      <c r="E767" t="s">
        <v>1982</v>
      </c>
      <c r="F767" t="s">
        <v>355</v>
      </c>
      <c r="G767" t="s">
        <v>356</v>
      </c>
      <c r="H767" t="s">
        <v>357</v>
      </c>
    </row>
    <row r="768" spans="1:8">
      <c r="A768" t="s">
        <v>1997</v>
      </c>
      <c r="B768" t="s">
        <v>351</v>
      </c>
      <c r="C768" t="s">
        <v>1998</v>
      </c>
      <c r="D768" t="s">
        <v>1981</v>
      </c>
      <c r="E768" t="s">
        <v>1982</v>
      </c>
      <c r="F768" t="s">
        <v>355</v>
      </c>
      <c r="G768" t="s">
        <v>356</v>
      </c>
      <c r="H768" t="s">
        <v>357</v>
      </c>
    </row>
    <row r="769" spans="1:8">
      <c r="A769" t="s">
        <v>1999</v>
      </c>
      <c r="B769" t="s">
        <v>351</v>
      </c>
      <c r="C769" t="s">
        <v>2000</v>
      </c>
      <c r="D769" t="s">
        <v>1981</v>
      </c>
      <c r="E769" t="s">
        <v>1982</v>
      </c>
      <c r="F769" t="s">
        <v>355</v>
      </c>
      <c r="G769" t="s">
        <v>356</v>
      </c>
      <c r="H769" t="s">
        <v>357</v>
      </c>
    </row>
    <row r="770" spans="1:8">
      <c r="A770" t="s">
        <v>2001</v>
      </c>
      <c r="B770" t="s">
        <v>351</v>
      </c>
      <c r="C770" t="s">
        <v>2002</v>
      </c>
      <c r="D770" t="s">
        <v>1981</v>
      </c>
      <c r="E770" t="s">
        <v>1982</v>
      </c>
      <c r="F770" t="s">
        <v>355</v>
      </c>
      <c r="G770" t="s">
        <v>356</v>
      </c>
      <c r="H770" t="s">
        <v>357</v>
      </c>
    </row>
    <row r="771" spans="1:8">
      <c r="A771" t="s">
        <v>2003</v>
      </c>
      <c r="B771" t="s">
        <v>351</v>
      </c>
      <c r="C771" t="s">
        <v>2004</v>
      </c>
      <c r="D771" t="s">
        <v>1981</v>
      </c>
      <c r="E771" t="s">
        <v>1982</v>
      </c>
      <c r="F771" t="s">
        <v>355</v>
      </c>
      <c r="G771" t="s">
        <v>356</v>
      </c>
      <c r="H771" t="s">
        <v>357</v>
      </c>
    </row>
    <row r="772" spans="1:8">
      <c r="A772" t="s">
        <v>2005</v>
      </c>
      <c r="B772" t="s">
        <v>351</v>
      </c>
      <c r="C772" t="s">
        <v>2006</v>
      </c>
      <c r="D772" t="s">
        <v>1981</v>
      </c>
      <c r="E772" t="s">
        <v>1982</v>
      </c>
      <c r="F772" t="s">
        <v>355</v>
      </c>
      <c r="G772" t="s">
        <v>356</v>
      </c>
      <c r="H772" t="s">
        <v>357</v>
      </c>
    </row>
    <row r="773" spans="1:8">
      <c r="A773" t="s">
        <v>2007</v>
      </c>
      <c r="B773" t="s">
        <v>351</v>
      </c>
      <c r="C773" t="s">
        <v>2008</v>
      </c>
      <c r="D773" t="s">
        <v>1981</v>
      </c>
      <c r="E773" t="s">
        <v>1982</v>
      </c>
      <c r="F773" t="s">
        <v>355</v>
      </c>
      <c r="G773" t="s">
        <v>356</v>
      </c>
      <c r="H773" t="s">
        <v>357</v>
      </c>
    </row>
    <row r="774" spans="1:8">
      <c r="A774" t="s">
        <v>2009</v>
      </c>
      <c r="B774" t="s">
        <v>351</v>
      </c>
      <c r="C774" t="s">
        <v>2010</v>
      </c>
      <c r="D774" t="s">
        <v>1981</v>
      </c>
      <c r="E774" t="s">
        <v>1982</v>
      </c>
      <c r="F774" t="s">
        <v>355</v>
      </c>
      <c r="G774" t="s">
        <v>356</v>
      </c>
      <c r="H774" t="s">
        <v>357</v>
      </c>
    </row>
    <row r="775" spans="1:8">
      <c r="A775" t="s">
        <v>2011</v>
      </c>
      <c r="B775" t="s">
        <v>351</v>
      </c>
      <c r="C775" t="s">
        <v>2012</v>
      </c>
      <c r="D775" t="s">
        <v>1981</v>
      </c>
      <c r="E775" t="s">
        <v>1982</v>
      </c>
      <c r="F775" t="s">
        <v>355</v>
      </c>
      <c r="G775" t="s">
        <v>356</v>
      </c>
      <c r="H775" t="s">
        <v>357</v>
      </c>
    </row>
    <row r="776" spans="1:8">
      <c r="A776" t="s">
        <v>2013</v>
      </c>
      <c r="B776" t="s">
        <v>351</v>
      </c>
      <c r="C776" t="s">
        <v>2014</v>
      </c>
      <c r="D776" t="s">
        <v>1981</v>
      </c>
      <c r="E776" t="s">
        <v>1982</v>
      </c>
      <c r="F776" t="s">
        <v>355</v>
      </c>
      <c r="G776" t="s">
        <v>356</v>
      </c>
      <c r="H776" t="s">
        <v>357</v>
      </c>
    </row>
    <row r="777" spans="1:8">
      <c r="A777" t="s">
        <v>2015</v>
      </c>
      <c r="B777" t="s">
        <v>351</v>
      </c>
      <c r="C777" t="s">
        <v>2016</v>
      </c>
      <c r="D777" t="s">
        <v>1981</v>
      </c>
      <c r="E777" t="s">
        <v>1982</v>
      </c>
      <c r="F777" t="s">
        <v>355</v>
      </c>
      <c r="G777" t="s">
        <v>356</v>
      </c>
      <c r="H777" t="s">
        <v>357</v>
      </c>
    </row>
    <row r="778" spans="1:8">
      <c r="A778" t="s">
        <v>2017</v>
      </c>
      <c r="B778" t="s">
        <v>351</v>
      </c>
      <c r="C778" t="s">
        <v>2018</v>
      </c>
      <c r="D778" t="s">
        <v>1981</v>
      </c>
      <c r="E778" t="s">
        <v>1982</v>
      </c>
      <c r="F778" t="s">
        <v>355</v>
      </c>
      <c r="G778" t="s">
        <v>356</v>
      </c>
      <c r="H778" t="s">
        <v>357</v>
      </c>
    </row>
    <row r="779" spans="1:8">
      <c r="A779" t="s">
        <v>2019</v>
      </c>
      <c r="B779" t="s">
        <v>351</v>
      </c>
      <c r="C779" t="s">
        <v>2020</v>
      </c>
      <c r="D779" t="s">
        <v>1981</v>
      </c>
      <c r="E779" t="s">
        <v>1982</v>
      </c>
      <c r="F779" t="s">
        <v>355</v>
      </c>
      <c r="G779" t="s">
        <v>356</v>
      </c>
      <c r="H779" t="s">
        <v>357</v>
      </c>
    </row>
    <row r="780" spans="1:8">
      <c r="A780" t="s">
        <v>2021</v>
      </c>
      <c r="B780" t="s">
        <v>351</v>
      </c>
      <c r="C780" t="s">
        <v>2022</v>
      </c>
      <c r="D780" t="s">
        <v>1981</v>
      </c>
      <c r="E780" t="s">
        <v>1982</v>
      </c>
      <c r="F780" t="s">
        <v>355</v>
      </c>
      <c r="G780" t="s">
        <v>356</v>
      </c>
      <c r="H780" t="s">
        <v>357</v>
      </c>
    </row>
    <row r="781" spans="1:8">
      <c r="A781" t="s">
        <v>2023</v>
      </c>
      <c r="B781" t="s">
        <v>351</v>
      </c>
      <c r="C781" t="s">
        <v>2024</v>
      </c>
      <c r="D781" t="s">
        <v>1981</v>
      </c>
      <c r="E781" t="s">
        <v>1982</v>
      </c>
      <c r="F781" t="s">
        <v>355</v>
      </c>
      <c r="G781" t="s">
        <v>356</v>
      </c>
      <c r="H781" t="s">
        <v>357</v>
      </c>
    </row>
    <row r="782" spans="1:8">
      <c r="A782" t="s">
        <v>2025</v>
      </c>
      <c r="B782" t="s">
        <v>351</v>
      </c>
      <c r="C782" t="s">
        <v>2026</v>
      </c>
      <c r="D782" t="s">
        <v>1981</v>
      </c>
      <c r="E782" t="s">
        <v>1982</v>
      </c>
      <c r="F782" t="s">
        <v>355</v>
      </c>
      <c r="G782" t="s">
        <v>356</v>
      </c>
      <c r="H782" t="s">
        <v>357</v>
      </c>
    </row>
    <row r="783" spans="1:8">
      <c r="A783" t="s">
        <v>2027</v>
      </c>
      <c r="B783" t="s">
        <v>351</v>
      </c>
      <c r="C783" t="s">
        <v>2028</v>
      </c>
      <c r="D783" t="s">
        <v>1981</v>
      </c>
      <c r="E783" t="s">
        <v>1982</v>
      </c>
      <c r="F783" t="s">
        <v>355</v>
      </c>
      <c r="G783" t="s">
        <v>356</v>
      </c>
      <c r="H783" t="s">
        <v>357</v>
      </c>
    </row>
    <row r="784" spans="1:8">
      <c r="A784" t="s">
        <v>2029</v>
      </c>
      <c r="B784" t="s">
        <v>351</v>
      </c>
      <c r="C784" t="s">
        <v>2030</v>
      </c>
      <c r="D784" t="s">
        <v>1981</v>
      </c>
      <c r="E784" t="s">
        <v>1982</v>
      </c>
      <c r="F784" t="s">
        <v>355</v>
      </c>
      <c r="G784" t="s">
        <v>356</v>
      </c>
      <c r="H784" t="s">
        <v>357</v>
      </c>
    </row>
    <row r="785" spans="1:8">
      <c r="A785" t="s">
        <v>2031</v>
      </c>
      <c r="B785" t="s">
        <v>351</v>
      </c>
      <c r="C785" t="s">
        <v>2032</v>
      </c>
      <c r="D785" t="s">
        <v>1981</v>
      </c>
      <c r="E785" t="s">
        <v>1982</v>
      </c>
      <c r="F785" t="s">
        <v>355</v>
      </c>
      <c r="G785" t="s">
        <v>356</v>
      </c>
      <c r="H785" t="s">
        <v>357</v>
      </c>
    </row>
    <row r="786" spans="1:8">
      <c r="A786" t="s">
        <v>2033</v>
      </c>
      <c r="B786" t="s">
        <v>351</v>
      </c>
      <c r="C786" t="s">
        <v>2034</v>
      </c>
      <c r="D786" t="s">
        <v>1981</v>
      </c>
      <c r="E786" t="s">
        <v>1982</v>
      </c>
      <c r="F786" t="s">
        <v>355</v>
      </c>
      <c r="G786" t="s">
        <v>356</v>
      </c>
      <c r="H786" t="s">
        <v>357</v>
      </c>
    </row>
    <row r="787" spans="1:8">
      <c r="A787" t="s">
        <v>2035</v>
      </c>
      <c r="B787" t="s">
        <v>351</v>
      </c>
      <c r="C787" t="s">
        <v>2036</v>
      </c>
      <c r="D787" t="s">
        <v>1981</v>
      </c>
      <c r="E787" t="s">
        <v>1982</v>
      </c>
      <c r="F787" t="s">
        <v>355</v>
      </c>
      <c r="G787" t="s">
        <v>356</v>
      </c>
      <c r="H787" t="s">
        <v>357</v>
      </c>
    </row>
    <row r="788" spans="1:8">
      <c r="A788" t="s">
        <v>2037</v>
      </c>
      <c r="B788" t="s">
        <v>351</v>
      </c>
      <c r="C788" t="s">
        <v>2038</v>
      </c>
      <c r="D788" t="s">
        <v>1981</v>
      </c>
      <c r="E788" t="s">
        <v>1982</v>
      </c>
      <c r="F788" t="s">
        <v>355</v>
      </c>
      <c r="G788" t="s">
        <v>356</v>
      </c>
      <c r="H788" t="s">
        <v>357</v>
      </c>
    </row>
    <row r="789" spans="1:8">
      <c r="A789" t="s">
        <v>2039</v>
      </c>
      <c r="B789" t="s">
        <v>351</v>
      </c>
      <c r="C789" t="s">
        <v>2040</v>
      </c>
      <c r="D789" t="s">
        <v>1981</v>
      </c>
      <c r="E789" t="s">
        <v>1982</v>
      </c>
      <c r="F789" t="s">
        <v>355</v>
      </c>
      <c r="G789" t="s">
        <v>356</v>
      </c>
      <c r="H789" t="s">
        <v>357</v>
      </c>
    </row>
    <row r="790" spans="1:8">
      <c r="A790" t="s">
        <v>2041</v>
      </c>
      <c r="B790" t="s">
        <v>351</v>
      </c>
      <c r="C790" t="s">
        <v>2042</v>
      </c>
      <c r="D790" t="s">
        <v>1981</v>
      </c>
      <c r="E790" t="s">
        <v>1982</v>
      </c>
      <c r="F790" t="s">
        <v>355</v>
      </c>
      <c r="G790" t="s">
        <v>356</v>
      </c>
      <c r="H790" t="s">
        <v>357</v>
      </c>
    </row>
    <row r="791" spans="1:8">
      <c r="A791" t="s">
        <v>2043</v>
      </c>
      <c r="B791" t="s">
        <v>351</v>
      </c>
      <c r="C791" t="s">
        <v>2044</v>
      </c>
      <c r="D791" t="s">
        <v>1981</v>
      </c>
      <c r="E791" t="s">
        <v>1982</v>
      </c>
      <c r="F791" t="s">
        <v>355</v>
      </c>
      <c r="G791" t="s">
        <v>356</v>
      </c>
      <c r="H791" t="s">
        <v>357</v>
      </c>
    </row>
    <row r="792" spans="1:8">
      <c r="A792" t="s">
        <v>2045</v>
      </c>
      <c r="B792" t="s">
        <v>351</v>
      </c>
      <c r="C792" t="s">
        <v>2046</v>
      </c>
      <c r="D792" t="s">
        <v>1981</v>
      </c>
      <c r="E792" t="s">
        <v>1982</v>
      </c>
      <c r="F792" t="s">
        <v>355</v>
      </c>
      <c r="G792" t="s">
        <v>356</v>
      </c>
      <c r="H792" t="s">
        <v>357</v>
      </c>
    </row>
    <row r="793" spans="1:8">
      <c r="A793" t="s">
        <v>2047</v>
      </c>
      <c r="B793" t="s">
        <v>351</v>
      </c>
      <c r="C793" t="s">
        <v>2048</v>
      </c>
      <c r="D793" t="s">
        <v>1981</v>
      </c>
      <c r="E793" t="s">
        <v>1982</v>
      </c>
      <c r="F793" t="s">
        <v>355</v>
      </c>
      <c r="G793" t="s">
        <v>356</v>
      </c>
      <c r="H793" t="s">
        <v>357</v>
      </c>
    </row>
    <row r="794" spans="1:8">
      <c r="A794" t="s">
        <v>2049</v>
      </c>
      <c r="B794" t="s">
        <v>351</v>
      </c>
      <c r="C794" t="s">
        <v>2050</v>
      </c>
      <c r="D794" t="s">
        <v>1981</v>
      </c>
      <c r="E794" t="s">
        <v>1982</v>
      </c>
      <c r="F794" t="s">
        <v>355</v>
      </c>
      <c r="G794" t="s">
        <v>356</v>
      </c>
      <c r="H794" t="s">
        <v>357</v>
      </c>
    </row>
    <row r="795" spans="1:8">
      <c r="A795" t="s">
        <v>2051</v>
      </c>
      <c r="B795" t="s">
        <v>351</v>
      </c>
      <c r="C795" t="s">
        <v>2052</v>
      </c>
      <c r="D795" t="s">
        <v>1981</v>
      </c>
      <c r="E795" t="s">
        <v>1982</v>
      </c>
      <c r="F795" t="s">
        <v>355</v>
      </c>
      <c r="G795" t="s">
        <v>356</v>
      </c>
      <c r="H795" t="s">
        <v>357</v>
      </c>
    </row>
    <row r="796" spans="1:8">
      <c r="A796" t="s">
        <v>2053</v>
      </c>
      <c r="B796" t="s">
        <v>351</v>
      </c>
      <c r="C796" t="s">
        <v>2054</v>
      </c>
      <c r="D796" t="s">
        <v>1981</v>
      </c>
      <c r="E796" t="s">
        <v>1982</v>
      </c>
      <c r="F796" t="s">
        <v>355</v>
      </c>
      <c r="G796" t="s">
        <v>356</v>
      </c>
      <c r="H796" t="s">
        <v>357</v>
      </c>
    </row>
    <row r="797" spans="1:8">
      <c r="A797" t="s">
        <v>2055</v>
      </c>
      <c r="B797" t="s">
        <v>351</v>
      </c>
      <c r="C797" t="s">
        <v>2056</v>
      </c>
      <c r="D797" t="s">
        <v>1981</v>
      </c>
      <c r="E797" t="s">
        <v>1982</v>
      </c>
      <c r="F797" t="s">
        <v>355</v>
      </c>
      <c r="G797" t="s">
        <v>356</v>
      </c>
      <c r="H797" t="s">
        <v>357</v>
      </c>
    </row>
    <row r="798" spans="1:8">
      <c r="A798" t="s">
        <v>2057</v>
      </c>
      <c r="B798" t="s">
        <v>351</v>
      </c>
      <c r="C798" t="s">
        <v>2058</v>
      </c>
      <c r="D798" t="s">
        <v>1981</v>
      </c>
      <c r="E798" t="s">
        <v>1982</v>
      </c>
      <c r="F798" t="s">
        <v>355</v>
      </c>
      <c r="G798" t="s">
        <v>356</v>
      </c>
      <c r="H798" t="s">
        <v>357</v>
      </c>
    </row>
    <row r="799" spans="1:8">
      <c r="A799" t="s">
        <v>2059</v>
      </c>
      <c r="B799" t="s">
        <v>351</v>
      </c>
      <c r="C799" t="s">
        <v>2060</v>
      </c>
      <c r="D799" t="s">
        <v>1981</v>
      </c>
      <c r="E799" t="s">
        <v>1982</v>
      </c>
      <c r="F799" t="s">
        <v>355</v>
      </c>
      <c r="G799" t="s">
        <v>356</v>
      </c>
      <c r="H799" t="s">
        <v>357</v>
      </c>
    </row>
    <row r="800" spans="1:8">
      <c r="A800" t="s">
        <v>2061</v>
      </c>
      <c r="B800" t="s">
        <v>351</v>
      </c>
      <c r="C800" t="s">
        <v>2062</v>
      </c>
      <c r="D800" t="s">
        <v>1981</v>
      </c>
      <c r="E800" t="s">
        <v>1982</v>
      </c>
      <c r="F800" t="s">
        <v>355</v>
      </c>
      <c r="G800" t="s">
        <v>356</v>
      </c>
      <c r="H800" t="s">
        <v>357</v>
      </c>
    </row>
    <row r="801" spans="1:8">
      <c r="A801" t="s">
        <v>2063</v>
      </c>
      <c r="B801" t="s">
        <v>351</v>
      </c>
      <c r="C801" t="s">
        <v>2064</v>
      </c>
      <c r="D801" t="s">
        <v>1981</v>
      </c>
      <c r="E801" t="s">
        <v>1982</v>
      </c>
      <c r="F801" t="s">
        <v>355</v>
      </c>
      <c r="G801" t="s">
        <v>356</v>
      </c>
      <c r="H801" t="s">
        <v>357</v>
      </c>
    </row>
    <row r="802" spans="1:8">
      <c r="A802" t="s">
        <v>2065</v>
      </c>
      <c r="B802" t="s">
        <v>351</v>
      </c>
      <c r="C802" t="s">
        <v>2066</v>
      </c>
      <c r="D802" t="s">
        <v>1981</v>
      </c>
      <c r="E802" t="s">
        <v>1982</v>
      </c>
      <c r="F802" t="s">
        <v>355</v>
      </c>
      <c r="G802" t="s">
        <v>356</v>
      </c>
      <c r="H802" t="s">
        <v>357</v>
      </c>
    </row>
    <row r="803" spans="1:8">
      <c r="A803" t="s">
        <v>2067</v>
      </c>
      <c r="B803" t="s">
        <v>351</v>
      </c>
      <c r="C803" t="s">
        <v>2068</v>
      </c>
      <c r="D803" t="s">
        <v>1981</v>
      </c>
      <c r="E803" t="s">
        <v>1982</v>
      </c>
      <c r="F803" t="s">
        <v>355</v>
      </c>
      <c r="G803" t="s">
        <v>356</v>
      </c>
      <c r="H803" t="s">
        <v>357</v>
      </c>
    </row>
    <row r="804" spans="1:8">
      <c r="A804" t="s">
        <v>2069</v>
      </c>
      <c r="B804" t="s">
        <v>351</v>
      </c>
      <c r="C804" t="s">
        <v>2070</v>
      </c>
      <c r="D804" t="s">
        <v>1981</v>
      </c>
      <c r="E804" t="s">
        <v>1982</v>
      </c>
      <c r="F804" t="s">
        <v>355</v>
      </c>
      <c r="G804" t="s">
        <v>356</v>
      </c>
      <c r="H804" t="s">
        <v>357</v>
      </c>
    </row>
    <row r="805" spans="1:8">
      <c r="A805" t="s">
        <v>2071</v>
      </c>
      <c r="B805" t="s">
        <v>351</v>
      </c>
      <c r="C805" t="s">
        <v>2072</v>
      </c>
      <c r="D805" t="s">
        <v>1981</v>
      </c>
      <c r="E805" t="s">
        <v>1982</v>
      </c>
      <c r="F805" t="s">
        <v>355</v>
      </c>
      <c r="G805" t="s">
        <v>356</v>
      </c>
      <c r="H805" t="s">
        <v>357</v>
      </c>
    </row>
    <row r="806" spans="1:8">
      <c r="A806" t="s">
        <v>2073</v>
      </c>
      <c r="B806" t="s">
        <v>351</v>
      </c>
      <c r="C806" t="s">
        <v>2074</v>
      </c>
      <c r="D806" t="s">
        <v>1981</v>
      </c>
      <c r="E806" t="s">
        <v>1982</v>
      </c>
      <c r="F806" t="s">
        <v>355</v>
      </c>
      <c r="G806" t="s">
        <v>356</v>
      </c>
      <c r="H806" t="s">
        <v>357</v>
      </c>
    </row>
    <row r="807" spans="1:8">
      <c r="A807" t="s">
        <v>2075</v>
      </c>
      <c r="B807" t="s">
        <v>351</v>
      </c>
      <c r="C807" t="s">
        <v>2076</v>
      </c>
      <c r="D807" t="s">
        <v>1981</v>
      </c>
      <c r="E807" t="s">
        <v>1982</v>
      </c>
      <c r="F807" t="s">
        <v>355</v>
      </c>
      <c r="G807" t="s">
        <v>356</v>
      </c>
      <c r="H807" t="s">
        <v>357</v>
      </c>
    </row>
    <row r="808" spans="1:8">
      <c r="A808" t="s">
        <v>2077</v>
      </c>
      <c r="B808" t="s">
        <v>351</v>
      </c>
      <c r="C808" t="s">
        <v>2078</v>
      </c>
      <c r="D808" t="s">
        <v>1981</v>
      </c>
      <c r="E808" t="s">
        <v>1982</v>
      </c>
      <c r="F808" t="s">
        <v>355</v>
      </c>
      <c r="G808" t="s">
        <v>356</v>
      </c>
      <c r="H808" t="s">
        <v>357</v>
      </c>
    </row>
    <row r="809" spans="1:8">
      <c r="A809" t="s">
        <v>2079</v>
      </c>
      <c r="B809" t="s">
        <v>351</v>
      </c>
      <c r="C809" t="s">
        <v>2080</v>
      </c>
      <c r="D809" t="s">
        <v>1981</v>
      </c>
      <c r="E809" t="s">
        <v>1982</v>
      </c>
      <c r="F809" t="s">
        <v>355</v>
      </c>
      <c r="G809" t="s">
        <v>356</v>
      </c>
      <c r="H809" t="s">
        <v>357</v>
      </c>
    </row>
    <row r="810" spans="1:8">
      <c r="A810" t="s">
        <v>2081</v>
      </c>
      <c r="B810" t="s">
        <v>351</v>
      </c>
      <c r="C810" t="s">
        <v>2082</v>
      </c>
      <c r="D810" t="s">
        <v>1981</v>
      </c>
      <c r="E810" t="s">
        <v>1982</v>
      </c>
      <c r="F810" t="s">
        <v>355</v>
      </c>
      <c r="G810" t="s">
        <v>356</v>
      </c>
      <c r="H810" t="s">
        <v>357</v>
      </c>
    </row>
    <row r="811" spans="1:8">
      <c r="A811" t="s">
        <v>2083</v>
      </c>
      <c r="B811" t="s">
        <v>351</v>
      </c>
      <c r="C811" t="s">
        <v>2084</v>
      </c>
      <c r="D811" t="s">
        <v>2085</v>
      </c>
      <c r="E811" t="s">
        <v>2086</v>
      </c>
      <c r="F811" t="s">
        <v>774</v>
      </c>
      <c r="G811" t="s">
        <v>356</v>
      </c>
      <c r="H811" t="s">
        <v>775</v>
      </c>
    </row>
    <row r="812" spans="1:8">
      <c r="A812" t="s">
        <v>2087</v>
      </c>
      <c r="B812" t="s">
        <v>351</v>
      </c>
      <c r="C812" t="s">
        <v>2088</v>
      </c>
      <c r="D812" t="s">
        <v>2085</v>
      </c>
      <c r="E812" t="s">
        <v>2086</v>
      </c>
      <c r="F812" t="s">
        <v>774</v>
      </c>
      <c r="G812" t="s">
        <v>356</v>
      </c>
      <c r="H812" t="s">
        <v>775</v>
      </c>
    </row>
    <row r="813" spans="1:8">
      <c r="A813" t="s">
        <v>2089</v>
      </c>
      <c r="B813" t="s">
        <v>351</v>
      </c>
      <c r="C813" t="s">
        <v>2090</v>
      </c>
      <c r="D813" t="s">
        <v>2085</v>
      </c>
      <c r="E813" t="s">
        <v>2086</v>
      </c>
      <c r="F813" t="s">
        <v>774</v>
      </c>
      <c r="G813" t="s">
        <v>356</v>
      </c>
      <c r="H813" t="s">
        <v>775</v>
      </c>
    </row>
    <row r="814" spans="1:8">
      <c r="A814" t="s">
        <v>2091</v>
      </c>
      <c r="B814" t="s">
        <v>351</v>
      </c>
      <c r="C814" t="s">
        <v>2092</v>
      </c>
      <c r="D814" t="s">
        <v>2085</v>
      </c>
      <c r="E814" t="s">
        <v>2086</v>
      </c>
      <c r="F814" t="s">
        <v>774</v>
      </c>
      <c r="G814" t="s">
        <v>356</v>
      </c>
      <c r="H814" t="s">
        <v>775</v>
      </c>
    </row>
    <row r="815" spans="1:8">
      <c r="A815" t="s">
        <v>2093</v>
      </c>
      <c r="B815" t="s">
        <v>351</v>
      </c>
      <c r="C815" t="s">
        <v>2094</v>
      </c>
      <c r="D815" t="s">
        <v>2085</v>
      </c>
      <c r="E815" t="s">
        <v>2086</v>
      </c>
      <c r="F815" t="s">
        <v>774</v>
      </c>
      <c r="G815" t="s">
        <v>356</v>
      </c>
      <c r="H815" t="s">
        <v>775</v>
      </c>
    </row>
    <row r="816" spans="1:8">
      <c r="A816" t="s">
        <v>2095</v>
      </c>
      <c r="B816" t="s">
        <v>351</v>
      </c>
      <c r="C816" t="s">
        <v>2096</v>
      </c>
      <c r="D816" t="s">
        <v>2085</v>
      </c>
      <c r="E816" t="s">
        <v>2086</v>
      </c>
      <c r="F816" t="s">
        <v>774</v>
      </c>
      <c r="G816" t="s">
        <v>356</v>
      </c>
      <c r="H816" t="s">
        <v>775</v>
      </c>
    </row>
    <row r="817" spans="1:8">
      <c r="A817" t="s">
        <v>2097</v>
      </c>
      <c r="B817" t="s">
        <v>351</v>
      </c>
      <c r="C817" t="s">
        <v>2098</v>
      </c>
      <c r="D817" t="s">
        <v>2085</v>
      </c>
      <c r="E817" t="s">
        <v>2086</v>
      </c>
      <c r="F817" t="s">
        <v>774</v>
      </c>
      <c r="G817" t="s">
        <v>356</v>
      </c>
      <c r="H817" t="s">
        <v>775</v>
      </c>
    </row>
    <row r="818" spans="1:8">
      <c r="A818" t="s">
        <v>2099</v>
      </c>
      <c r="B818" t="s">
        <v>351</v>
      </c>
      <c r="C818" t="s">
        <v>2100</v>
      </c>
      <c r="D818" t="s">
        <v>2101</v>
      </c>
      <c r="E818" t="s">
        <v>2102</v>
      </c>
      <c r="F818" t="s">
        <v>355</v>
      </c>
      <c r="G818" t="s">
        <v>356</v>
      </c>
      <c r="H818" t="s">
        <v>357</v>
      </c>
    </row>
    <row r="819" spans="1:8">
      <c r="A819" t="s">
        <v>2103</v>
      </c>
      <c r="B819" t="s">
        <v>351</v>
      </c>
      <c r="C819" t="s">
        <v>2104</v>
      </c>
      <c r="D819" t="s">
        <v>2101</v>
      </c>
      <c r="E819" t="s">
        <v>2102</v>
      </c>
      <c r="F819" t="s">
        <v>355</v>
      </c>
      <c r="G819" t="s">
        <v>356</v>
      </c>
      <c r="H819" t="s">
        <v>357</v>
      </c>
    </row>
    <row r="820" spans="1:8">
      <c r="A820" t="s">
        <v>2105</v>
      </c>
      <c r="B820" t="s">
        <v>351</v>
      </c>
      <c r="C820" t="s">
        <v>2106</v>
      </c>
      <c r="D820" t="s">
        <v>2101</v>
      </c>
      <c r="E820" t="s">
        <v>2102</v>
      </c>
      <c r="F820" t="s">
        <v>355</v>
      </c>
      <c r="G820" t="s">
        <v>356</v>
      </c>
      <c r="H820" t="s">
        <v>357</v>
      </c>
    </row>
    <row r="821" spans="1:8">
      <c r="A821" t="s">
        <v>2107</v>
      </c>
      <c r="B821" t="s">
        <v>351</v>
      </c>
      <c r="C821" t="s">
        <v>2108</v>
      </c>
      <c r="D821" t="s">
        <v>2101</v>
      </c>
      <c r="E821" t="s">
        <v>2102</v>
      </c>
      <c r="F821" t="s">
        <v>355</v>
      </c>
      <c r="G821" t="s">
        <v>356</v>
      </c>
      <c r="H821" t="s">
        <v>357</v>
      </c>
    </row>
    <row r="822" spans="1:8">
      <c r="A822" t="s">
        <v>2109</v>
      </c>
      <c r="B822" t="s">
        <v>351</v>
      </c>
      <c r="C822" t="s">
        <v>2110</v>
      </c>
      <c r="D822" t="s">
        <v>2101</v>
      </c>
      <c r="E822" t="s">
        <v>2102</v>
      </c>
      <c r="F822" t="s">
        <v>355</v>
      </c>
      <c r="G822" t="s">
        <v>356</v>
      </c>
      <c r="H822" t="s">
        <v>357</v>
      </c>
    </row>
    <row r="823" spans="1:8">
      <c r="A823" t="s">
        <v>2111</v>
      </c>
      <c r="B823" t="s">
        <v>351</v>
      </c>
      <c r="C823" t="s">
        <v>2112</v>
      </c>
      <c r="D823" t="s">
        <v>2101</v>
      </c>
      <c r="E823" t="s">
        <v>2102</v>
      </c>
      <c r="F823" t="s">
        <v>355</v>
      </c>
      <c r="G823" t="s">
        <v>356</v>
      </c>
      <c r="H823" t="s">
        <v>357</v>
      </c>
    </row>
    <row r="824" spans="1:8">
      <c r="A824" t="s">
        <v>2113</v>
      </c>
      <c r="B824" t="s">
        <v>351</v>
      </c>
      <c r="C824" t="s">
        <v>2114</v>
      </c>
      <c r="D824" t="s">
        <v>2115</v>
      </c>
      <c r="E824" t="s">
        <v>2116</v>
      </c>
      <c r="F824" t="s">
        <v>774</v>
      </c>
      <c r="G824" t="s">
        <v>356</v>
      </c>
      <c r="H824" t="s">
        <v>775</v>
      </c>
    </row>
    <row r="825" spans="1:8">
      <c r="A825" t="s">
        <v>2117</v>
      </c>
      <c r="B825" t="s">
        <v>351</v>
      </c>
      <c r="C825" t="s">
        <v>2118</v>
      </c>
      <c r="D825" t="s">
        <v>2115</v>
      </c>
      <c r="E825" t="s">
        <v>2116</v>
      </c>
      <c r="F825" t="s">
        <v>774</v>
      </c>
      <c r="G825" t="s">
        <v>356</v>
      </c>
      <c r="H825" t="s">
        <v>775</v>
      </c>
    </row>
    <row r="826" spans="1:8">
      <c r="A826" t="s">
        <v>2119</v>
      </c>
      <c r="B826" t="s">
        <v>351</v>
      </c>
      <c r="C826" t="s">
        <v>2120</v>
      </c>
      <c r="D826" t="s">
        <v>2115</v>
      </c>
      <c r="E826" t="s">
        <v>2116</v>
      </c>
      <c r="F826" t="s">
        <v>774</v>
      </c>
      <c r="G826" t="s">
        <v>356</v>
      </c>
      <c r="H826" t="s">
        <v>775</v>
      </c>
    </row>
    <row r="827" spans="1:8">
      <c r="A827" t="s">
        <v>2121</v>
      </c>
      <c r="B827" t="s">
        <v>351</v>
      </c>
      <c r="C827" t="s">
        <v>2122</v>
      </c>
      <c r="D827" t="s">
        <v>2115</v>
      </c>
      <c r="E827" t="s">
        <v>2116</v>
      </c>
      <c r="F827" t="s">
        <v>774</v>
      </c>
      <c r="G827" t="s">
        <v>356</v>
      </c>
      <c r="H827" t="s">
        <v>775</v>
      </c>
    </row>
    <row r="828" spans="1:8">
      <c r="A828" t="s">
        <v>2123</v>
      </c>
      <c r="B828" t="s">
        <v>351</v>
      </c>
      <c r="C828" t="s">
        <v>2124</v>
      </c>
      <c r="D828" t="s">
        <v>2125</v>
      </c>
      <c r="E828" t="s">
        <v>2124</v>
      </c>
      <c r="F828" t="s">
        <v>355</v>
      </c>
      <c r="G828" t="s">
        <v>356</v>
      </c>
      <c r="H828" t="s">
        <v>357</v>
      </c>
    </row>
    <row r="829" spans="1:8">
      <c r="A829" t="s">
        <v>2126</v>
      </c>
      <c r="B829" t="s">
        <v>351</v>
      </c>
      <c r="C829" t="s">
        <v>2127</v>
      </c>
      <c r="D829" t="s">
        <v>2128</v>
      </c>
      <c r="E829" t="s">
        <v>2129</v>
      </c>
      <c r="F829" t="s">
        <v>523</v>
      </c>
      <c r="G829" t="s">
        <v>356</v>
      </c>
      <c r="H829" t="s">
        <v>524</v>
      </c>
    </row>
    <row r="830" spans="1:8">
      <c r="A830" t="s">
        <v>2130</v>
      </c>
      <c r="B830" t="s">
        <v>351</v>
      </c>
      <c r="C830" t="s">
        <v>2131</v>
      </c>
      <c r="D830" t="s">
        <v>2128</v>
      </c>
      <c r="E830" t="s">
        <v>2129</v>
      </c>
      <c r="F830" t="s">
        <v>523</v>
      </c>
      <c r="G830" t="s">
        <v>356</v>
      </c>
      <c r="H830" t="s">
        <v>524</v>
      </c>
    </row>
    <row r="831" spans="1:8">
      <c r="A831" t="s">
        <v>2132</v>
      </c>
      <c r="B831" t="s">
        <v>351</v>
      </c>
      <c r="C831" t="s">
        <v>2133</v>
      </c>
      <c r="D831" t="s">
        <v>2128</v>
      </c>
      <c r="E831" t="s">
        <v>2129</v>
      </c>
      <c r="F831" t="s">
        <v>523</v>
      </c>
      <c r="G831" t="s">
        <v>356</v>
      </c>
      <c r="H831" t="s">
        <v>524</v>
      </c>
    </row>
    <row r="832" spans="1:8">
      <c r="A832" t="s">
        <v>2134</v>
      </c>
      <c r="B832" t="s">
        <v>351</v>
      </c>
      <c r="C832" t="s">
        <v>2135</v>
      </c>
      <c r="D832" t="s">
        <v>2128</v>
      </c>
      <c r="E832" t="s">
        <v>2129</v>
      </c>
      <c r="F832" t="s">
        <v>523</v>
      </c>
      <c r="G832" t="s">
        <v>356</v>
      </c>
      <c r="H832" t="s">
        <v>524</v>
      </c>
    </row>
    <row r="833" spans="1:8">
      <c r="A833" t="s">
        <v>2136</v>
      </c>
      <c r="B833" t="s">
        <v>351</v>
      </c>
      <c r="C833" t="s">
        <v>2137</v>
      </c>
      <c r="D833" t="s">
        <v>2128</v>
      </c>
      <c r="E833" t="s">
        <v>2129</v>
      </c>
      <c r="F833" t="s">
        <v>523</v>
      </c>
      <c r="G833" t="s">
        <v>356</v>
      </c>
      <c r="H833" t="s">
        <v>524</v>
      </c>
    </row>
    <row r="834" spans="1:8">
      <c r="A834" t="s">
        <v>2138</v>
      </c>
      <c r="B834" t="s">
        <v>351</v>
      </c>
      <c r="C834" t="s">
        <v>2139</v>
      </c>
      <c r="D834" t="s">
        <v>2140</v>
      </c>
      <c r="E834" t="s">
        <v>2141</v>
      </c>
      <c r="F834" t="s">
        <v>701</v>
      </c>
      <c r="G834" t="s">
        <v>356</v>
      </c>
      <c r="H834" t="s">
        <v>702</v>
      </c>
    </row>
    <row r="835" spans="1:8">
      <c r="A835" t="s">
        <v>2142</v>
      </c>
      <c r="B835" t="s">
        <v>351</v>
      </c>
      <c r="C835" t="s">
        <v>2143</v>
      </c>
      <c r="D835" t="s">
        <v>2140</v>
      </c>
      <c r="E835" t="s">
        <v>2141</v>
      </c>
      <c r="F835" t="s">
        <v>701</v>
      </c>
      <c r="G835" t="s">
        <v>356</v>
      </c>
      <c r="H835" t="s">
        <v>702</v>
      </c>
    </row>
    <row r="836" spans="1:8">
      <c r="A836" t="s">
        <v>2144</v>
      </c>
      <c r="B836" t="s">
        <v>351</v>
      </c>
      <c r="C836" t="s">
        <v>2145</v>
      </c>
      <c r="D836" t="s">
        <v>2140</v>
      </c>
      <c r="E836" t="s">
        <v>2141</v>
      </c>
      <c r="F836" t="s">
        <v>701</v>
      </c>
      <c r="G836" t="s">
        <v>356</v>
      </c>
      <c r="H836" t="s">
        <v>702</v>
      </c>
    </row>
    <row r="837" spans="1:8">
      <c r="A837" t="s">
        <v>2146</v>
      </c>
      <c r="B837" t="s">
        <v>351</v>
      </c>
      <c r="C837" t="s">
        <v>2147</v>
      </c>
      <c r="D837" t="s">
        <v>2140</v>
      </c>
      <c r="E837" t="s">
        <v>2141</v>
      </c>
      <c r="F837" t="s">
        <v>701</v>
      </c>
      <c r="G837" t="s">
        <v>356</v>
      </c>
      <c r="H837" t="s">
        <v>702</v>
      </c>
    </row>
    <row r="838" spans="1:8">
      <c r="A838" t="s">
        <v>2148</v>
      </c>
      <c r="B838" t="s">
        <v>351</v>
      </c>
      <c r="C838" t="s">
        <v>2149</v>
      </c>
      <c r="D838" t="s">
        <v>2140</v>
      </c>
      <c r="E838" t="s">
        <v>2141</v>
      </c>
      <c r="F838" t="s">
        <v>701</v>
      </c>
      <c r="G838" t="s">
        <v>356</v>
      </c>
      <c r="H838" t="s">
        <v>702</v>
      </c>
    </row>
    <row r="839" spans="1:8">
      <c r="A839" t="s">
        <v>2150</v>
      </c>
      <c r="B839" t="s">
        <v>351</v>
      </c>
      <c r="C839" t="s">
        <v>2151</v>
      </c>
      <c r="D839" t="s">
        <v>2140</v>
      </c>
      <c r="E839" t="s">
        <v>2141</v>
      </c>
      <c r="F839" t="s">
        <v>701</v>
      </c>
      <c r="G839" t="s">
        <v>356</v>
      </c>
      <c r="H839" t="s">
        <v>702</v>
      </c>
    </row>
    <row r="840" spans="1:8">
      <c r="A840" t="s">
        <v>2152</v>
      </c>
      <c r="B840" t="s">
        <v>351</v>
      </c>
      <c r="C840" t="s">
        <v>2153</v>
      </c>
      <c r="D840" t="s">
        <v>2140</v>
      </c>
      <c r="E840" t="s">
        <v>2141</v>
      </c>
      <c r="F840" t="s">
        <v>701</v>
      </c>
      <c r="G840" t="s">
        <v>356</v>
      </c>
      <c r="H840" t="s">
        <v>702</v>
      </c>
    </row>
    <row r="841" spans="1:8">
      <c r="A841" t="s">
        <v>2154</v>
      </c>
      <c r="B841" t="s">
        <v>351</v>
      </c>
      <c r="C841" t="s">
        <v>2155</v>
      </c>
      <c r="D841" t="s">
        <v>2140</v>
      </c>
      <c r="E841" t="s">
        <v>2141</v>
      </c>
      <c r="F841" t="s">
        <v>701</v>
      </c>
      <c r="G841" t="s">
        <v>356</v>
      </c>
      <c r="H841" t="s">
        <v>702</v>
      </c>
    </row>
    <row r="842" spans="1:8">
      <c r="A842" t="s">
        <v>2156</v>
      </c>
      <c r="B842" t="s">
        <v>351</v>
      </c>
      <c r="C842" t="s">
        <v>2157</v>
      </c>
      <c r="D842" t="s">
        <v>2140</v>
      </c>
      <c r="E842" t="s">
        <v>2141</v>
      </c>
      <c r="F842" t="s">
        <v>701</v>
      </c>
      <c r="G842" t="s">
        <v>356</v>
      </c>
      <c r="H842" t="s">
        <v>702</v>
      </c>
    </row>
    <row r="843" spans="1:8">
      <c r="A843" t="s">
        <v>2158</v>
      </c>
      <c r="B843" t="s">
        <v>351</v>
      </c>
      <c r="C843" t="s">
        <v>2159</v>
      </c>
      <c r="D843" t="s">
        <v>2140</v>
      </c>
      <c r="E843" t="s">
        <v>2141</v>
      </c>
      <c r="F843" t="s">
        <v>701</v>
      </c>
      <c r="G843" t="s">
        <v>356</v>
      </c>
      <c r="H843" t="s">
        <v>702</v>
      </c>
    </row>
    <row r="844" spans="1:8">
      <c r="A844" t="s">
        <v>2160</v>
      </c>
      <c r="B844" t="s">
        <v>351</v>
      </c>
      <c r="C844" t="s">
        <v>2161</v>
      </c>
      <c r="D844" t="s">
        <v>2140</v>
      </c>
      <c r="E844" t="s">
        <v>2141</v>
      </c>
      <c r="F844" t="s">
        <v>701</v>
      </c>
      <c r="G844" t="s">
        <v>356</v>
      </c>
      <c r="H844" t="s">
        <v>702</v>
      </c>
    </row>
    <row r="845" spans="1:8">
      <c r="A845" t="s">
        <v>2162</v>
      </c>
      <c r="B845" t="s">
        <v>351</v>
      </c>
      <c r="C845" t="s">
        <v>2163</v>
      </c>
      <c r="D845" t="s">
        <v>2140</v>
      </c>
      <c r="E845" t="s">
        <v>2141</v>
      </c>
      <c r="F845" t="s">
        <v>701</v>
      </c>
      <c r="G845" t="s">
        <v>356</v>
      </c>
      <c r="H845" t="s">
        <v>702</v>
      </c>
    </row>
    <row r="846" spans="1:8">
      <c r="A846" t="s">
        <v>2164</v>
      </c>
      <c r="B846" t="s">
        <v>351</v>
      </c>
      <c r="C846" t="s">
        <v>2165</v>
      </c>
      <c r="D846" t="s">
        <v>2140</v>
      </c>
      <c r="E846" t="s">
        <v>2141</v>
      </c>
      <c r="F846" t="s">
        <v>701</v>
      </c>
      <c r="G846" t="s">
        <v>356</v>
      </c>
      <c r="H846" t="s">
        <v>702</v>
      </c>
    </row>
    <row r="847" spans="1:8">
      <c r="A847" t="s">
        <v>2166</v>
      </c>
      <c r="B847" t="s">
        <v>351</v>
      </c>
      <c r="C847" t="s">
        <v>2167</v>
      </c>
      <c r="D847" t="s">
        <v>2140</v>
      </c>
      <c r="E847" t="s">
        <v>2141</v>
      </c>
      <c r="F847" t="s">
        <v>701</v>
      </c>
      <c r="G847" t="s">
        <v>356</v>
      </c>
      <c r="H847" t="s">
        <v>702</v>
      </c>
    </row>
    <row r="848" spans="1:8">
      <c r="A848" t="s">
        <v>2168</v>
      </c>
      <c r="B848" t="s">
        <v>351</v>
      </c>
      <c r="C848" t="s">
        <v>2169</v>
      </c>
      <c r="D848" t="s">
        <v>2140</v>
      </c>
      <c r="E848" t="s">
        <v>2141</v>
      </c>
      <c r="F848" t="s">
        <v>701</v>
      </c>
      <c r="G848" t="s">
        <v>356</v>
      </c>
      <c r="H848" t="s">
        <v>702</v>
      </c>
    </row>
    <row r="849" spans="1:8">
      <c r="A849" t="s">
        <v>2170</v>
      </c>
      <c r="B849" t="s">
        <v>351</v>
      </c>
      <c r="C849" t="s">
        <v>2171</v>
      </c>
      <c r="D849" t="s">
        <v>2140</v>
      </c>
      <c r="E849" t="s">
        <v>2141</v>
      </c>
      <c r="F849" t="s">
        <v>701</v>
      </c>
      <c r="G849" t="s">
        <v>356</v>
      </c>
      <c r="H849" t="s">
        <v>702</v>
      </c>
    </row>
    <row r="850" spans="1:8">
      <c r="A850" t="s">
        <v>2172</v>
      </c>
      <c r="B850" t="s">
        <v>351</v>
      </c>
      <c r="C850" t="s">
        <v>2173</v>
      </c>
      <c r="D850" t="s">
        <v>2140</v>
      </c>
      <c r="E850" t="s">
        <v>2141</v>
      </c>
      <c r="F850" t="s">
        <v>701</v>
      </c>
      <c r="G850" t="s">
        <v>356</v>
      </c>
      <c r="H850" t="s">
        <v>702</v>
      </c>
    </row>
    <row r="851" spans="1:8">
      <c r="A851" t="s">
        <v>2174</v>
      </c>
      <c r="B851" t="s">
        <v>351</v>
      </c>
      <c r="C851" t="s">
        <v>2175</v>
      </c>
      <c r="D851" t="s">
        <v>2176</v>
      </c>
      <c r="E851" t="s">
        <v>2177</v>
      </c>
      <c r="F851" t="s">
        <v>482</v>
      </c>
      <c r="G851" t="s">
        <v>356</v>
      </c>
      <c r="H851" t="s">
        <v>483</v>
      </c>
    </row>
    <row r="852" spans="1:8">
      <c r="A852" t="s">
        <v>2178</v>
      </c>
      <c r="B852" t="s">
        <v>351</v>
      </c>
      <c r="C852" t="s">
        <v>2179</v>
      </c>
      <c r="D852" t="s">
        <v>2176</v>
      </c>
      <c r="E852" t="s">
        <v>2177</v>
      </c>
      <c r="F852" t="s">
        <v>482</v>
      </c>
      <c r="G852" t="s">
        <v>356</v>
      </c>
      <c r="H852" t="s">
        <v>483</v>
      </c>
    </row>
    <row r="853" spans="1:8">
      <c r="A853" t="s">
        <v>2180</v>
      </c>
      <c r="B853" t="s">
        <v>351</v>
      </c>
      <c r="C853" t="s">
        <v>2181</v>
      </c>
      <c r="D853" t="s">
        <v>2176</v>
      </c>
      <c r="E853" t="s">
        <v>2177</v>
      </c>
      <c r="F853" t="s">
        <v>482</v>
      </c>
      <c r="G853" t="s">
        <v>356</v>
      </c>
      <c r="H853" t="s">
        <v>483</v>
      </c>
    </row>
    <row r="854" spans="1:8">
      <c r="A854" t="s">
        <v>2182</v>
      </c>
      <c r="B854" t="s">
        <v>351</v>
      </c>
      <c r="C854" t="s">
        <v>2183</v>
      </c>
      <c r="D854" t="s">
        <v>2176</v>
      </c>
      <c r="E854" t="s">
        <v>2177</v>
      </c>
      <c r="F854" t="s">
        <v>482</v>
      </c>
      <c r="G854" t="s">
        <v>356</v>
      </c>
      <c r="H854" t="s">
        <v>483</v>
      </c>
    </row>
    <row r="855" spans="1:8">
      <c r="A855" t="s">
        <v>2184</v>
      </c>
      <c r="B855" t="s">
        <v>351</v>
      </c>
      <c r="C855" t="s">
        <v>2185</v>
      </c>
      <c r="D855" t="s">
        <v>2176</v>
      </c>
      <c r="E855" t="s">
        <v>2177</v>
      </c>
      <c r="F855" t="s">
        <v>482</v>
      </c>
      <c r="G855" t="s">
        <v>356</v>
      </c>
      <c r="H855" t="s">
        <v>483</v>
      </c>
    </row>
    <row r="856" spans="1:8">
      <c r="A856" t="s">
        <v>2186</v>
      </c>
      <c r="B856" t="s">
        <v>351</v>
      </c>
      <c r="C856" t="s">
        <v>2187</v>
      </c>
      <c r="D856" t="s">
        <v>2176</v>
      </c>
      <c r="E856" t="s">
        <v>2177</v>
      </c>
      <c r="F856" t="s">
        <v>482</v>
      </c>
      <c r="G856" t="s">
        <v>356</v>
      </c>
      <c r="H856" t="s">
        <v>483</v>
      </c>
    </row>
    <row r="857" spans="1:8">
      <c r="A857" t="s">
        <v>2188</v>
      </c>
      <c r="B857" t="s">
        <v>351</v>
      </c>
      <c r="C857" t="s">
        <v>2189</v>
      </c>
      <c r="D857" t="s">
        <v>2190</v>
      </c>
      <c r="E857" t="s">
        <v>2191</v>
      </c>
      <c r="F857" t="s">
        <v>482</v>
      </c>
      <c r="G857" t="s">
        <v>356</v>
      </c>
      <c r="H857" t="s">
        <v>483</v>
      </c>
    </row>
    <row r="858" spans="1:8">
      <c r="A858" t="s">
        <v>2192</v>
      </c>
      <c r="B858" t="s">
        <v>351</v>
      </c>
      <c r="C858" t="s">
        <v>2193</v>
      </c>
      <c r="D858" t="s">
        <v>2190</v>
      </c>
      <c r="E858" t="s">
        <v>2191</v>
      </c>
      <c r="F858" t="s">
        <v>482</v>
      </c>
      <c r="G858" t="s">
        <v>356</v>
      </c>
      <c r="H858" t="s">
        <v>483</v>
      </c>
    </row>
    <row r="859" spans="1:8">
      <c r="A859" t="s">
        <v>2194</v>
      </c>
      <c r="B859" t="s">
        <v>351</v>
      </c>
      <c r="C859" t="s">
        <v>2195</v>
      </c>
      <c r="D859" t="s">
        <v>2196</v>
      </c>
      <c r="E859" t="s">
        <v>2197</v>
      </c>
      <c r="F859" t="s">
        <v>355</v>
      </c>
      <c r="G859" t="s">
        <v>356</v>
      </c>
      <c r="H859" t="s">
        <v>357</v>
      </c>
    </row>
    <row r="860" spans="1:8">
      <c r="A860" t="s">
        <v>2198</v>
      </c>
      <c r="B860" t="s">
        <v>351</v>
      </c>
      <c r="C860" t="s">
        <v>2199</v>
      </c>
      <c r="D860" t="s">
        <v>2196</v>
      </c>
      <c r="E860" t="s">
        <v>2197</v>
      </c>
      <c r="F860" t="s">
        <v>355</v>
      </c>
      <c r="G860" t="s">
        <v>356</v>
      </c>
      <c r="H860" t="s">
        <v>357</v>
      </c>
    </row>
    <row r="861" spans="1:8">
      <c r="A861" t="s">
        <v>2200</v>
      </c>
      <c r="B861" t="s">
        <v>351</v>
      </c>
      <c r="C861" t="s">
        <v>2201</v>
      </c>
      <c r="D861" t="s">
        <v>2196</v>
      </c>
      <c r="E861" t="s">
        <v>2197</v>
      </c>
      <c r="F861" t="s">
        <v>355</v>
      </c>
      <c r="G861" t="s">
        <v>356</v>
      </c>
      <c r="H861" t="s">
        <v>357</v>
      </c>
    </row>
    <row r="862" spans="1:8">
      <c r="A862" t="s">
        <v>2202</v>
      </c>
      <c r="B862" t="s">
        <v>351</v>
      </c>
      <c r="C862" t="s">
        <v>2203</v>
      </c>
      <c r="D862" t="s">
        <v>2196</v>
      </c>
      <c r="E862" t="s">
        <v>2197</v>
      </c>
      <c r="F862" t="s">
        <v>355</v>
      </c>
      <c r="G862" t="s">
        <v>356</v>
      </c>
      <c r="H862" t="s">
        <v>357</v>
      </c>
    </row>
    <row r="863" spans="1:8">
      <c r="A863" t="s">
        <v>2204</v>
      </c>
      <c r="B863" t="s">
        <v>351</v>
      </c>
      <c r="C863" t="s">
        <v>2205</v>
      </c>
      <c r="D863" t="s">
        <v>2196</v>
      </c>
      <c r="E863" t="s">
        <v>2197</v>
      </c>
      <c r="F863" t="s">
        <v>355</v>
      </c>
      <c r="G863" t="s">
        <v>356</v>
      </c>
      <c r="H863" t="s">
        <v>357</v>
      </c>
    </row>
    <row r="864" spans="1:8">
      <c r="A864" t="s">
        <v>2206</v>
      </c>
      <c r="B864" t="s">
        <v>351</v>
      </c>
      <c r="C864" t="s">
        <v>2207</v>
      </c>
      <c r="D864" t="s">
        <v>2196</v>
      </c>
      <c r="E864" t="s">
        <v>2197</v>
      </c>
      <c r="F864" t="s">
        <v>355</v>
      </c>
      <c r="G864" t="s">
        <v>356</v>
      </c>
      <c r="H864" t="s">
        <v>357</v>
      </c>
    </row>
    <row r="865" spans="1:8">
      <c r="A865" t="s">
        <v>2208</v>
      </c>
      <c r="B865" t="s">
        <v>351</v>
      </c>
      <c r="C865" t="s">
        <v>2209</v>
      </c>
      <c r="D865" t="s">
        <v>2196</v>
      </c>
      <c r="E865" t="s">
        <v>2197</v>
      </c>
      <c r="F865" t="s">
        <v>355</v>
      </c>
      <c r="G865" t="s">
        <v>356</v>
      </c>
      <c r="H865" t="s">
        <v>357</v>
      </c>
    </row>
    <row r="866" spans="1:8">
      <c r="A866" t="s">
        <v>2210</v>
      </c>
      <c r="B866" t="s">
        <v>351</v>
      </c>
      <c r="C866" t="s">
        <v>2211</v>
      </c>
      <c r="D866" t="s">
        <v>2196</v>
      </c>
      <c r="E866" t="s">
        <v>2197</v>
      </c>
      <c r="F866" t="s">
        <v>355</v>
      </c>
      <c r="G866" t="s">
        <v>356</v>
      </c>
      <c r="H866" t="s">
        <v>357</v>
      </c>
    </row>
    <row r="867" spans="1:8">
      <c r="A867" t="s">
        <v>2212</v>
      </c>
      <c r="B867" t="s">
        <v>351</v>
      </c>
      <c r="C867" t="s">
        <v>2213</v>
      </c>
      <c r="D867" t="s">
        <v>2196</v>
      </c>
      <c r="E867" t="s">
        <v>2197</v>
      </c>
      <c r="F867" t="s">
        <v>355</v>
      </c>
      <c r="G867" t="s">
        <v>356</v>
      </c>
      <c r="H867" t="s">
        <v>357</v>
      </c>
    </row>
    <row r="868" spans="1:8">
      <c r="A868" t="s">
        <v>2214</v>
      </c>
      <c r="B868" t="s">
        <v>351</v>
      </c>
      <c r="C868" t="s">
        <v>2215</v>
      </c>
      <c r="D868" t="s">
        <v>2196</v>
      </c>
      <c r="E868" t="s">
        <v>2197</v>
      </c>
      <c r="F868" t="s">
        <v>355</v>
      </c>
      <c r="G868" t="s">
        <v>356</v>
      </c>
      <c r="H868" t="s">
        <v>357</v>
      </c>
    </row>
    <row r="869" spans="1:8">
      <c r="A869" t="s">
        <v>2216</v>
      </c>
      <c r="B869" t="s">
        <v>351</v>
      </c>
      <c r="C869" t="s">
        <v>2217</v>
      </c>
      <c r="D869" t="s">
        <v>2196</v>
      </c>
      <c r="E869" t="s">
        <v>2197</v>
      </c>
      <c r="F869" t="s">
        <v>355</v>
      </c>
      <c r="G869" t="s">
        <v>356</v>
      </c>
      <c r="H869" t="s">
        <v>357</v>
      </c>
    </row>
    <row r="870" spans="1:8">
      <c r="A870" t="s">
        <v>2218</v>
      </c>
      <c r="B870" t="s">
        <v>351</v>
      </c>
      <c r="C870" t="s">
        <v>2219</v>
      </c>
      <c r="D870" t="s">
        <v>2196</v>
      </c>
      <c r="E870" t="s">
        <v>2197</v>
      </c>
      <c r="F870" t="s">
        <v>355</v>
      </c>
      <c r="G870" t="s">
        <v>356</v>
      </c>
      <c r="H870" t="s">
        <v>357</v>
      </c>
    </row>
    <row r="871" spans="1:8">
      <c r="A871" t="s">
        <v>2220</v>
      </c>
      <c r="B871" t="s">
        <v>351</v>
      </c>
      <c r="C871" t="s">
        <v>2221</v>
      </c>
      <c r="D871" t="s">
        <v>2222</v>
      </c>
      <c r="E871" t="s">
        <v>2223</v>
      </c>
      <c r="F871" t="s">
        <v>523</v>
      </c>
      <c r="G871" t="s">
        <v>356</v>
      </c>
      <c r="H871" t="s">
        <v>524</v>
      </c>
    </row>
    <row r="872" spans="1:8">
      <c r="A872" t="s">
        <v>2224</v>
      </c>
      <c r="B872" t="s">
        <v>351</v>
      </c>
      <c r="C872" t="s">
        <v>2225</v>
      </c>
      <c r="D872" t="s">
        <v>2222</v>
      </c>
      <c r="E872" t="s">
        <v>2223</v>
      </c>
      <c r="F872" t="s">
        <v>523</v>
      </c>
      <c r="G872" t="s">
        <v>356</v>
      </c>
      <c r="H872" t="s">
        <v>524</v>
      </c>
    </row>
    <row r="873" spans="1:8">
      <c r="A873" t="s">
        <v>2226</v>
      </c>
      <c r="B873" t="s">
        <v>351</v>
      </c>
      <c r="C873" t="s">
        <v>2227</v>
      </c>
      <c r="D873" t="s">
        <v>2222</v>
      </c>
      <c r="E873" t="s">
        <v>2223</v>
      </c>
      <c r="F873" t="s">
        <v>523</v>
      </c>
      <c r="G873" t="s">
        <v>356</v>
      </c>
      <c r="H873" t="s">
        <v>524</v>
      </c>
    </row>
    <row r="874" spans="1:8">
      <c r="A874" t="s">
        <v>2228</v>
      </c>
      <c r="B874" t="s">
        <v>351</v>
      </c>
      <c r="C874" t="s">
        <v>2229</v>
      </c>
      <c r="D874" t="s">
        <v>2222</v>
      </c>
      <c r="E874" t="s">
        <v>2223</v>
      </c>
      <c r="F874" t="s">
        <v>523</v>
      </c>
      <c r="G874" t="s">
        <v>356</v>
      </c>
      <c r="H874" t="s">
        <v>524</v>
      </c>
    </row>
    <row r="875" spans="1:8">
      <c r="A875" t="s">
        <v>2230</v>
      </c>
      <c r="B875" t="s">
        <v>351</v>
      </c>
      <c r="C875" t="s">
        <v>2231</v>
      </c>
      <c r="D875" t="s">
        <v>2222</v>
      </c>
      <c r="E875" t="s">
        <v>2223</v>
      </c>
      <c r="F875" t="s">
        <v>523</v>
      </c>
      <c r="G875" t="s">
        <v>356</v>
      </c>
      <c r="H875" t="s">
        <v>524</v>
      </c>
    </row>
    <row r="876" spans="1:8">
      <c r="A876" t="s">
        <v>2232</v>
      </c>
      <c r="B876" t="s">
        <v>351</v>
      </c>
      <c r="C876" t="s">
        <v>2233</v>
      </c>
      <c r="D876" t="s">
        <v>2222</v>
      </c>
      <c r="E876" t="s">
        <v>2223</v>
      </c>
      <c r="F876" t="s">
        <v>523</v>
      </c>
      <c r="G876" t="s">
        <v>356</v>
      </c>
      <c r="H876" t="s">
        <v>524</v>
      </c>
    </row>
    <row r="877" spans="1:8">
      <c r="A877" t="s">
        <v>2234</v>
      </c>
      <c r="B877" t="s">
        <v>351</v>
      </c>
      <c r="C877" t="s">
        <v>2235</v>
      </c>
      <c r="D877" t="s">
        <v>2222</v>
      </c>
      <c r="E877" t="s">
        <v>2223</v>
      </c>
      <c r="F877" t="s">
        <v>523</v>
      </c>
      <c r="G877" t="s">
        <v>356</v>
      </c>
      <c r="H877" t="s">
        <v>524</v>
      </c>
    </row>
    <row r="878" spans="1:8">
      <c r="A878" t="s">
        <v>2236</v>
      </c>
      <c r="B878" t="s">
        <v>351</v>
      </c>
      <c r="C878" t="s">
        <v>2237</v>
      </c>
      <c r="D878" t="s">
        <v>2238</v>
      </c>
      <c r="E878" t="s">
        <v>2239</v>
      </c>
      <c r="F878" t="s">
        <v>523</v>
      </c>
      <c r="G878" t="s">
        <v>356</v>
      </c>
      <c r="H878" t="s">
        <v>524</v>
      </c>
    </row>
    <row r="879" spans="1:8">
      <c r="A879" t="s">
        <v>2240</v>
      </c>
      <c r="B879" t="s">
        <v>351</v>
      </c>
      <c r="C879" t="s">
        <v>2241</v>
      </c>
      <c r="D879" t="s">
        <v>2238</v>
      </c>
      <c r="E879" t="s">
        <v>2239</v>
      </c>
      <c r="F879" t="s">
        <v>523</v>
      </c>
      <c r="G879" t="s">
        <v>356</v>
      </c>
      <c r="H879" t="s">
        <v>524</v>
      </c>
    </row>
    <row r="880" spans="1:8">
      <c r="A880" t="s">
        <v>2242</v>
      </c>
      <c r="B880" t="s">
        <v>351</v>
      </c>
      <c r="C880" t="s">
        <v>2243</v>
      </c>
      <c r="D880" t="s">
        <v>2238</v>
      </c>
      <c r="E880" t="s">
        <v>2239</v>
      </c>
      <c r="F880" t="s">
        <v>523</v>
      </c>
      <c r="G880" t="s">
        <v>356</v>
      </c>
      <c r="H880" t="s">
        <v>524</v>
      </c>
    </row>
    <row r="881" spans="1:8">
      <c r="A881" t="s">
        <v>2244</v>
      </c>
      <c r="B881" t="s">
        <v>351</v>
      </c>
      <c r="C881" t="s">
        <v>2245</v>
      </c>
      <c r="D881" t="s">
        <v>2246</v>
      </c>
      <c r="E881" t="s">
        <v>2247</v>
      </c>
      <c r="F881" t="s">
        <v>523</v>
      </c>
      <c r="G881" t="s">
        <v>356</v>
      </c>
      <c r="H881" t="s">
        <v>524</v>
      </c>
    </row>
    <row r="882" spans="1:8">
      <c r="A882" t="s">
        <v>2248</v>
      </c>
      <c r="B882" t="s">
        <v>351</v>
      </c>
      <c r="C882" t="s">
        <v>2249</v>
      </c>
      <c r="D882" t="s">
        <v>2246</v>
      </c>
      <c r="E882" t="s">
        <v>2247</v>
      </c>
      <c r="F882" t="s">
        <v>523</v>
      </c>
      <c r="G882" t="s">
        <v>356</v>
      </c>
      <c r="H882" t="s">
        <v>524</v>
      </c>
    </row>
    <row r="883" spans="1:8">
      <c r="A883" t="s">
        <v>2250</v>
      </c>
      <c r="B883" t="s">
        <v>351</v>
      </c>
      <c r="C883" t="s">
        <v>2251</v>
      </c>
      <c r="D883" t="s">
        <v>2246</v>
      </c>
      <c r="E883" t="s">
        <v>2247</v>
      </c>
      <c r="F883" t="s">
        <v>523</v>
      </c>
      <c r="G883" t="s">
        <v>356</v>
      </c>
      <c r="H883" t="s">
        <v>524</v>
      </c>
    </row>
    <row r="884" spans="1:8">
      <c r="A884" t="s">
        <v>2252</v>
      </c>
      <c r="B884" t="s">
        <v>351</v>
      </c>
      <c r="C884" t="s">
        <v>2253</v>
      </c>
      <c r="D884" t="s">
        <v>2246</v>
      </c>
      <c r="E884" t="s">
        <v>2247</v>
      </c>
      <c r="F884" t="s">
        <v>523</v>
      </c>
      <c r="G884" t="s">
        <v>356</v>
      </c>
      <c r="H884" t="s">
        <v>524</v>
      </c>
    </row>
    <row r="885" spans="1:8">
      <c r="A885" t="s">
        <v>2254</v>
      </c>
      <c r="B885" t="s">
        <v>351</v>
      </c>
      <c r="C885" t="s">
        <v>2255</v>
      </c>
      <c r="D885" t="s">
        <v>2246</v>
      </c>
      <c r="E885" t="s">
        <v>2247</v>
      </c>
      <c r="F885" t="s">
        <v>523</v>
      </c>
      <c r="G885" t="s">
        <v>356</v>
      </c>
      <c r="H885" t="s">
        <v>524</v>
      </c>
    </row>
    <row r="886" spans="1:8">
      <c r="A886" t="s">
        <v>2256</v>
      </c>
      <c r="B886" t="s">
        <v>351</v>
      </c>
      <c r="C886" t="s">
        <v>2257</v>
      </c>
      <c r="D886" t="s">
        <v>2246</v>
      </c>
      <c r="E886" t="s">
        <v>2247</v>
      </c>
      <c r="F886" t="s">
        <v>523</v>
      </c>
      <c r="G886" t="s">
        <v>356</v>
      </c>
      <c r="H886" t="s">
        <v>524</v>
      </c>
    </row>
    <row r="887" spans="1:8">
      <c r="A887" t="s">
        <v>2258</v>
      </c>
      <c r="B887" t="s">
        <v>351</v>
      </c>
      <c r="C887" t="s">
        <v>2259</v>
      </c>
      <c r="D887" t="s">
        <v>2260</v>
      </c>
      <c r="E887" t="s">
        <v>2261</v>
      </c>
      <c r="F887" t="s">
        <v>523</v>
      </c>
      <c r="G887" t="s">
        <v>356</v>
      </c>
      <c r="H887" t="s">
        <v>524</v>
      </c>
    </row>
    <row r="888" spans="1:8">
      <c r="A888" t="s">
        <v>2262</v>
      </c>
      <c r="B888" t="s">
        <v>351</v>
      </c>
      <c r="C888" t="s">
        <v>2263</v>
      </c>
      <c r="D888" t="s">
        <v>2264</v>
      </c>
      <c r="E888" t="s">
        <v>2265</v>
      </c>
      <c r="F888" t="s">
        <v>774</v>
      </c>
      <c r="G888" t="s">
        <v>356</v>
      </c>
      <c r="H888" t="s">
        <v>775</v>
      </c>
    </row>
    <row r="889" spans="1:8">
      <c r="A889" t="s">
        <v>2266</v>
      </c>
      <c r="B889" t="s">
        <v>351</v>
      </c>
      <c r="C889" t="s">
        <v>2267</v>
      </c>
      <c r="D889" t="s">
        <v>2264</v>
      </c>
      <c r="E889" t="s">
        <v>2265</v>
      </c>
      <c r="F889" t="s">
        <v>774</v>
      </c>
      <c r="G889" t="s">
        <v>356</v>
      </c>
      <c r="H889" t="s">
        <v>775</v>
      </c>
    </row>
    <row r="890" spans="1:8">
      <c r="A890" t="s">
        <v>2268</v>
      </c>
      <c r="B890" t="s">
        <v>351</v>
      </c>
      <c r="C890" t="s">
        <v>2269</v>
      </c>
      <c r="D890" t="s">
        <v>2270</v>
      </c>
      <c r="E890" t="s">
        <v>2271</v>
      </c>
      <c r="F890" t="s">
        <v>523</v>
      </c>
      <c r="G890" t="s">
        <v>356</v>
      </c>
      <c r="H890" t="s">
        <v>524</v>
      </c>
    </row>
    <row r="891" spans="1:8">
      <c r="A891" t="s">
        <v>2272</v>
      </c>
      <c r="B891" t="s">
        <v>351</v>
      </c>
      <c r="C891" t="s">
        <v>2273</v>
      </c>
      <c r="D891" t="s">
        <v>2270</v>
      </c>
      <c r="E891" t="s">
        <v>2271</v>
      </c>
      <c r="F891" t="s">
        <v>523</v>
      </c>
      <c r="G891" t="s">
        <v>356</v>
      </c>
      <c r="H891" t="s">
        <v>524</v>
      </c>
    </row>
    <row r="892" spans="1:8">
      <c r="A892" t="s">
        <v>2274</v>
      </c>
      <c r="B892" t="s">
        <v>351</v>
      </c>
      <c r="C892" t="s">
        <v>2275</v>
      </c>
      <c r="D892" t="s">
        <v>2270</v>
      </c>
      <c r="E892" t="s">
        <v>2271</v>
      </c>
      <c r="F892" t="s">
        <v>523</v>
      </c>
      <c r="G892" t="s">
        <v>356</v>
      </c>
      <c r="H892" t="s">
        <v>524</v>
      </c>
    </row>
    <row r="893" spans="1:8">
      <c r="A893" t="s">
        <v>2276</v>
      </c>
      <c r="B893" t="s">
        <v>351</v>
      </c>
      <c r="C893" t="s">
        <v>2277</v>
      </c>
      <c r="D893" t="s">
        <v>2270</v>
      </c>
      <c r="E893" t="s">
        <v>2271</v>
      </c>
      <c r="F893" t="s">
        <v>523</v>
      </c>
      <c r="G893" t="s">
        <v>356</v>
      </c>
      <c r="H893" t="s">
        <v>524</v>
      </c>
    </row>
    <row r="894" spans="1:8">
      <c r="A894" t="s">
        <v>2278</v>
      </c>
      <c r="B894" t="s">
        <v>351</v>
      </c>
      <c r="C894" t="s">
        <v>2279</v>
      </c>
      <c r="D894" t="s">
        <v>2270</v>
      </c>
      <c r="E894" t="s">
        <v>2271</v>
      </c>
      <c r="F894" t="s">
        <v>523</v>
      </c>
      <c r="G894" t="s">
        <v>356</v>
      </c>
      <c r="H894" t="s">
        <v>524</v>
      </c>
    </row>
    <row r="895" spans="1:8">
      <c r="A895" t="s">
        <v>2280</v>
      </c>
      <c r="B895" t="s">
        <v>351</v>
      </c>
      <c r="C895" t="s">
        <v>2281</v>
      </c>
      <c r="D895" t="s">
        <v>2282</v>
      </c>
      <c r="E895" t="s">
        <v>2283</v>
      </c>
      <c r="F895" t="s">
        <v>523</v>
      </c>
      <c r="G895" t="s">
        <v>356</v>
      </c>
      <c r="H895" t="s">
        <v>524</v>
      </c>
    </row>
    <row r="896" spans="1:8">
      <c r="A896" t="s">
        <v>2284</v>
      </c>
      <c r="B896" t="s">
        <v>351</v>
      </c>
      <c r="C896" t="s">
        <v>2285</v>
      </c>
      <c r="D896" t="s">
        <v>2282</v>
      </c>
      <c r="E896" t="s">
        <v>2283</v>
      </c>
      <c r="F896" t="s">
        <v>523</v>
      </c>
      <c r="G896" t="s">
        <v>356</v>
      </c>
      <c r="H896" t="s">
        <v>524</v>
      </c>
    </row>
    <row r="897" spans="1:8">
      <c r="A897" t="s">
        <v>2286</v>
      </c>
      <c r="B897" t="s">
        <v>351</v>
      </c>
      <c r="C897" t="s">
        <v>2287</v>
      </c>
      <c r="D897" t="s">
        <v>2282</v>
      </c>
      <c r="E897" t="s">
        <v>2283</v>
      </c>
      <c r="F897" t="s">
        <v>523</v>
      </c>
      <c r="G897" t="s">
        <v>356</v>
      </c>
      <c r="H897" t="s">
        <v>524</v>
      </c>
    </row>
    <row r="898" spans="1:8">
      <c r="A898" t="s">
        <v>2288</v>
      </c>
      <c r="B898" t="s">
        <v>351</v>
      </c>
      <c r="C898" t="s">
        <v>2289</v>
      </c>
      <c r="D898" t="s">
        <v>2282</v>
      </c>
      <c r="E898" t="s">
        <v>2283</v>
      </c>
      <c r="F898" t="s">
        <v>523</v>
      </c>
      <c r="G898" t="s">
        <v>356</v>
      </c>
      <c r="H898" t="s">
        <v>524</v>
      </c>
    </row>
    <row r="899" spans="1:8">
      <c r="A899" t="s">
        <v>2290</v>
      </c>
      <c r="B899" t="s">
        <v>351</v>
      </c>
      <c r="C899" t="s">
        <v>2291</v>
      </c>
      <c r="D899" t="s">
        <v>2292</v>
      </c>
      <c r="E899" t="s">
        <v>2293</v>
      </c>
      <c r="F899" t="s">
        <v>523</v>
      </c>
      <c r="G899" t="s">
        <v>356</v>
      </c>
      <c r="H899" t="s">
        <v>524</v>
      </c>
    </row>
    <row r="900" spans="1:8">
      <c r="A900" t="s">
        <v>2294</v>
      </c>
      <c r="B900" t="s">
        <v>351</v>
      </c>
      <c r="C900" t="s">
        <v>2295</v>
      </c>
      <c r="D900" t="s">
        <v>2292</v>
      </c>
      <c r="E900" t="s">
        <v>2293</v>
      </c>
      <c r="F900" t="s">
        <v>523</v>
      </c>
      <c r="G900" t="s">
        <v>356</v>
      </c>
      <c r="H900" t="s">
        <v>524</v>
      </c>
    </row>
    <row r="901" spans="1:8">
      <c r="A901" t="s">
        <v>2296</v>
      </c>
      <c r="B901" t="s">
        <v>351</v>
      </c>
      <c r="C901" t="s">
        <v>2297</v>
      </c>
      <c r="D901" t="s">
        <v>2292</v>
      </c>
      <c r="E901" t="s">
        <v>2293</v>
      </c>
      <c r="F901" t="s">
        <v>523</v>
      </c>
      <c r="G901" t="s">
        <v>356</v>
      </c>
      <c r="H901" t="s">
        <v>524</v>
      </c>
    </row>
    <row r="902" spans="1:8">
      <c r="A902" t="s">
        <v>2298</v>
      </c>
      <c r="B902" t="s">
        <v>351</v>
      </c>
      <c r="C902" t="s">
        <v>2299</v>
      </c>
      <c r="D902" t="s">
        <v>2292</v>
      </c>
      <c r="E902" t="s">
        <v>2293</v>
      </c>
      <c r="F902" t="s">
        <v>523</v>
      </c>
      <c r="G902" t="s">
        <v>356</v>
      </c>
      <c r="H902" t="s">
        <v>524</v>
      </c>
    </row>
    <row r="903" spans="1:8">
      <c r="A903" t="s">
        <v>2300</v>
      </c>
      <c r="B903" t="s">
        <v>351</v>
      </c>
      <c r="C903" t="s">
        <v>2301</v>
      </c>
      <c r="D903" t="s">
        <v>2292</v>
      </c>
      <c r="E903" t="s">
        <v>2293</v>
      </c>
      <c r="F903" t="s">
        <v>523</v>
      </c>
      <c r="G903" t="s">
        <v>356</v>
      </c>
      <c r="H903" t="s">
        <v>524</v>
      </c>
    </row>
    <row r="904" spans="1:8">
      <c r="A904" t="s">
        <v>2302</v>
      </c>
      <c r="B904" t="s">
        <v>351</v>
      </c>
      <c r="C904" t="s">
        <v>2303</v>
      </c>
      <c r="D904" t="s">
        <v>2292</v>
      </c>
      <c r="E904" t="s">
        <v>2293</v>
      </c>
      <c r="F904" t="s">
        <v>523</v>
      </c>
      <c r="G904" t="s">
        <v>356</v>
      </c>
      <c r="H904" t="s">
        <v>524</v>
      </c>
    </row>
    <row r="905" spans="1:8">
      <c r="A905" t="s">
        <v>2304</v>
      </c>
      <c r="B905" t="s">
        <v>351</v>
      </c>
      <c r="C905" t="s">
        <v>2305</v>
      </c>
      <c r="D905" t="s">
        <v>2292</v>
      </c>
      <c r="E905" t="s">
        <v>2293</v>
      </c>
      <c r="F905" t="s">
        <v>523</v>
      </c>
      <c r="G905" t="s">
        <v>356</v>
      </c>
      <c r="H905" t="s">
        <v>524</v>
      </c>
    </row>
    <row r="906" spans="1:8">
      <c r="A906" t="s">
        <v>2306</v>
      </c>
      <c r="B906" t="s">
        <v>351</v>
      </c>
      <c r="C906" t="s">
        <v>2307</v>
      </c>
      <c r="D906" t="s">
        <v>2292</v>
      </c>
      <c r="E906" t="s">
        <v>2293</v>
      </c>
      <c r="F906" t="s">
        <v>523</v>
      </c>
      <c r="G906" t="s">
        <v>356</v>
      </c>
      <c r="H906" t="s">
        <v>524</v>
      </c>
    </row>
    <row r="907" spans="1:8">
      <c r="A907" t="s">
        <v>2308</v>
      </c>
      <c r="B907" t="s">
        <v>351</v>
      </c>
      <c r="C907" t="s">
        <v>2309</v>
      </c>
      <c r="D907" t="s">
        <v>2292</v>
      </c>
      <c r="E907" t="s">
        <v>2293</v>
      </c>
      <c r="F907" t="s">
        <v>523</v>
      </c>
      <c r="G907" t="s">
        <v>356</v>
      </c>
      <c r="H907" t="s">
        <v>524</v>
      </c>
    </row>
    <row r="908" spans="1:8">
      <c r="A908" t="s">
        <v>2310</v>
      </c>
      <c r="B908" t="s">
        <v>351</v>
      </c>
      <c r="C908" t="s">
        <v>2311</v>
      </c>
      <c r="D908" t="s">
        <v>2292</v>
      </c>
      <c r="E908" t="s">
        <v>2293</v>
      </c>
      <c r="F908" t="s">
        <v>523</v>
      </c>
      <c r="G908" t="s">
        <v>356</v>
      </c>
      <c r="H908" t="s">
        <v>524</v>
      </c>
    </row>
    <row r="909" spans="1:8">
      <c r="A909" t="s">
        <v>2312</v>
      </c>
      <c r="B909" t="s">
        <v>351</v>
      </c>
      <c r="C909" t="s">
        <v>2313</v>
      </c>
      <c r="D909" t="s">
        <v>2292</v>
      </c>
      <c r="E909" t="s">
        <v>2293</v>
      </c>
      <c r="F909" t="s">
        <v>523</v>
      </c>
      <c r="G909" t="s">
        <v>356</v>
      </c>
      <c r="H909" t="s">
        <v>524</v>
      </c>
    </row>
    <row r="910" spans="1:8">
      <c r="A910" t="s">
        <v>2314</v>
      </c>
      <c r="B910" t="s">
        <v>351</v>
      </c>
      <c r="C910" t="s">
        <v>2315</v>
      </c>
      <c r="D910" t="s">
        <v>2292</v>
      </c>
      <c r="E910" t="s">
        <v>2293</v>
      </c>
      <c r="F910" t="s">
        <v>523</v>
      </c>
      <c r="G910" t="s">
        <v>356</v>
      </c>
      <c r="H910" t="s">
        <v>524</v>
      </c>
    </row>
    <row r="911" spans="1:8">
      <c r="A911" t="s">
        <v>2316</v>
      </c>
      <c r="B911" t="s">
        <v>351</v>
      </c>
      <c r="C911" t="s">
        <v>2317</v>
      </c>
      <c r="D911" t="s">
        <v>2292</v>
      </c>
      <c r="E911" t="s">
        <v>2293</v>
      </c>
      <c r="F911" t="s">
        <v>523</v>
      </c>
      <c r="G911" t="s">
        <v>356</v>
      </c>
      <c r="H911" t="s">
        <v>524</v>
      </c>
    </row>
    <row r="912" spans="1:8">
      <c r="A912" t="s">
        <v>2318</v>
      </c>
      <c r="B912" t="s">
        <v>351</v>
      </c>
      <c r="C912" t="s">
        <v>2319</v>
      </c>
      <c r="D912" t="s">
        <v>2292</v>
      </c>
      <c r="E912" t="s">
        <v>2293</v>
      </c>
      <c r="F912" t="s">
        <v>523</v>
      </c>
      <c r="G912" t="s">
        <v>356</v>
      </c>
      <c r="H912" t="s">
        <v>524</v>
      </c>
    </row>
    <row r="913" spans="1:8">
      <c r="A913" t="s">
        <v>2320</v>
      </c>
      <c r="B913" t="s">
        <v>351</v>
      </c>
      <c r="C913" t="s">
        <v>2321</v>
      </c>
      <c r="D913" t="s">
        <v>2292</v>
      </c>
      <c r="E913" t="s">
        <v>2293</v>
      </c>
      <c r="F913" t="s">
        <v>523</v>
      </c>
      <c r="G913" t="s">
        <v>356</v>
      </c>
      <c r="H913" t="s">
        <v>524</v>
      </c>
    </row>
    <row r="914" spans="1:8">
      <c r="A914" t="s">
        <v>2322</v>
      </c>
      <c r="B914" t="s">
        <v>351</v>
      </c>
      <c r="C914" t="s">
        <v>2323</v>
      </c>
      <c r="D914" t="s">
        <v>2292</v>
      </c>
      <c r="E914" t="s">
        <v>2293</v>
      </c>
      <c r="F914" t="s">
        <v>523</v>
      </c>
      <c r="G914" t="s">
        <v>356</v>
      </c>
      <c r="H914" t="s">
        <v>524</v>
      </c>
    </row>
    <row r="915" spans="1:8">
      <c r="A915" t="s">
        <v>2324</v>
      </c>
      <c r="B915" t="s">
        <v>351</v>
      </c>
      <c r="C915" t="s">
        <v>2325</v>
      </c>
      <c r="D915" t="s">
        <v>2292</v>
      </c>
      <c r="E915" t="s">
        <v>2293</v>
      </c>
      <c r="F915" t="s">
        <v>523</v>
      </c>
      <c r="G915" t="s">
        <v>356</v>
      </c>
      <c r="H915" t="s">
        <v>524</v>
      </c>
    </row>
    <row r="916" spans="1:8">
      <c r="A916" t="s">
        <v>2326</v>
      </c>
      <c r="B916" t="s">
        <v>351</v>
      </c>
      <c r="C916" t="s">
        <v>2327</v>
      </c>
      <c r="D916" t="s">
        <v>2292</v>
      </c>
      <c r="E916" t="s">
        <v>2293</v>
      </c>
      <c r="F916" t="s">
        <v>523</v>
      </c>
      <c r="G916" t="s">
        <v>356</v>
      </c>
      <c r="H916" t="s">
        <v>524</v>
      </c>
    </row>
    <row r="917" spans="1:8">
      <c r="A917" t="s">
        <v>2328</v>
      </c>
      <c r="B917" t="s">
        <v>351</v>
      </c>
      <c r="C917" t="s">
        <v>2329</v>
      </c>
      <c r="D917" t="s">
        <v>2292</v>
      </c>
      <c r="E917" t="s">
        <v>2293</v>
      </c>
      <c r="F917" t="s">
        <v>523</v>
      </c>
      <c r="G917" t="s">
        <v>356</v>
      </c>
      <c r="H917" t="s">
        <v>524</v>
      </c>
    </row>
    <row r="918" spans="1:8">
      <c r="A918" t="s">
        <v>2330</v>
      </c>
      <c r="B918" t="s">
        <v>351</v>
      </c>
      <c r="C918" t="s">
        <v>2331</v>
      </c>
      <c r="D918" t="s">
        <v>2292</v>
      </c>
      <c r="E918" t="s">
        <v>2293</v>
      </c>
      <c r="F918" t="s">
        <v>523</v>
      </c>
      <c r="G918" t="s">
        <v>356</v>
      </c>
      <c r="H918" t="s">
        <v>524</v>
      </c>
    </row>
    <row r="919" spans="1:8">
      <c r="A919" t="s">
        <v>2332</v>
      </c>
      <c r="B919" t="s">
        <v>351</v>
      </c>
      <c r="C919" t="s">
        <v>2333</v>
      </c>
      <c r="D919" t="s">
        <v>2334</v>
      </c>
      <c r="E919" t="s">
        <v>2335</v>
      </c>
      <c r="F919" t="s">
        <v>523</v>
      </c>
      <c r="G919" t="s">
        <v>356</v>
      </c>
      <c r="H919" t="s">
        <v>524</v>
      </c>
    </row>
    <row r="920" spans="1:8">
      <c r="A920" t="s">
        <v>2336</v>
      </c>
      <c r="B920" t="s">
        <v>351</v>
      </c>
      <c r="C920" t="s">
        <v>2337</v>
      </c>
      <c r="D920" t="s">
        <v>2334</v>
      </c>
      <c r="E920" t="s">
        <v>2335</v>
      </c>
      <c r="F920" t="s">
        <v>523</v>
      </c>
      <c r="G920" t="s">
        <v>356</v>
      </c>
      <c r="H920" t="s">
        <v>524</v>
      </c>
    </row>
    <row r="921" spans="1:8">
      <c r="A921" t="s">
        <v>2338</v>
      </c>
      <c r="B921" t="s">
        <v>351</v>
      </c>
      <c r="C921" t="s">
        <v>2339</v>
      </c>
      <c r="D921" t="s">
        <v>2334</v>
      </c>
      <c r="E921" t="s">
        <v>2335</v>
      </c>
      <c r="F921" t="s">
        <v>523</v>
      </c>
      <c r="G921" t="s">
        <v>356</v>
      </c>
      <c r="H921" t="s">
        <v>524</v>
      </c>
    </row>
    <row r="922" spans="1:8">
      <c r="A922" t="s">
        <v>2340</v>
      </c>
      <c r="B922" t="s">
        <v>351</v>
      </c>
      <c r="C922" t="s">
        <v>2341</v>
      </c>
      <c r="D922" t="s">
        <v>2334</v>
      </c>
      <c r="E922" t="s">
        <v>2335</v>
      </c>
      <c r="F922" t="s">
        <v>523</v>
      </c>
      <c r="G922" t="s">
        <v>356</v>
      </c>
      <c r="H922" t="s">
        <v>524</v>
      </c>
    </row>
    <row r="923" spans="1:8">
      <c r="A923" t="s">
        <v>2342</v>
      </c>
      <c r="B923" t="s">
        <v>351</v>
      </c>
      <c r="C923" t="s">
        <v>2343</v>
      </c>
      <c r="D923" t="s">
        <v>2334</v>
      </c>
      <c r="E923" t="s">
        <v>2335</v>
      </c>
      <c r="F923" t="s">
        <v>523</v>
      </c>
      <c r="G923" t="s">
        <v>356</v>
      </c>
      <c r="H923" t="s">
        <v>524</v>
      </c>
    </row>
    <row r="924" spans="1:8">
      <c r="A924" t="s">
        <v>2344</v>
      </c>
      <c r="B924" t="s">
        <v>351</v>
      </c>
      <c r="C924" t="s">
        <v>2345</v>
      </c>
      <c r="D924" t="s">
        <v>2334</v>
      </c>
      <c r="E924" t="s">
        <v>2335</v>
      </c>
      <c r="F924" t="s">
        <v>523</v>
      </c>
      <c r="G924" t="s">
        <v>356</v>
      </c>
      <c r="H924" t="s">
        <v>524</v>
      </c>
    </row>
    <row r="925" spans="1:8">
      <c r="A925" t="s">
        <v>2346</v>
      </c>
      <c r="B925" t="s">
        <v>351</v>
      </c>
      <c r="C925" t="s">
        <v>2347</v>
      </c>
      <c r="D925" t="s">
        <v>2348</v>
      </c>
      <c r="E925" t="s">
        <v>2349</v>
      </c>
      <c r="F925" t="s">
        <v>523</v>
      </c>
      <c r="G925" t="s">
        <v>356</v>
      </c>
      <c r="H925" t="s">
        <v>524</v>
      </c>
    </row>
    <row r="926" spans="1:8">
      <c r="A926" t="s">
        <v>2350</v>
      </c>
      <c r="B926" t="s">
        <v>351</v>
      </c>
      <c r="C926" t="s">
        <v>2351</v>
      </c>
      <c r="D926" t="s">
        <v>2348</v>
      </c>
      <c r="E926" t="s">
        <v>2349</v>
      </c>
      <c r="F926" t="s">
        <v>523</v>
      </c>
      <c r="G926" t="s">
        <v>356</v>
      </c>
      <c r="H926" t="s">
        <v>524</v>
      </c>
    </row>
    <row r="927" spans="1:8">
      <c r="A927" t="s">
        <v>2352</v>
      </c>
      <c r="B927" t="s">
        <v>351</v>
      </c>
      <c r="C927" t="s">
        <v>2353</v>
      </c>
      <c r="D927" t="s">
        <v>2348</v>
      </c>
      <c r="E927" t="s">
        <v>2349</v>
      </c>
      <c r="F927" t="s">
        <v>523</v>
      </c>
      <c r="G927" t="s">
        <v>356</v>
      </c>
      <c r="H927" t="s">
        <v>524</v>
      </c>
    </row>
    <row r="928" spans="1:8">
      <c r="A928" t="s">
        <v>2354</v>
      </c>
      <c r="B928" t="s">
        <v>351</v>
      </c>
      <c r="C928" t="s">
        <v>2355</v>
      </c>
      <c r="D928" t="s">
        <v>2348</v>
      </c>
      <c r="E928" t="s">
        <v>2349</v>
      </c>
      <c r="F928" t="s">
        <v>523</v>
      </c>
      <c r="G928" t="s">
        <v>356</v>
      </c>
      <c r="H928" t="s">
        <v>524</v>
      </c>
    </row>
    <row r="929" spans="1:8">
      <c r="A929" t="s">
        <v>2356</v>
      </c>
      <c r="B929" t="s">
        <v>351</v>
      </c>
      <c r="C929" t="s">
        <v>2357</v>
      </c>
      <c r="D929" t="s">
        <v>2348</v>
      </c>
      <c r="E929" t="s">
        <v>2349</v>
      </c>
      <c r="F929" t="s">
        <v>523</v>
      </c>
      <c r="G929" t="s">
        <v>356</v>
      </c>
      <c r="H929" t="s">
        <v>524</v>
      </c>
    </row>
    <row r="930" spans="1:8">
      <c r="A930" t="s">
        <v>2358</v>
      </c>
      <c r="B930" t="s">
        <v>351</v>
      </c>
      <c r="C930" t="s">
        <v>2359</v>
      </c>
      <c r="D930" t="s">
        <v>2360</v>
      </c>
      <c r="E930" t="s">
        <v>2361</v>
      </c>
      <c r="F930" t="s">
        <v>482</v>
      </c>
      <c r="G930" t="s">
        <v>356</v>
      </c>
      <c r="H930" t="s">
        <v>483</v>
      </c>
    </row>
    <row r="931" spans="1:8">
      <c r="A931" t="s">
        <v>2362</v>
      </c>
      <c r="B931" t="s">
        <v>351</v>
      </c>
      <c r="C931" t="s">
        <v>2363</v>
      </c>
      <c r="D931" t="s">
        <v>2360</v>
      </c>
      <c r="E931" t="s">
        <v>2361</v>
      </c>
      <c r="F931" t="s">
        <v>482</v>
      </c>
      <c r="G931" t="s">
        <v>356</v>
      </c>
      <c r="H931" t="s">
        <v>483</v>
      </c>
    </row>
    <row r="932" spans="1:8">
      <c r="A932" t="s">
        <v>2364</v>
      </c>
      <c r="B932" t="s">
        <v>351</v>
      </c>
      <c r="C932" t="s">
        <v>2365</v>
      </c>
      <c r="D932" t="s">
        <v>2360</v>
      </c>
      <c r="E932" t="s">
        <v>2361</v>
      </c>
      <c r="F932" t="s">
        <v>482</v>
      </c>
      <c r="G932" t="s">
        <v>356</v>
      </c>
      <c r="H932" t="s">
        <v>483</v>
      </c>
    </row>
    <row r="933" spans="1:8">
      <c r="A933" t="s">
        <v>2366</v>
      </c>
      <c r="B933" t="s">
        <v>351</v>
      </c>
      <c r="C933" t="s">
        <v>2367</v>
      </c>
      <c r="D933" t="s">
        <v>2360</v>
      </c>
      <c r="E933" t="s">
        <v>2361</v>
      </c>
      <c r="F933" t="s">
        <v>482</v>
      </c>
      <c r="G933" t="s">
        <v>356</v>
      </c>
      <c r="H933" t="s">
        <v>483</v>
      </c>
    </row>
    <row r="934" spans="1:8">
      <c r="A934" t="s">
        <v>2368</v>
      </c>
      <c r="B934" t="s">
        <v>351</v>
      </c>
      <c r="C934" t="s">
        <v>2369</v>
      </c>
      <c r="D934" t="s">
        <v>2360</v>
      </c>
      <c r="E934" t="s">
        <v>2361</v>
      </c>
      <c r="F934" t="s">
        <v>482</v>
      </c>
      <c r="G934" t="s">
        <v>356</v>
      </c>
      <c r="H934" t="s">
        <v>483</v>
      </c>
    </row>
    <row r="935" spans="1:8">
      <c r="A935" t="s">
        <v>2370</v>
      </c>
      <c r="B935" t="s">
        <v>351</v>
      </c>
      <c r="C935" t="s">
        <v>2371</v>
      </c>
      <c r="D935" t="s">
        <v>2360</v>
      </c>
      <c r="E935" t="s">
        <v>2361</v>
      </c>
      <c r="F935" t="s">
        <v>482</v>
      </c>
      <c r="G935" t="s">
        <v>356</v>
      </c>
      <c r="H935" t="s">
        <v>483</v>
      </c>
    </row>
    <row r="936" spans="1:8">
      <c r="A936" t="s">
        <v>2372</v>
      </c>
      <c r="B936" t="s">
        <v>351</v>
      </c>
      <c r="C936" t="s">
        <v>2373</v>
      </c>
      <c r="D936" t="s">
        <v>2360</v>
      </c>
      <c r="E936" t="s">
        <v>2361</v>
      </c>
      <c r="F936" t="s">
        <v>482</v>
      </c>
      <c r="G936" t="s">
        <v>356</v>
      </c>
      <c r="H936" t="s">
        <v>483</v>
      </c>
    </row>
    <row r="937" spans="1:8">
      <c r="A937" t="s">
        <v>2374</v>
      </c>
      <c r="B937" t="s">
        <v>351</v>
      </c>
      <c r="C937" t="s">
        <v>2375</v>
      </c>
      <c r="D937" t="s">
        <v>2360</v>
      </c>
      <c r="E937" t="s">
        <v>2361</v>
      </c>
      <c r="F937" t="s">
        <v>482</v>
      </c>
      <c r="G937" t="s">
        <v>356</v>
      </c>
      <c r="H937" t="s">
        <v>483</v>
      </c>
    </row>
    <row r="938" spans="1:8">
      <c r="A938" t="s">
        <v>2376</v>
      </c>
      <c r="B938" t="s">
        <v>351</v>
      </c>
      <c r="C938" t="s">
        <v>2377</v>
      </c>
      <c r="D938" t="s">
        <v>2360</v>
      </c>
      <c r="E938" t="s">
        <v>2361</v>
      </c>
      <c r="F938" t="s">
        <v>482</v>
      </c>
      <c r="G938" t="s">
        <v>356</v>
      </c>
      <c r="H938" t="s">
        <v>483</v>
      </c>
    </row>
    <row r="939" spans="1:8">
      <c r="A939" t="s">
        <v>2378</v>
      </c>
      <c r="B939" t="s">
        <v>351</v>
      </c>
      <c r="C939" t="s">
        <v>2379</v>
      </c>
      <c r="D939" t="s">
        <v>2380</v>
      </c>
      <c r="E939" t="s">
        <v>2381</v>
      </c>
      <c r="F939" t="s">
        <v>701</v>
      </c>
      <c r="G939" t="s">
        <v>356</v>
      </c>
      <c r="H939" t="s">
        <v>702</v>
      </c>
    </row>
    <row r="940" spans="1:8">
      <c r="A940" t="s">
        <v>2382</v>
      </c>
      <c r="B940" t="s">
        <v>351</v>
      </c>
      <c r="C940" t="s">
        <v>2383</v>
      </c>
      <c r="D940" t="s">
        <v>2380</v>
      </c>
      <c r="E940" t="s">
        <v>2381</v>
      </c>
      <c r="F940" t="s">
        <v>701</v>
      </c>
      <c r="G940" t="s">
        <v>356</v>
      </c>
      <c r="H940" t="s">
        <v>702</v>
      </c>
    </row>
    <row r="941" spans="1:8">
      <c r="A941" t="s">
        <v>2384</v>
      </c>
      <c r="B941" t="s">
        <v>351</v>
      </c>
      <c r="C941" t="s">
        <v>2385</v>
      </c>
      <c r="D941" t="s">
        <v>2380</v>
      </c>
      <c r="E941" t="s">
        <v>2381</v>
      </c>
      <c r="F941" t="s">
        <v>701</v>
      </c>
      <c r="G941" t="s">
        <v>356</v>
      </c>
      <c r="H941" t="s">
        <v>702</v>
      </c>
    </row>
    <row r="942" spans="1:8">
      <c r="A942" t="s">
        <v>2386</v>
      </c>
      <c r="B942" t="s">
        <v>351</v>
      </c>
      <c r="C942" t="s">
        <v>2387</v>
      </c>
      <c r="D942" t="s">
        <v>2380</v>
      </c>
      <c r="E942" t="s">
        <v>2381</v>
      </c>
      <c r="F942" t="s">
        <v>701</v>
      </c>
      <c r="G942" t="s">
        <v>356</v>
      </c>
      <c r="H942" t="s">
        <v>702</v>
      </c>
    </row>
    <row r="943" spans="1:8">
      <c r="A943" t="s">
        <v>2388</v>
      </c>
      <c r="B943" t="s">
        <v>351</v>
      </c>
      <c r="C943" t="s">
        <v>2389</v>
      </c>
      <c r="D943" t="s">
        <v>2390</v>
      </c>
      <c r="E943" t="s">
        <v>2391</v>
      </c>
      <c r="F943" t="s">
        <v>2392</v>
      </c>
      <c r="G943" t="s">
        <v>356</v>
      </c>
      <c r="H943" t="s">
        <v>702</v>
      </c>
    </row>
    <row r="944" spans="1:8">
      <c r="A944" t="s">
        <v>2393</v>
      </c>
      <c r="B944" t="s">
        <v>351</v>
      </c>
      <c r="C944" t="s">
        <v>2394</v>
      </c>
      <c r="D944" t="s">
        <v>2390</v>
      </c>
      <c r="E944" t="s">
        <v>2391</v>
      </c>
      <c r="F944" t="s">
        <v>2392</v>
      </c>
      <c r="G944" t="s">
        <v>356</v>
      </c>
      <c r="H944" t="s">
        <v>702</v>
      </c>
    </row>
    <row r="945" spans="1:8">
      <c r="A945" t="s">
        <v>2395</v>
      </c>
      <c r="B945" t="s">
        <v>351</v>
      </c>
      <c r="C945" t="s">
        <v>2396</v>
      </c>
      <c r="D945" t="s">
        <v>2390</v>
      </c>
      <c r="E945" t="s">
        <v>2391</v>
      </c>
      <c r="F945" t="s">
        <v>2392</v>
      </c>
      <c r="G945" t="s">
        <v>356</v>
      </c>
      <c r="H945" t="s">
        <v>702</v>
      </c>
    </row>
    <row r="946" spans="1:8">
      <c r="A946" t="s">
        <v>2397</v>
      </c>
      <c r="B946" t="s">
        <v>351</v>
      </c>
      <c r="C946" t="s">
        <v>2398</v>
      </c>
      <c r="D946" t="s">
        <v>2390</v>
      </c>
      <c r="E946" t="s">
        <v>2391</v>
      </c>
      <c r="F946" t="s">
        <v>2392</v>
      </c>
      <c r="G946" t="s">
        <v>356</v>
      </c>
      <c r="H946" t="s">
        <v>702</v>
      </c>
    </row>
    <row r="947" spans="1:8">
      <c r="A947" t="s">
        <v>2399</v>
      </c>
      <c r="B947" t="s">
        <v>351</v>
      </c>
      <c r="C947" t="s">
        <v>2400</v>
      </c>
      <c r="D947" t="s">
        <v>2390</v>
      </c>
      <c r="E947" t="s">
        <v>2391</v>
      </c>
      <c r="F947" t="s">
        <v>2392</v>
      </c>
      <c r="G947" t="s">
        <v>356</v>
      </c>
      <c r="H947" t="s">
        <v>702</v>
      </c>
    </row>
    <row r="948" spans="1:8">
      <c r="A948" t="s">
        <v>2401</v>
      </c>
      <c r="B948" t="s">
        <v>351</v>
      </c>
      <c r="C948" t="s">
        <v>2402</v>
      </c>
      <c r="D948" t="s">
        <v>2390</v>
      </c>
      <c r="E948" t="s">
        <v>2391</v>
      </c>
      <c r="F948" t="s">
        <v>2392</v>
      </c>
      <c r="G948" t="s">
        <v>356</v>
      </c>
      <c r="H948" t="s">
        <v>702</v>
      </c>
    </row>
    <row r="949" spans="1:8">
      <c r="A949" t="s">
        <v>2403</v>
      </c>
      <c r="B949" t="s">
        <v>351</v>
      </c>
      <c r="C949" t="s">
        <v>2404</v>
      </c>
      <c r="D949" t="s">
        <v>2390</v>
      </c>
      <c r="E949" t="s">
        <v>2391</v>
      </c>
      <c r="F949" t="s">
        <v>2392</v>
      </c>
      <c r="G949" t="s">
        <v>356</v>
      </c>
      <c r="H949" t="s">
        <v>702</v>
      </c>
    </row>
    <row r="950" spans="1:8">
      <c r="A950" t="s">
        <v>2405</v>
      </c>
      <c r="B950" t="s">
        <v>351</v>
      </c>
      <c r="C950" t="s">
        <v>2406</v>
      </c>
      <c r="D950" t="s">
        <v>2390</v>
      </c>
      <c r="E950" t="s">
        <v>2391</v>
      </c>
      <c r="F950" t="s">
        <v>2392</v>
      </c>
      <c r="G950" t="s">
        <v>356</v>
      </c>
      <c r="H950" t="s">
        <v>702</v>
      </c>
    </row>
    <row r="951" spans="1:8">
      <c r="A951" t="s">
        <v>2407</v>
      </c>
      <c r="B951" t="s">
        <v>351</v>
      </c>
      <c r="C951" t="s">
        <v>2408</v>
      </c>
      <c r="D951" t="s">
        <v>2390</v>
      </c>
      <c r="E951" t="s">
        <v>2391</v>
      </c>
      <c r="F951" t="s">
        <v>2392</v>
      </c>
      <c r="G951" t="s">
        <v>356</v>
      </c>
      <c r="H951" t="s">
        <v>702</v>
      </c>
    </row>
    <row r="952" spans="1:8">
      <c r="A952" t="s">
        <v>2409</v>
      </c>
      <c r="B952" t="s">
        <v>351</v>
      </c>
      <c r="C952" t="s">
        <v>2410</v>
      </c>
      <c r="D952" t="s">
        <v>2390</v>
      </c>
      <c r="E952" t="s">
        <v>2391</v>
      </c>
      <c r="F952" t="s">
        <v>2392</v>
      </c>
      <c r="G952" t="s">
        <v>356</v>
      </c>
      <c r="H952" t="s">
        <v>702</v>
      </c>
    </row>
    <row r="953" spans="1:8">
      <c r="A953" t="s">
        <v>2411</v>
      </c>
      <c r="B953" t="s">
        <v>351</v>
      </c>
      <c r="C953" t="s">
        <v>2412</v>
      </c>
      <c r="D953" t="s">
        <v>2390</v>
      </c>
      <c r="E953" t="s">
        <v>2391</v>
      </c>
      <c r="F953" t="s">
        <v>2392</v>
      </c>
      <c r="G953" t="s">
        <v>356</v>
      </c>
      <c r="H953" t="s">
        <v>702</v>
      </c>
    </row>
    <row r="954" spans="1:8">
      <c r="A954" t="s">
        <v>2413</v>
      </c>
      <c r="B954" t="s">
        <v>351</v>
      </c>
      <c r="C954" t="s">
        <v>2414</v>
      </c>
      <c r="D954" t="s">
        <v>2390</v>
      </c>
      <c r="E954" t="s">
        <v>2391</v>
      </c>
      <c r="F954" t="s">
        <v>2392</v>
      </c>
      <c r="G954" t="s">
        <v>356</v>
      </c>
      <c r="H954" t="s">
        <v>702</v>
      </c>
    </row>
    <row r="955" spans="1:8">
      <c r="A955" t="s">
        <v>2415</v>
      </c>
      <c r="B955" t="s">
        <v>351</v>
      </c>
      <c r="C955" t="s">
        <v>2416</v>
      </c>
      <c r="D955" t="s">
        <v>2390</v>
      </c>
      <c r="E955" t="s">
        <v>2391</v>
      </c>
      <c r="F955" t="s">
        <v>2392</v>
      </c>
      <c r="G955" t="s">
        <v>356</v>
      </c>
      <c r="H955" t="s">
        <v>702</v>
      </c>
    </row>
    <row r="956" spans="1:8">
      <c r="A956" t="s">
        <v>2417</v>
      </c>
      <c r="B956" t="s">
        <v>351</v>
      </c>
      <c r="C956" t="s">
        <v>2418</v>
      </c>
      <c r="D956" t="s">
        <v>2390</v>
      </c>
      <c r="E956" t="s">
        <v>2391</v>
      </c>
      <c r="F956" t="s">
        <v>2392</v>
      </c>
      <c r="G956" t="s">
        <v>356</v>
      </c>
      <c r="H956" t="s">
        <v>702</v>
      </c>
    </row>
    <row r="957" spans="1:8">
      <c r="A957" t="s">
        <v>2419</v>
      </c>
      <c r="B957" t="s">
        <v>351</v>
      </c>
      <c r="C957" t="s">
        <v>2420</v>
      </c>
      <c r="D957" t="s">
        <v>2390</v>
      </c>
      <c r="E957" t="s">
        <v>2391</v>
      </c>
      <c r="F957" t="s">
        <v>2392</v>
      </c>
      <c r="G957" t="s">
        <v>356</v>
      </c>
      <c r="H957" t="s">
        <v>702</v>
      </c>
    </row>
    <row r="958" spans="1:8">
      <c r="A958" t="s">
        <v>2421</v>
      </c>
      <c r="B958" t="s">
        <v>351</v>
      </c>
      <c r="C958" t="s">
        <v>2422</v>
      </c>
      <c r="D958" t="s">
        <v>2390</v>
      </c>
      <c r="E958" t="s">
        <v>2391</v>
      </c>
      <c r="F958" t="s">
        <v>2392</v>
      </c>
      <c r="G958" t="s">
        <v>356</v>
      </c>
      <c r="H958" t="s">
        <v>702</v>
      </c>
    </row>
    <row r="959" spans="1:8">
      <c r="A959" t="s">
        <v>2423</v>
      </c>
      <c r="B959" t="s">
        <v>351</v>
      </c>
      <c r="C959" t="s">
        <v>2424</v>
      </c>
      <c r="D959" t="s">
        <v>2390</v>
      </c>
      <c r="E959" t="s">
        <v>2391</v>
      </c>
      <c r="F959" t="s">
        <v>2392</v>
      </c>
      <c r="G959" t="s">
        <v>356</v>
      </c>
      <c r="H959" t="s">
        <v>702</v>
      </c>
    </row>
    <row r="960" spans="1:8">
      <c r="A960" t="s">
        <v>2425</v>
      </c>
      <c r="B960" t="s">
        <v>351</v>
      </c>
      <c r="C960" t="s">
        <v>2426</v>
      </c>
      <c r="D960" t="s">
        <v>2390</v>
      </c>
      <c r="E960" t="s">
        <v>2391</v>
      </c>
      <c r="F960" t="s">
        <v>2392</v>
      </c>
      <c r="G960" t="s">
        <v>356</v>
      </c>
      <c r="H960" t="s">
        <v>702</v>
      </c>
    </row>
    <row r="961" spans="1:8">
      <c r="A961" t="s">
        <v>2427</v>
      </c>
      <c r="B961" t="s">
        <v>351</v>
      </c>
      <c r="C961" t="s">
        <v>2428</v>
      </c>
      <c r="D961" t="s">
        <v>2390</v>
      </c>
      <c r="E961" t="s">
        <v>2391</v>
      </c>
      <c r="F961" t="s">
        <v>2392</v>
      </c>
      <c r="G961" t="s">
        <v>356</v>
      </c>
      <c r="H961" t="s">
        <v>702</v>
      </c>
    </row>
    <row r="962" spans="1:8">
      <c r="A962" t="s">
        <v>2429</v>
      </c>
      <c r="B962" t="s">
        <v>351</v>
      </c>
      <c r="C962" t="s">
        <v>2430</v>
      </c>
      <c r="D962" t="s">
        <v>2390</v>
      </c>
      <c r="E962" t="s">
        <v>2391</v>
      </c>
      <c r="F962" t="s">
        <v>2392</v>
      </c>
      <c r="G962" t="s">
        <v>356</v>
      </c>
      <c r="H962" t="s">
        <v>702</v>
      </c>
    </row>
    <row r="963" spans="1:8">
      <c r="A963" t="s">
        <v>2431</v>
      </c>
      <c r="B963" t="s">
        <v>351</v>
      </c>
      <c r="C963" t="s">
        <v>2432</v>
      </c>
      <c r="D963" t="s">
        <v>2390</v>
      </c>
      <c r="E963" t="s">
        <v>2391</v>
      </c>
      <c r="F963" t="s">
        <v>2392</v>
      </c>
      <c r="G963" t="s">
        <v>356</v>
      </c>
      <c r="H963" t="s">
        <v>702</v>
      </c>
    </row>
    <row r="964" spans="1:8">
      <c r="A964" t="s">
        <v>2433</v>
      </c>
      <c r="B964" t="s">
        <v>351</v>
      </c>
      <c r="C964" t="s">
        <v>2434</v>
      </c>
      <c r="D964" t="s">
        <v>2390</v>
      </c>
      <c r="E964" t="s">
        <v>2391</v>
      </c>
      <c r="F964" t="s">
        <v>2392</v>
      </c>
      <c r="G964" t="s">
        <v>356</v>
      </c>
      <c r="H964" t="s">
        <v>702</v>
      </c>
    </row>
    <row r="965" spans="1:8">
      <c r="A965" t="s">
        <v>2435</v>
      </c>
      <c r="B965" t="s">
        <v>351</v>
      </c>
      <c r="C965" t="s">
        <v>2436</v>
      </c>
      <c r="D965" t="s">
        <v>2390</v>
      </c>
      <c r="E965" t="s">
        <v>2391</v>
      </c>
      <c r="F965" t="s">
        <v>2392</v>
      </c>
      <c r="G965" t="s">
        <v>356</v>
      </c>
      <c r="H965" t="s">
        <v>702</v>
      </c>
    </row>
    <row r="966" spans="1:8">
      <c r="A966" t="s">
        <v>2437</v>
      </c>
      <c r="B966" t="s">
        <v>351</v>
      </c>
      <c r="C966" t="s">
        <v>2438</v>
      </c>
      <c r="D966" t="s">
        <v>2390</v>
      </c>
      <c r="E966" t="s">
        <v>2391</v>
      </c>
      <c r="F966" t="s">
        <v>2392</v>
      </c>
      <c r="G966" t="s">
        <v>356</v>
      </c>
      <c r="H966" t="s">
        <v>702</v>
      </c>
    </row>
    <row r="967" spans="1:8">
      <c r="A967" t="s">
        <v>2439</v>
      </c>
      <c r="B967" t="s">
        <v>351</v>
      </c>
      <c r="C967" t="s">
        <v>2440</v>
      </c>
      <c r="D967" t="s">
        <v>2390</v>
      </c>
      <c r="E967" t="s">
        <v>2391</v>
      </c>
      <c r="F967" t="s">
        <v>2392</v>
      </c>
      <c r="G967" t="s">
        <v>356</v>
      </c>
      <c r="H967" t="s">
        <v>702</v>
      </c>
    </row>
    <row r="968" spans="1:8">
      <c r="A968" t="s">
        <v>2441</v>
      </c>
      <c r="B968" t="s">
        <v>351</v>
      </c>
      <c r="C968" t="s">
        <v>2442</v>
      </c>
      <c r="D968" t="s">
        <v>2390</v>
      </c>
      <c r="E968" t="s">
        <v>2391</v>
      </c>
      <c r="F968" t="s">
        <v>2392</v>
      </c>
      <c r="G968" t="s">
        <v>356</v>
      </c>
      <c r="H968" t="s">
        <v>702</v>
      </c>
    </row>
    <row r="969" spans="1:8">
      <c r="A969" t="s">
        <v>2443</v>
      </c>
      <c r="B969" t="s">
        <v>351</v>
      </c>
      <c r="C969" t="s">
        <v>2444</v>
      </c>
      <c r="D969" t="s">
        <v>2390</v>
      </c>
      <c r="E969" t="s">
        <v>2391</v>
      </c>
      <c r="F969" t="s">
        <v>2392</v>
      </c>
      <c r="G969" t="s">
        <v>356</v>
      </c>
      <c r="H969" t="s">
        <v>702</v>
      </c>
    </row>
    <row r="970" spans="1:8">
      <c r="A970" t="s">
        <v>2445</v>
      </c>
      <c r="B970" t="s">
        <v>351</v>
      </c>
      <c r="C970" t="s">
        <v>2446</v>
      </c>
      <c r="D970" t="s">
        <v>2390</v>
      </c>
      <c r="E970" t="s">
        <v>2391</v>
      </c>
      <c r="F970" t="s">
        <v>2392</v>
      </c>
      <c r="G970" t="s">
        <v>356</v>
      </c>
      <c r="H970" t="s">
        <v>702</v>
      </c>
    </row>
    <row r="971" spans="1:8">
      <c r="A971" t="s">
        <v>2447</v>
      </c>
      <c r="B971" t="s">
        <v>351</v>
      </c>
      <c r="C971" t="s">
        <v>2448</v>
      </c>
      <c r="D971" t="s">
        <v>2390</v>
      </c>
      <c r="E971" t="s">
        <v>2391</v>
      </c>
      <c r="F971" t="s">
        <v>2392</v>
      </c>
      <c r="G971" t="s">
        <v>356</v>
      </c>
      <c r="H971" t="s">
        <v>702</v>
      </c>
    </row>
    <row r="972" spans="1:8">
      <c r="A972" t="s">
        <v>2449</v>
      </c>
      <c r="B972" t="s">
        <v>351</v>
      </c>
      <c r="C972" t="s">
        <v>2450</v>
      </c>
      <c r="D972" t="s">
        <v>2390</v>
      </c>
      <c r="E972" t="s">
        <v>2391</v>
      </c>
      <c r="F972" t="s">
        <v>2392</v>
      </c>
      <c r="G972" t="s">
        <v>356</v>
      </c>
      <c r="H972" t="s">
        <v>702</v>
      </c>
    </row>
    <row r="973" spans="1:8">
      <c r="A973" t="s">
        <v>2451</v>
      </c>
      <c r="B973" t="s">
        <v>351</v>
      </c>
      <c r="C973" t="s">
        <v>2452</v>
      </c>
      <c r="D973" t="s">
        <v>2453</v>
      </c>
      <c r="E973" t="s">
        <v>2454</v>
      </c>
      <c r="F973" t="s">
        <v>774</v>
      </c>
      <c r="G973" t="s">
        <v>356</v>
      </c>
      <c r="H973" t="s">
        <v>2455</v>
      </c>
    </row>
    <row r="974" spans="1:8">
      <c r="A974" t="s">
        <v>2456</v>
      </c>
      <c r="B974" t="s">
        <v>351</v>
      </c>
      <c r="C974" t="s">
        <v>2457</v>
      </c>
      <c r="D974" t="s">
        <v>2453</v>
      </c>
      <c r="E974" t="s">
        <v>2454</v>
      </c>
      <c r="F974" t="s">
        <v>774</v>
      </c>
      <c r="G974" t="s">
        <v>356</v>
      </c>
      <c r="H974" t="s">
        <v>775</v>
      </c>
    </row>
    <row r="975" spans="1:8">
      <c r="A975" t="s">
        <v>2458</v>
      </c>
      <c r="B975" t="s">
        <v>351</v>
      </c>
      <c r="C975" t="s">
        <v>2459</v>
      </c>
      <c r="D975" t="s">
        <v>2453</v>
      </c>
      <c r="E975" t="s">
        <v>2454</v>
      </c>
      <c r="F975" t="s">
        <v>774</v>
      </c>
      <c r="G975" t="s">
        <v>356</v>
      </c>
      <c r="H975" t="s">
        <v>775</v>
      </c>
    </row>
    <row r="976" spans="1:8">
      <c r="A976" t="s">
        <v>2460</v>
      </c>
      <c r="B976" t="s">
        <v>351</v>
      </c>
      <c r="C976" t="s">
        <v>2461</v>
      </c>
      <c r="D976" t="s">
        <v>2453</v>
      </c>
      <c r="E976" t="s">
        <v>2454</v>
      </c>
      <c r="F976" t="s">
        <v>774</v>
      </c>
      <c r="G976" t="s">
        <v>356</v>
      </c>
      <c r="H976" t="s">
        <v>775</v>
      </c>
    </row>
    <row r="977" spans="1:8">
      <c r="A977" t="s">
        <v>2462</v>
      </c>
      <c r="B977" t="s">
        <v>351</v>
      </c>
      <c r="C977" t="s">
        <v>2463</v>
      </c>
      <c r="D977" t="s">
        <v>2453</v>
      </c>
      <c r="E977" t="s">
        <v>2454</v>
      </c>
      <c r="F977" t="s">
        <v>774</v>
      </c>
      <c r="G977" t="s">
        <v>356</v>
      </c>
      <c r="H977" t="s">
        <v>775</v>
      </c>
    </row>
    <row r="978" spans="1:8">
      <c r="A978" t="s">
        <v>2464</v>
      </c>
      <c r="B978" t="s">
        <v>351</v>
      </c>
      <c r="C978" t="s">
        <v>2465</v>
      </c>
      <c r="D978" t="s">
        <v>2453</v>
      </c>
      <c r="E978" t="s">
        <v>2454</v>
      </c>
      <c r="F978" t="s">
        <v>774</v>
      </c>
      <c r="G978" t="s">
        <v>356</v>
      </c>
      <c r="H978" t="s">
        <v>775</v>
      </c>
    </row>
    <row r="979" spans="1:8">
      <c r="A979" t="s">
        <v>2466</v>
      </c>
      <c r="B979" t="s">
        <v>351</v>
      </c>
      <c r="C979" t="s">
        <v>2467</v>
      </c>
      <c r="D979" t="s">
        <v>2453</v>
      </c>
      <c r="E979" t="s">
        <v>2454</v>
      </c>
      <c r="F979" t="s">
        <v>774</v>
      </c>
      <c r="G979" t="s">
        <v>356</v>
      </c>
      <c r="H979" t="s">
        <v>775</v>
      </c>
    </row>
    <row r="980" spans="1:8">
      <c r="A980" t="s">
        <v>2468</v>
      </c>
      <c r="B980" t="s">
        <v>351</v>
      </c>
      <c r="C980" t="s">
        <v>2469</v>
      </c>
      <c r="D980" t="s">
        <v>2453</v>
      </c>
      <c r="E980" t="s">
        <v>2454</v>
      </c>
      <c r="F980" t="s">
        <v>774</v>
      </c>
      <c r="G980" t="s">
        <v>356</v>
      </c>
      <c r="H980" t="s">
        <v>775</v>
      </c>
    </row>
    <row r="981" spans="1:8">
      <c r="A981" t="s">
        <v>2470</v>
      </c>
      <c r="B981" t="s">
        <v>351</v>
      </c>
      <c r="C981" t="s">
        <v>2471</v>
      </c>
      <c r="D981" t="s">
        <v>2453</v>
      </c>
      <c r="E981" t="s">
        <v>2454</v>
      </c>
      <c r="F981" t="s">
        <v>774</v>
      </c>
      <c r="G981" t="s">
        <v>356</v>
      </c>
      <c r="H981" t="s">
        <v>775</v>
      </c>
    </row>
    <row r="982" spans="1:8">
      <c r="A982" t="s">
        <v>2472</v>
      </c>
      <c r="B982" t="s">
        <v>351</v>
      </c>
      <c r="C982" t="s">
        <v>2473</v>
      </c>
      <c r="D982" t="s">
        <v>2453</v>
      </c>
      <c r="E982" t="s">
        <v>2454</v>
      </c>
      <c r="F982" t="s">
        <v>774</v>
      </c>
      <c r="G982" t="s">
        <v>356</v>
      </c>
      <c r="H982" t="s">
        <v>2455</v>
      </c>
    </row>
    <row r="983" spans="1:8">
      <c r="A983" t="s">
        <v>2474</v>
      </c>
      <c r="B983" t="s">
        <v>351</v>
      </c>
      <c r="C983" t="s">
        <v>2475</v>
      </c>
      <c r="D983" t="s">
        <v>2453</v>
      </c>
      <c r="E983" t="s">
        <v>2454</v>
      </c>
      <c r="F983" t="s">
        <v>774</v>
      </c>
      <c r="G983" t="s">
        <v>356</v>
      </c>
      <c r="H983" t="s">
        <v>775</v>
      </c>
    </row>
    <row r="984" spans="1:8">
      <c r="A984" t="s">
        <v>2476</v>
      </c>
      <c r="B984" t="s">
        <v>351</v>
      </c>
      <c r="C984" t="s">
        <v>2477</v>
      </c>
      <c r="D984" t="s">
        <v>2453</v>
      </c>
      <c r="E984" t="s">
        <v>2454</v>
      </c>
      <c r="F984" t="s">
        <v>774</v>
      </c>
      <c r="G984" t="s">
        <v>356</v>
      </c>
      <c r="H984" t="s">
        <v>775</v>
      </c>
    </row>
    <row r="985" spans="1:8">
      <c r="A985" t="s">
        <v>2478</v>
      </c>
      <c r="B985" t="s">
        <v>351</v>
      </c>
      <c r="C985" t="s">
        <v>2479</v>
      </c>
      <c r="D985" t="s">
        <v>2453</v>
      </c>
      <c r="E985" t="s">
        <v>2454</v>
      </c>
      <c r="F985" t="s">
        <v>774</v>
      </c>
      <c r="G985" t="s">
        <v>356</v>
      </c>
      <c r="H985" t="s">
        <v>775</v>
      </c>
    </row>
    <row r="986" spans="1:8">
      <c r="A986" t="s">
        <v>2480</v>
      </c>
      <c r="B986" t="s">
        <v>351</v>
      </c>
      <c r="C986" t="s">
        <v>2481</v>
      </c>
      <c r="D986" t="s">
        <v>2453</v>
      </c>
      <c r="E986" t="s">
        <v>2454</v>
      </c>
      <c r="F986" t="s">
        <v>774</v>
      </c>
      <c r="G986" t="s">
        <v>356</v>
      </c>
      <c r="H986" t="s">
        <v>775</v>
      </c>
    </row>
    <row r="987" spans="1:8">
      <c r="A987" t="s">
        <v>2482</v>
      </c>
      <c r="B987" t="s">
        <v>351</v>
      </c>
      <c r="C987" t="s">
        <v>2483</v>
      </c>
      <c r="D987" t="s">
        <v>2453</v>
      </c>
      <c r="E987" t="s">
        <v>2454</v>
      </c>
      <c r="F987" t="s">
        <v>774</v>
      </c>
      <c r="G987" t="s">
        <v>356</v>
      </c>
      <c r="H987" t="s">
        <v>775</v>
      </c>
    </row>
    <row r="988" spans="1:8">
      <c r="A988" t="s">
        <v>2484</v>
      </c>
      <c r="B988" t="s">
        <v>351</v>
      </c>
      <c r="C988" t="s">
        <v>2485</v>
      </c>
      <c r="D988" t="s">
        <v>2453</v>
      </c>
      <c r="E988" t="s">
        <v>2454</v>
      </c>
      <c r="F988" t="s">
        <v>774</v>
      </c>
      <c r="G988" t="s">
        <v>356</v>
      </c>
      <c r="H988" t="s">
        <v>775</v>
      </c>
    </row>
    <row r="989" spans="1:8">
      <c r="A989" t="s">
        <v>2486</v>
      </c>
      <c r="B989" t="s">
        <v>351</v>
      </c>
      <c r="C989" t="s">
        <v>2487</v>
      </c>
      <c r="D989" t="s">
        <v>2453</v>
      </c>
      <c r="E989" t="s">
        <v>2454</v>
      </c>
      <c r="F989" t="s">
        <v>774</v>
      </c>
      <c r="G989" t="s">
        <v>356</v>
      </c>
      <c r="H989" t="s">
        <v>775</v>
      </c>
    </row>
    <row r="990" spans="1:8">
      <c r="A990" t="s">
        <v>2488</v>
      </c>
      <c r="B990" t="s">
        <v>351</v>
      </c>
      <c r="C990" t="s">
        <v>2489</v>
      </c>
      <c r="D990" t="s">
        <v>2453</v>
      </c>
      <c r="E990" t="s">
        <v>2454</v>
      </c>
      <c r="F990" t="s">
        <v>774</v>
      </c>
      <c r="G990" t="s">
        <v>356</v>
      </c>
      <c r="H990" t="s">
        <v>775</v>
      </c>
    </row>
    <row r="991" spans="1:8">
      <c r="A991" t="s">
        <v>2490</v>
      </c>
      <c r="B991" t="s">
        <v>351</v>
      </c>
      <c r="C991" t="s">
        <v>2491</v>
      </c>
      <c r="D991" t="s">
        <v>2453</v>
      </c>
      <c r="E991" t="s">
        <v>2454</v>
      </c>
      <c r="F991" t="s">
        <v>774</v>
      </c>
      <c r="G991" t="s">
        <v>356</v>
      </c>
      <c r="H991" t="s">
        <v>775</v>
      </c>
    </row>
    <row r="992" spans="1:8">
      <c r="A992" t="s">
        <v>2492</v>
      </c>
      <c r="B992" t="s">
        <v>351</v>
      </c>
      <c r="C992" t="s">
        <v>2493</v>
      </c>
      <c r="D992" t="s">
        <v>2453</v>
      </c>
      <c r="E992" t="s">
        <v>2454</v>
      </c>
      <c r="F992" t="s">
        <v>774</v>
      </c>
      <c r="G992" t="s">
        <v>356</v>
      </c>
      <c r="H992" t="s">
        <v>775</v>
      </c>
    </row>
    <row r="993" spans="1:8">
      <c r="A993" t="s">
        <v>2494</v>
      </c>
      <c r="B993" t="s">
        <v>351</v>
      </c>
      <c r="C993" t="s">
        <v>2495</v>
      </c>
      <c r="D993" t="s">
        <v>2496</v>
      </c>
      <c r="E993" t="s">
        <v>2497</v>
      </c>
      <c r="F993" t="s">
        <v>701</v>
      </c>
      <c r="G993" t="s">
        <v>356</v>
      </c>
      <c r="H993" t="s">
        <v>702</v>
      </c>
    </row>
    <row r="994" spans="1:8">
      <c r="A994" t="s">
        <v>2498</v>
      </c>
      <c r="B994" t="s">
        <v>351</v>
      </c>
      <c r="C994" t="s">
        <v>2499</v>
      </c>
      <c r="D994" t="s">
        <v>2496</v>
      </c>
      <c r="E994" t="s">
        <v>2497</v>
      </c>
      <c r="F994" t="s">
        <v>701</v>
      </c>
      <c r="G994" t="s">
        <v>356</v>
      </c>
      <c r="H994" t="s">
        <v>702</v>
      </c>
    </row>
    <row r="995" spans="1:8">
      <c r="A995" t="s">
        <v>2500</v>
      </c>
      <c r="B995" t="s">
        <v>351</v>
      </c>
      <c r="C995" t="s">
        <v>2501</v>
      </c>
      <c r="D995" t="s">
        <v>2496</v>
      </c>
      <c r="E995" t="s">
        <v>2497</v>
      </c>
      <c r="F995" t="s">
        <v>701</v>
      </c>
      <c r="G995" t="s">
        <v>356</v>
      </c>
      <c r="H995" t="s">
        <v>702</v>
      </c>
    </row>
    <row r="996" spans="1:8">
      <c r="A996" t="s">
        <v>2502</v>
      </c>
      <c r="B996" t="s">
        <v>351</v>
      </c>
      <c r="C996" t="s">
        <v>2503</v>
      </c>
      <c r="D996" t="s">
        <v>2496</v>
      </c>
      <c r="E996" t="s">
        <v>2497</v>
      </c>
      <c r="F996" t="s">
        <v>701</v>
      </c>
      <c r="G996" t="s">
        <v>356</v>
      </c>
      <c r="H996" t="s">
        <v>702</v>
      </c>
    </row>
    <row r="997" spans="1:8">
      <c r="A997" t="s">
        <v>2504</v>
      </c>
      <c r="B997" t="s">
        <v>351</v>
      </c>
      <c r="C997" t="s">
        <v>2505</v>
      </c>
      <c r="D997" t="s">
        <v>2496</v>
      </c>
      <c r="E997" t="s">
        <v>2497</v>
      </c>
      <c r="F997" t="s">
        <v>701</v>
      </c>
      <c r="G997" t="s">
        <v>356</v>
      </c>
      <c r="H997" t="s">
        <v>702</v>
      </c>
    </row>
    <row r="998" spans="1:8">
      <c r="A998" t="s">
        <v>2506</v>
      </c>
      <c r="B998" t="s">
        <v>351</v>
      </c>
      <c r="C998" t="s">
        <v>2507</v>
      </c>
      <c r="D998" t="s">
        <v>2496</v>
      </c>
      <c r="E998" t="s">
        <v>2497</v>
      </c>
      <c r="F998" t="s">
        <v>701</v>
      </c>
      <c r="G998" t="s">
        <v>356</v>
      </c>
      <c r="H998" t="s">
        <v>702</v>
      </c>
    </row>
    <row r="999" spans="1:8">
      <c r="A999" t="s">
        <v>2508</v>
      </c>
      <c r="B999" t="s">
        <v>351</v>
      </c>
      <c r="C999" t="s">
        <v>2509</v>
      </c>
      <c r="D999" t="s">
        <v>2496</v>
      </c>
      <c r="E999" t="s">
        <v>2497</v>
      </c>
      <c r="F999" t="s">
        <v>701</v>
      </c>
      <c r="G999" t="s">
        <v>356</v>
      </c>
      <c r="H999" t="s">
        <v>702</v>
      </c>
    </row>
    <row r="1000" spans="1:8">
      <c r="A1000" t="s">
        <v>2510</v>
      </c>
      <c r="B1000" t="s">
        <v>351</v>
      </c>
      <c r="C1000" t="s">
        <v>2511</v>
      </c>
      <c r="D1000" t="s">
        <v>2496</v>
      </c>
      <c r="E1000" t="s">
        <v>2497</v>
      </c>
      <c r="F1000" t="s">
        <v>701</v>
      </c>
      <c r="G1000" t="s">
        <v>356</v>
      </c>
      <c r="H1000" t="s">
        <v>702</v>
      </c>
    </row>
    <row r="1001" spans="1:8">
      <c r="A1001" t="s">
        <v>2512</v>
      </c>
      <c r="B1001" t="s">
        <v>351</v>
      </c>
      <c r="C1001" t="s">
        <v>2513</v>
      </c>
      <c r="D1001" t="s">
        <v>2496</v>
      </c>
      <c r="E1001" t="s">
        <v>2497</v>
      </c>
      <c r="F1001" t="s">
        <v>701</v>
      </c>
      <c r="G1001" t="s">
        <v>356</v>
      </c>
      <c r="H1001" t="s">
        <v>702</v>
      </c>
    </row>
    <row r="1002" spans="1:8">
      <c r="A1002" t="s">
        <v>2514</v>
      </c>
      <c r="B1002" t="s">
        <v>351</v>
      </c>
      <c r="C1002" t="s">
        <v>2515</v>
      </c>
      <c r="D1002" t="s">
        <v>2516</v>
      </c>
      <c r="E1002" t="s">
        <v>2517</v>
      </c>
      <c r="F1002" t="s">
        <v>355</v>
      </c>
      <c r="G1002" t="s">
        <v>356</v>
      </c>
      <c r="H1002" t="s">
        <v>357</v>
      </c>
    </row>
    <row r="1003" spans="1:8">
      <c r="A1003" t="s">
        <v>2518</v>
      </c>
      <c r="B1003" t="s">
        <v>351</v>
      </c>
      <c r="C1003" t="s">
        <v>2519</v>
      </c>
      <c r="D1003" t="s">
        <v>2516</v>
      </c>
      <c r="E1003" t="s">
        <v>2517</v>
      </c>
      <c r="F1003" t="s">
        <v>355</v>
      </c>
      <c r="G1003" t="s">
        <v>356</v>
      </c>
      <c r="H1003" t="s">
        <v>357</v>
      </c>
    </row>
    <row r="1004" spans="1:8">
      <c r="A1004" t="s">
        <v>2520</v>
      </c>
      <c r="B1004" t="s">
        <v>351</v>
      </c>
      <c r="C1004" t="s">
        <v>2521</v>
      </c>
      <c r="D1004" t="s">
        <v>2516</v>
      </c>
      <c r="E1004" t="s">
        <v>2517</v>
      </c>
      <c r="F1004" t="s">
        <v>355</v>
      </c>
      <c r="G1004" t="s">
        <v>356</v>
      </c>
      <c r="H1004" t="s">
        <v>357</v>
      </c>
    </row>
    <row r="1005" spans="1:8">
      <c r="A1005" t="s">
        <v>2522</v>
      </c>
      <c r="B1005" t="s">
        <v>351</v>
      </c>
      <c r="C1005" t="s">
        <v>2523</v>
      </c>
      <c r="D1005" t="s">
        <v>2516</v>
      </c>
      <c r="E1005" t="s">
        <v>2517</v>
      </c>
      <c r="F1005" t="s">
        <v>355</v>
      </c>
      <c r="G1005" t="s">
        <v>356</v>
      </c>
      <c r="H1005" t="s">
        <v>357</v>
      </c>
    </row>
    <row r="1006" spans="1:8">
      <c r="A1006" t="s">
        <v>2524</v>
      </c>
      <c r="B1006" t="s">
        <v>351</v>
      </c>
      <c r="C1006" t="s">
        <v>2525</v>
      </c>
      <c r="D1006" t="s">
        <v>2516</v>
      </c>
      <c r="E1006" t="s">
        <v>2517</v>
      </c>
      <c r="F1006" t="s">
        <v>355</v>
      </c>
      <c r="G1006" t="s">
        <v>356</v>
      </c>
      <c r="H1006" t="s">
        <v>357</v>
      </c>
    </row>
    <row r="1007" spans="1:8">
      <c r="A1007" t="s">
        <v>2526</v>
      </c>
      <c r="B1007" t="s">
        <v>351</v>
      </c>
      <c r="C1007" t="s">
        <v>2527</v>
      </c>
      <c r="D1007" t="s">
        <v>2516</v>
      </c>
      <c r="E1007" t="s">
        <v>2517</v>
      </c>
      <c r="F1007" t="s">
        <v>355</v>
      </c>
      <c r="G1007" t="s">
        <v>356</v>
      </c>
      <c r="H1007" t="s">
        <v>357</v>
      </c>
    </row>
    <row r="1008" spans="1:8">
      <c r="A1008" t="s">
        <v>2528</v>
      </c>
      <c r="B1008" t="s">
        <v>351</v>
      </c>
      <c r="C1008" t="s">
        <v>2529</v>
      </c>
      <c r="D1008" t="s">
        <v>2516</v>
      </c>
      <c r="E1008" t="s">
        <v>2517</v>
      </c>
      <c r="F1008" t="s">
        <v>355</v>
      </c>
      <c r="G1008" t="s">
        <v>356</v>
      </c>
      <c r="H1008" t="s">
        <v>357</v>
      </c>
    </row>
    <row r="1009" spans="1:8">
      <c r="A1009" t="s">
        <v>2530</v>
      </c>
      <c r="B1009" t="s">
        <v>351</v>
      </c>
      <c r="C1009" t="s">
        <v>2531</v>
      </c>
      <c r="D1009" t="s">
        <v>2516</v>
      </c>
      <c r="E1009" t="s">
        <v>2517</v>
      </c>
      <c r="F1009" t="s">
        <v>355</v>
      </c>
      <c r="G1009" t="s">
        <v>356</v>
      </c>
      <c r="H1009" t="s">
        <v>357</v>
      </c>
    </row>
    <row r="1010" spans="1:8">
      <c r="A1010" t="s">
        <v>2532</v>
      </c>
      <c r="B1010" t="s">
        <v>351</v>
      </c>
      <c r="C1010" t="s">
        <v>2533</v>
      </c>
      <c r="D1010" t="s">
        <v>2516</v>
      </c>
      <c r="E1010" t="s">
        <v>2517</v>
      </c>
      <c r="F1010" t="s">
        <v>355</v>
      </c>
      <c r="G1010" t="s">
        <v>356</v>
      </c>
      <c r="H1010" t="s">
        <v>357</v>
      </c>
    </row>
    <row r="1011" spans="1:8">
      <c r="A1011" t="s">
        <v>2534</v>
      </c>
      <c r="B1011" t="s">
        <v>351</v>
      </c>
      <c r="C1011" t="s">
        <v>2535</v>
      </c>
      <c r="D1011" t="s">
        <v>2516</v>
      </c>
      <c r="E1011" t="s">
        <v>2517</v>
      </c>
      <c r="F1011" t="s">
        <v>355</v>
      </c>
      <c r="G1011" t="s">
        <v>356</v>
      </c>
      <c r="H1011" t="s">
        <v>357</v>
      </c>
    </row>
    <row r="1012" spans="1:8">
      <c r="A1012" t="s">
        <v>2536</v>
      </c>
      <c r="B1012" t="s">
        <v>351</v>
      </c>
      <c r="C1012" t="s">
        <v>2537</v>
      </c>
      <c r="D1012" t="s">
        <v>2516</v>
      </c>
      <c r="E1012" t="s">
        <v>2517</v>
      </c>
      <c r="F1012" t="s">
        <v>355</v>
      </c>
      <c r="G1012" t="s">
        <v>356</v>
      </c>
      <c r="H1012" t="s">
        <v>357</v>
      </c>
    </row>
    <row r="1013" spans="1:8">
      <c r="A1013" t="s">
        <v>2538</v>
      </c>
      <c r="B1013" t="s">
        <v>351</v>
      </c>
      <c r="C1013" t="s">
        <v>2539</v>
      </c>
      <c r="D1013" t="s">
        <v>2516</v>
      </c>
      <c r="E1013" t="s">
        <v>2517</v>
      </c>
      <c r="F1013" t="s">
        <v>355</v>
      </c>
      <c r="G1013" t="s">
        <v>356</v>
      </c>
      <c r="H1013" t="s">
        <v>357</v>
      </c>
    </row>
    <row r="1014" spans="1:8">
      <c r="A1014" t="s">
        <v>2540</v>
      </c>
      <c r="B1014" t="s">
        <v>351</v>
      </c>
      <c r="C1014" t="s">
        <v>2541</v>
      </c>
      <c r="D1014" t="s">
        <v>2516</v>
      </c>
      <c r="E1014" t="s">
        <v>2517</v>
      </c>
      <c r="F1014" t="s">
        <v>355</v>
      </c>
      <c r="G1014" t="s">
        <v>356</v>
      </c>
      <c r="H1014" t="s">
        <v>357</v>
      </c>
    </row>
    <row r="1015" spans="1:8">
      <c r="A1015" t="s">
        <v>2542</v>
      </c>
      <c r="B1015" t="s">
        <v>351</v>
      </c>
      <c r="C1015" t="s">
        <v>2543</v>
      </c>
      <c r="D1015" t="s">
        <v>2516</v>
      </c>
      <c r="E1015" t="s">
        <v>2517</v>
      </c>
      <c r="F1015" t="s">
        <v>355</v>
      </c>
      <c r="G1015" t="s">
        <v>356</v>
      </c>
      <c r="H1015" t="s">
        <v>357</v>
      </c>
    </row>
    <row r="1016" spans="1:8">
      <c r="A1016" t="s">
        <v>2544</v>
      </c>
      <c r="B1016" t="s">
        <v>351</v>
      </c>
      <c r="C1016" t="s">
        <v>2545</v>
      </c>
      <c r="D1016" t="s">
        <v>2516</v>
      </c>
      <c r="E1016" t="s">
        <v>2517</v>
      </c>
      <c r="F1016" t="s">
        <v>355</v>
      </c>
      <c r="G1016" t="s">
        <v>356</v>
      </c>
      <c r="H1016" t="s">
        <v>357</v>
      </c>
    </row>
    <row r="1017" spans="1:8">
      <c r="A1017" t="s">
        <v>2546</v>
      </c>
      <c r="B1017" t="s">
        <v>351</v>
      </c>
      <c r="C1017" t="s">
        <v>2547</v>
      </c>
      <c r="D1017" t="s">
        <v>2516</v>
      </c>
      <c r="E1017" t="s">
        <v>2517</v>
      </c>
      <c r="F1017" t="s">
        <v>355</v>
      </c>
      <c r="G1017" t="s">
        <v>356</v>
      </c>
      <c r="H1017" t="s">
        <v>357</v>
      </c>
    </row>
    <row r="1018" spans="1:8">
      <c r="A1018" t="s">
        <v>2548</v>
      </c>
      <c r="B1018" t="s">
        <v>351</v>
      </c>
      <c r="C1018" t="s">
        <v>2549</v>
      </c>
      <c r="D1018" t="s">
        <v>2516</v>
      </c>
      <c r="E1018" t="s">
        <v>2517</v>
      </c>
      <c r="F1018" t="s">
        <v>355</v>
      </c>
      <c r="G1018" t="s">
        <v>356</v>
      </c>
      <c r="H1018" t="s">
        <v>357</v>
      </c>
    </row>
    <row r="1019" spans="1:8">
      <c r="A1019" t="s">
        <v>2550</v>
      </c>
      <c r="B1019" t="s">
        <v>351</v>
      </c>
      <c r="C1019" t="s">
        <v>2551</v>
      </c>
      <c r="D1019" t="s">
        <v>2516</v>
      </c>
      <c r="E1019" t="s">
        <v>2517</v>
      </c>
      <c r="F1019" t="s">
        <v>355</v>
      </c>
      <c r="G1019" t="s">
        <v>356</v>
      </c>
      <c r="H1019" t="s">
        <v>357</v>
      </c>
    </row>
    <row r="1020" spans="1:8">
      <c r="A1020" t="s">
        <v>2552</v>
      </c>
      <c r="B1020" t="s">
        <v>351</v>
      </c>
      <c r="C1020" t="s">
        <v>2553</v>
      </c>
      <c r="D1020" t="s">
        <v>2516</v>
      </c>
      <c r="E1020" t="s">
        <v>2517</v>
      </c>
      <c r="F1020" t="s">
        <v>355</v>
      </c>
      <c r="G1020" t="s">
        <v>356</v>
      </c>
      <c r="H1020" t="s">
        <v>357</v>
      </c>
    </row>
    <row r="1021" spans="1:8">
      <c r="A1021" t="s">
        <v>2554</v>
      </c>
      <c r="B1021" t="s">
        <v>351</v>
      </c>
      <c r="C1021" t="s">
        <v>2555</v>
      </c>
      <c r="D1021" t="s">
        <v>2516</v>
      </c>
      <c r="E1021" t="s">
        <v>2517</v>
      </c>
      <c r="F1021" t="s">
        <v>355</v>
      </c>
      <c r="G1021" t="s">
        <v>356</v>
      </c>
      <c r="H1021" t="s">
        <v>357</v>
      </c>
    </row>
    <row r="1022" spans="1:8">
      <c r="A1022" t="s">
        <v>2556</v>
      </c>
      <c r="B1022" t="s">
        <v>351</v>
      </c>
      <c r="C1022" t="s">
        <v>2557</v>
      </c>
      <c r="D1022" t="s">
        <v>2516</v>
      </c>
      <c r="E1022" t="s">
        <v>2517</v>
      </c>
      <c r="F1022" t="s">
        <v>355</v>
      </c>
      <c r="G1022" t="s">
        <v>356</v>
      </c>
      <c r="H1022" t="s">
        <v>357</v>
      </c>
    </row>
    <row r="1023" spans="1:8">
      <c r="A1023" t="s">
        <v>2558</v>
      </c>
      <c r="B1023" t="s">
        <v>351</v>
      </c>
      <c r="C1023" t="s">
        <v>2559</v>
      </c>
      <c r="D1023" t="s">
        <v>2516</v>
      </c>
      <c r="E1023" t="s">
        <v>2517</v>
      </c>
      <c r="F1023" t="s">
        <v>355</v>
      </c>
      <c r="G1023" t="s">
        <v>356</v>
      </c>
      <c r="H1023" t="s">
        <v>357</v>
      </c>
    </row>
    <row r="1024" spans="1:8">
      <c r="A1024" t="s">
        <v>2560</v>
      </c>
      <c r="B1024" t="s">
        <v>351</v>
      </c>
      <c r="C1024" t="s">
        <v>2561</v>
      </c>
      <c r="D1024" t="s">
        <v>2516</v>
      </c>
      <c r="E1024" t="s">
        <v>2517</v>
      </c>
      <c r="F1024" t="s">
        <v>355</v>
      </c>
      <c r="G1024" t="s">
        <v>356</v>
      </c>
      <c r="H1024" t="s">
        <v>357</v>
      </c>
    </row>
    <row r="1025" spans="1:8">
      <c r="A1025" t="s">
        <v>2562</v>
      </c>
      <c r="B1025" t="s">
        <v>351</v>
      </c>
      <c r="C1025" t="s">
        <v>2563</v>
      </c>
      <c r="D1025" t="s">
        <v>2516</v>
      </c>
      <c r="E1025" t="s">
        <v>2517</v>
      </c>
      <c r="F1025" t="s">
        <v>355</v>
      </c>
      <c r="G1025" t="s">
        <v>356</v>
      </c>
      <c r="H1025" t="s">
        <v>357</v>
      </c>
    </row>
    <row r="1026" spans="1:8">
      <c r="A1026" t="s">
        <v>2564</v>
      </c>
      <c r="B1026" t="s">
        <v>351</v>
      </c>
      <c r="C1026" t="s">
        <v>2565</v>
      </c>
      <c r="D1026" t="s">
        <v>2516</v>
      </c>
      <c r="E1026" t="s">
        <v>2517</v>
      </c>
      <c r="F1026" t="s">
        <v>355</v>
      </c>
      <c r="G1026" t="s">
        <v>356</v>
      </c>
      <c r="H1026" t="s">
        <v>357</v>
      </c>
    </row>
    <row r="1027" spans="1:8">
      <c r="A1027" t="s">
        <v>2566</v>
      </c>
      <c r="B1027" t="s">
        <v>351</v>
      </c>
      <c r="C1027" t="s">
        <v>2567</v>
      </c>
      <c r="D1027" t="s">
        <v>2516</v>
      </c>
      <c r="E1027" t="s">
        <v>2517</v>
      </c>
      <c r="F1027" t="s">
        <v>355</v>
      </c>
      <c r="G1027" t="s">
        <v>356</v>
      </c>
      <c r="H1027" t="s">
        <v>357</v>
      </c>
    </row>
    <row r="1028" spans="1:8">
      <c r="A1028" t="s">
        <v>2568</v>
      </c>
      <c r="B1028" t="s">
        <v>351</v>
      </c>
      <c r="C1028" t="s">
        <v>2569</v>
      </c>
      <c r="D1028" t="s">
        <v>2516</v>
      </c>
      <c r="E1028" t="s">
        <v>2517</v>
      </c>
      <c r="F1028" t="s">
        <v>355</v>
      </c>
      <c r="G1028" t="s">
        <v>356</v>
      </c>
      <c r="H1028" t="s">
        <v>357</v>
      </c>
    </row>
    <row r="1029" spans="1:8">
      <c r="A1029" t="s">
        <v>2570</v>
      </c>
      <c r="B1029" t="s">
        <v>351</v>
      </c>
      <c r="C1029" t="s">
        <v>2571</v>
      </c>
      <c r="D1029" t="s">
        <v>2516</v>
      </c>
      <c r="E1029" t="s">
        <v>2517</v>
      </c>
      <c r="F1029" t="s">
        <v>355</v>
      </c>
      <c r="G1029" t="s">
        <v>356</v>
      </c>
      <c r="H1029" t="s">
        <v>357</v>
      </c>
    </row>
    <row r="1030" spans="1:8">
      <c r="A1030" t="s">
        <v>2572</v>
      </c>
      <c r="B1030" t="s">
        <v>351</v>
      </c>
      <c r="C1030" t="s">
        <v>2573</v>
      </c>
      <c r="D1030" t="s">
        <v>2516</v>
      </c>
      <c r="E1030" t="s">
        <v>2517</v>
      </c>
      <c r="F1030" t="s">
        <v>355</v>
      </c>
      <c r="G1030" t="s">
        <v>356</v>
      </c>
      <c r="H1030" t="s">
        <v>357</v>
      </c>
    </row>
    <row r="1031" spans="1:8">
      <c r="A1031" t="s">
        <v>2574</v>
      </c>
      <c r="B1031" t="s">
        <v>351</v>
      </c>
      <c r="C1031" t="s">
        <v>2575</v>
      </c>
      <c r="D1031" t="s">
        <v>2516</v>
      </c>
      <c r="E1031" t="s">
        <v>2517</v>
      </c>
      <c r="F1031" t="s">
        <v>355</v>
      </c>
      <c r="G1031" t="s">
        <v>356</v>
      </c>
      <c r="H1031" t="s">
        <v>357</v>
      </c>
    </row>
    <row r="1032" spans="1:8">
      <c r="A1032" t="s">
        <v>2576</v>
      </c>
      <c r="B1032" t="s">
        <v>351</v>
      </c>
      <c r="C1032" t="s">
        <v>2577</v>
      </c>
      <c r="D1032" t="s">
        <v>2516</v>
      </c>
      <c r="E1032" t="s">
        <v>2517</v>
      </c>
      <c r="F1032" t="s">
        <v>355</v>
      </c>
      <c r="G1032" t="s">
        <v>356</v>
      </c>
      <c r="H1032" t="s">
        <v>357</v>
      </c>
    </row>
    <row r="1033" spans="1:8">
      <c r="A1033" t="s">
        <v>2578</v>
      </c>
      <c r="B1033" t="s">
        <v>351</v>
      </c>
      <c r="C1033" t="s">
        <v>2579</v>
      </c>
      <c r="D1033" t="s">
        <v>2516</v>
      </c>
      <c r="E1033" t="s">
        <v>2517</v>
      </c>
      <c r="F1033" t="s">
        <v>355</v>
      </c>
      <c r="G1033" t="s">
        <v>356</v>
      </c>
      <c r="H1033" t="s">
        <v>357</v>
      </c>
    </row>
    <row r="1034" spans="1:8">
      <c r="A1034" t="s">
        <v>2580</v>
      </c>
      <c r="B1034" t="s">
        <v>351</v>
      </c>
      <c r="C1034" t="s">
        <v>2581</v>
      </c>
      <c r="D1034" t="s">
        <v>2516</v>
      </c>
      <c r="E1034" t="s">
        <v>2517</v>
      </c>
      <c r="F1034" t="s">
        <v>355</v>
      </c>
      <c r="G1034" t="s">
        <v>356</v>
      </c>
      <c r="H1034" t="s">
        <v>357</v>
      </c>
    </row>
    <row r="1035" spans="1:8">
      <c r="A1035" t="s">
        <v>2582</v>
      </c>
      <c r="B1035" t="s">
        <v>351</v>
      </c>
      <c r="C1035" t="s">
        <v>2583</v>
      </c>
      <c r="D1035" t="s">
        <v>2584</v>
      </c>
      <c r="E1035" t="s">
        <v>2585</v>
      </c>
      <c r="F1035" t="s">
        <v>482</v>
      </c>
      <c r="G1035" t="s">
        <v>356</v>
      </c>
      <c r="H1035" t="s">
        <v>483</v>
      </c>
    </row>
    <row r="1036" spans="1:8">
      <c r="A1036" t="s">
        <v>2586</v>
      </c>
      <c r="B1036" t="s">
        <v>351</v>
      </c>
      <c r="C1036" t="s">
        <v>2587</v>
      </c>
      <c r="D1036" t="s">
        <v>2584</v>
      </c>
      <c r="E1036" t="s">
        <v>2585</v>
      </c>
      <c r="F1036" t="s">
        <v>482</v>
      </c>
      <c r="G1036" t="s">
        <v>356</v>
      </c>
      <c r="H1036" t="s">
        <v>483</v>
      </c>
    </row>
    <row r="1037" spans="1:8">
      <c r="A1037" t="s">
        <v>2588</v>
      </c>
      <c r="B1037" t="s">
        <v>351</v>
      </c>
      <c r="C1037" t="s">
        <v>2589</v>
      </c>
      <c r="D1037" t="s">
        <v>2584</v>
      </c>
      <c r="E1037" t="s">
        <v>2585</v>
      </c>
      <c r="F1037" t="s">
        <v>482</v>
      </c>
      <c r="G1037" t="s">
        <v>356</v>
      </c>
      <c r="H1037" t="s">
        <v>483</v>
      </c>
    </row>
    <row r="1038" spans="1:8">
      <c r="A1038" t="s">
        <v>2590</v>
      </c>
      <c r="B1038" t="s">
        <v>351</v>
      </c>
      <c r="C1038" t="s">
        <v>2591</v>
      </c>
      <c r="D1038" t="s">
        <v>2584</v>
      </c>
      <c r="E1038" t="s">
        <v>2585</v>
      </c>
      <c r="F1038" t="s">
        <v>482</v>
      </c>
      <c r="G1038" t="s">
        <v>356</v>
      </c>
      <c r="H1038" t="s">
        <v>483</v>
      </c>
    </row>
    <row r="1039" spans="1:8">
      <c r="A1039" t="s">
        <v>2592</v>
      </c>
      <c r="B1039" t="s">
        <v>351</v>
      </c>
      <c r="C1039" t="s">
        <v>2593</v>
      </c>
      <c r="D1039" t="s">
        <v>2584</v>
      </c>
      <c r="E1039" t="s">
        <v>2585</v>
      </c>
      <c r="F1039" t="s">
        <v>482</v>
      </c>
      <c r="G1039" t="s">
        <v>356</v>
      </c>
      <c r="H1039" t="s">
        <v>483</v>
      </c>
    </row>
    <row r="1040" spans="1:8">
      <c r="A1040" t="s">
        <v>2594</v>
      </c>
      <c r="B1040" t="s">
        <v>351</v>
      </c>
      <c r="C1040" t="s">
        <v>2595</v>
      </c>
      <c r="D1040" t="s">
        <v>2584</v>
      </c>
      <c r="E1040" t="s">
        <v>2585</v>
      </c>
      <c r="F1040" t="s">
        <v>482</v>
      </c>
      <c r="G1040" t="s">
        <v>356</v>
      </c>
      <c r="H1040" t="s">
        <v>483</v>
      </c>
    </row>
    <row r="1041" spans="1:8">
      <c r="A1041" t="s">
        <v>2596</v>
      </c>
      <c r="B1041" t="s">
        <v>351</v>
      </c>
      <c r="C1041" t="s">
        <v>2597</v>
      </c>
      <c r="D1041" t="s">
        <v>2598</v>
      </c>
      <c r="E1041" t="s">
        <v>2599</v>
      </c>
      <c r="F1041" t="s">
        <v>482</v>
      </c>
      <c r="G1041" t="s">
        <v>356</v>
      </c>
      <c r="H1041" t="s">
        <v>483</v>
      </c>
    </row>
    <row r="1042" spans="1:8">
      <c r="A1042" t="s">
        <v>2600</v>
      </c>
      <c r="B1042" t="s">
        <v>351</v>
      </c>
      <c r="C1042" t="s">
        <v>2601</v>
      </c>
      <c r="D1042" t="s">
        <v>2598</v>
      </c>
      <c r="E1042" t="s">
        <v>2599</v>
      </c>
      <c r="F1042" t="s">
        <v>482</v>
      </c>
      <c r="G1042" t="s">
        <v>356</v>
      </c>
      <c r="H1042" t="s">
        <v>483</v>
      </c>
    </row>
    <row r="1043" spans="1:8">
      <c r="A1043" t="s">
        <v>2602</v>
      </c>
      <c r="B1043" t="s">
        <v>351</v>
      </c>
      <c r="C1043" t="s">
        <v>2603</v>
      </c>
      <c r="D1043" t="s">
        <v>2598</v>
      </c>
      <c r="E1043" t="s">
        <v>2599</v>
      </c>
      <c r="F1043" t="s">
        <v>482</v>
      </c>
      <c r="G1043" t="s">
        <v>356</v>
      </c>
      <c r="H1043" t="s">
        <v>483</v>
      </c>
    </row>
    <row r="1044" spans="1:8">
      <c r="A1044" t="s">
        <v>2604</v>
      </c>
      <c r="B1044" t="s">
        <v>351</v>
      </c>
      <c r="C1044" t="s">
        <v>2605</v>
      </c>
      <c r="D1044" t="s">
        <v>2598</v>
      </c>
      <c r="E1044" t="s">
        <v>2599</v>
      </c>
      <c r="F1044" t="s">
        <v>482</v>
      </c>
      <c r="G1044" t="s">
        <v>356</v>
      </c>
      <c r="H1044" t="s">
        <v>483</v>
      </c>
    </row>
    <row r="1045" spans="1:8">
      <c r="A1045" t="s">
        <v>2606</v>
      </c>
      <c r="B1045" t="s">
        <v>351</v>
      </c>
      <c r="C1045" t="s">
        <v>2607</v>
      </c>
      <c r="D1045" t="s">
        <v>2598</v>
      </c>
      <c r="E1045" t="s">
        <v>2599</v>
      </c>
      <c r="F1045" t="s">
        <v>482</v>
      </c>
      <c r="G1045" t="s">
        <v>356</v>
      </c>
      <c r="H1045" t="s">
        <v>483</v>
      </c>
    </row>
    <row r="1046" spans="1:8">
      <c r="A1046" t="s">
        <v>2608</v>
      </c>
      <c r="B1046" t="s">
        <v>351</v>
      </c>
      <c r="C1046" t="s">
        <v>2609</v>
      </c>
      <c r="D1046" t="s">
        <v>2598</v>
      </c>
      <c r="E1046" t="s">
        <v>2599</v>
      </c>
      <c r="F1046" t="s">
        <v>482</v>
      </c>
      <c r="G1046" t="s">
        <v>356</v>
      </c>
      <c r="H1046" t="s">
        <v>483</v>
      </c>
    </row>
    <row r="1047" spans="1:8">
      <c r="A1047" t="s">
        <v>2610</v>
      </c>
      <c r="B1047" t="s">
        <v>351</v>
      </c>
      <c r="C1047" t="s">
        <v>2611</v>
      </c>
      <c r="D1047" t="s">
        <v>2598</v>
      </c>
      <c r="E1047" t="s">
        <v>2599</v>
      </c>
      <c r="F1047" t="s">
        <v>482</v>
      </c>
      <c r="G1047" t="s">
        <v>356</v>
      </c>
      <c r="H1047" t="s">
        <v>483</v>
      </c>
    </row>
    <row r="1048" spans="1:8">
      <c r="A1048" t="s">
        <v>2612</v>
      </c>
      <c r="B1048" t="s">
        <v>351</v>
      </c>
      <c r="C1048" t="s">
        <v>2613</v>
      </c>
      <c r="D1048" t="s">
        <v>2598</v>
      </c>
      <c r="E1048" t="s">
        <v>2599</v>
      </c>
      <c r="F1048" t="s">
        <v>482</v>
      </c>
      <c r="G1048" t="s">
        <v>356</v>
      </c>
      <c r="H1048" t="s">
        <v>483</v>
      </c>
    </row>
    <row r="1049" spans="1:8">
      <c r="A1049" t="s">
        <v>2614</v>
      </c>
      <c r="B1049" t="s">
        <v>351</v>
      </c>
      <c r="C1049" t="s">
        <v>2615</v>
      </c>
      <c r="D1049" t="s">
        <v>2598</v>
      </c>
      <c r="E1049" t="s">
        <v>2599</v>
      </c>
      <c r="F1049" t="s">
        <v>482</v>
      </c>
      <c r="G1049" t="s">
        <v>356</v>
      </c>
      <c r="H1049" t="s">
        <v>483</v>
      </c>
    </row>
    <row r="1050" spans="1:8">
      <c r="A1050" t="s">
        <v>2616</v>
      </c>
      <c r="B1050" t="s">
        <v>351</v>
      </c>
      <c r="C1050" t="s">
        <v>2617</v>
      </c>
      <c r="D1050" t="s">
        <v>2598</v>
      </c>
      <c r="E1050" t="s">
        <v>2599</v>
      </c>
      <c r="F1050" t="s">
        <v>482</v>
      </c>
      <c r="G1050" t="s">
        <v>356</v>
      </c>
      <c r="H1050" t="s">
        <v>483</v>
      </c>
    </row>
    <row r="1051" spans="1:8">
      <c r="A1051" t="s">
        <v>2618</v>
      </c>
      <c r="B1051" t="s">
        <v>351</v>
      </c>
      <c r="C1051" t="s">
        <v>2619</v>
      </c>
      <c r="D1051" t="s">
        <v>2598</v>
      </c>
      <c r="E1051" t="s">
        <v>2599</v>
      </c>
      <c r="F1051" t="s">
        <v>482</v>
      </c>
      <c r="G1051" t="s">
        <v>356</v>
      </c>
      <c r="H1051" t="s">
        <v>483</v>
      </c>
    </row>
    <row r="1052" spans="1:8">
      <c r="A1052" t="s">
        <v>2620</v>
      </c>
      <c r="B1052" t="s">
        <v>351</v>
      </c>
      <c r="C1052" t="s">
        <v>2621</v>
      </c>
      <c r="D1052" t="s">
        <v>2598</v>
      </c>
      <c r="E1052" t="s">
        <v>2599</v>
      </c>
      <c r="F1052" t="s">
        <v>482</v>
      </c>
      <c r="G1052" t="s">
        <v>356</v>
      </c>
      <c r="H1052" t="s">
        <v>483</v>
      </c>
    </row>
    <row r="1053" spans="1:8">
      <c r="A1053" t="s">
        <v>2622</v>
      </c>
      <c r="B1053" t="s">
        <v>351</v>
      </c>
      <c r="C1053" t="s">
        <v>2623</v>
      </c>
      <c r="D1053" t="s">
        <v>2598</v>
      </c>
      <c r="E1053" t="s">
        <v>2599</v>
      </c>
      <c r="F1053" t="s">
        <v>482</v>
      </c>
      <c r="G1053" t="s">
        <v>356</v>
      </c>
      <c r="H1053" t="s">
        <v>483</v>
      </c>
    </row>
    <row r="1054" spans="1:8">
      <c r="A1054" t="s">
        <v>2624</v>
      </c>
      <c r="B1054" t="s">
        <v>351</v>
      </c>
      <c r="C1054" t="s">
        <v>2625</v>
      </c>
      <c r="D1054" t="s">
        <v>2598</v>
      </c>
      <c r="E1054" t="s">
        <v>2599</v>
      </c>
      <c r="F1054" t="s">
        <v>482</v>
      </c>
      <c r="G1054" t="s">
        <v>356</v>
      </c>
      <c r="H1054" t="s">
        <v>483</v>
      </c>
    </row>
    <row r="1055" spans="1:8">
      <c r="A1055" t="s">
        <v>2626</v>
      </c>
      <c r="B1055" t="s">
        <v>351</v>
      </c>
      <c r="C1055" t="s">
        <v>2627</v>
      </c>
      <c r="D1055" t="s">
        <v>2598</v>
      </c>
      <c r="E1055" t="s">
        <v>2599</v>
      </c>
      <c r="F1055" t="s">
        <v>482</v>
      </c>
      <c r="G1055" t="s">
        <v>356</v>
      </c>
      <c r="H1055" t="s">
        <v>483</v>
      </c>
    </row>
    <row r="1056" spans="1:8">
      <c r="A1056" t="s">
        <v>2628</v>
      </c>
      <c r="B1056" t="s">
        <v>351</v>
      </c>
      <c r="C1056" t="s">
        <v>2629</v>
      </c>
      <c r="D1056" t="s">
        <v>2598</v>
      </c>
      <c r="E1056" t="s">
        <v>2599</v>
      </c>
      <c r="F1056" t="s">
        <v>482</v>
      </c>
      <c r="G1056" t="s">
        <v>356</v>
      </c>
      <c r="H1056" t="s">
        <v>483</v>
      </c>
    </row>
    <row r="1057" spans="1:8">
      <c r="A1057" t="s">
        <v>2630</v>
      </c>
      <c r="B1057" t="s">
        <v>351</v>
      </c>
      <c r="C1057" t="s">
        <v>2631</v>
      </c>
      <c r="D1057" t="s">
        <v>2598</v>
      </c>
      <c r="E1057" t="s">
        <v>2599</v>
      </c>
      <c r="F1057" t="s">
        <v>482</v>
      </c>
      <c r="G1057" t="s">
        <v>356</v>
      </c>
      <c r="H1057" t="s">
        <v>483</v>
      </c>
    </row>
    <row r="1058" spans="1:8">
      <c r="A1058" t="s">
        <v>2632</v>
      </c>
      <c r="B1058" t="s">
        <v>351</v>
      </c>
      <c r="C1058" t="s">
        <v>2633</v>
      </c>
      <c r="D1058" t="s">
        <v>2634</v>
      </c>
      <c r="E1058" t="s">
        <v>2635</v>
      </c>
      <c r="F1058" t="s">
        <v>523</v>
      </c>
      <c r="G1058" t="s">
        <v>356</v>
      </c>
      <c r="H1058" t="s">
        <v>524</v>
      </c>
    </row>
    <row r="1059" spans="1:8">
      <c r="A1059" t="s">
        <v>2636</v>
      </c>
      <c r="B1059" t="s">
        <v>351</v>
      </c>
      <c r="C1059" t="s">
        <v>2637</v>
      </c>
      <c r="D1059" t="s">
        <v>2634</v>
      </c>
      <c r="E1059" t="s">
        <v>2635</v>
      </c>
      <c r="F1059" t="s">
        <v>523</v>
      </c>
      <c r="G1059" t="s">
        <v>356</v>
      </c>
      <c r="H1059" t="s">
        <v>524</v>
      </c>
    </row>
    <row r="1060" spans="1:8">
      <c r="A1060" t="s">
        <v>2638</v>
      </c>
      <c r="B1060" t="s">
        <v>351</v>
      </c>
      <c r="C1060" t="s">
        <v>2639</v>
      </c>
      <c r="D1060" t="s">
        <v>2634</v>
      </c>
      <c r="E1060" t="s">
        <v>2635</v>
      </c>
      <c r="F1060" t="s">
        <v>523</v>
      </c>
      <c r="G1060" t="s">
        <v>356</v>
      </c>
      <c r="H1060" t="s">
        <v>524</v>
      </c>
    </row>
    <row r="1061" spans="1:8">
      <c r="A1061" t="s">
        <v>2640</v>
      </c>
      <c r="B1061" t="s">
        <v>351</v>
      </c>
      <c r="C1061" t="s">
        <v>2641</v>
      </c>
      <c r="D1061" t="s">
        <v>2634</v>
      </c>
      <c r="E1061" t="s">
        <v>2635</v>
      </c>
      <c r="F1061" t="s">
        <v>523</v>
      </c>
      <c r="G1061" t="s">
        <v>356</v>
      </c>
      <c r="H1061" t="s">
        <v>524</v>
      </c>
    </row>
    <row r="1062" spans="1:8">
      <c r="A1062" t="s">
        <v>2642</v>
      </c>
      <c r="B1062" t="s">
        <v>351</v>
      </c>
      <c r="C1062" t="s">
        <v>2643</v>
      </c>
      <c r="D1062" t="s">
        <v>2644</v>
      </c>
      <c r="E1062" t="s">
        <v>2645</v>
      </c>
      <c r="F1062" t="s">
        <v>774</v>
      </c>
      <c r="G1062" t="s">
        <v>356</v>
      </c>
      <c r="H1062" t="s">
        <v>775</v>
      </c>
    </row>
    <row r="1063" spans="1:8">
      <c r="A1063" t="s">
        <v>2646</v>
      </c>
      <c r="B1063" t="s">
        <v>351</v>
      </c>
      <c r="C1063" t="s">
        <v>2647</v>
      </c>
      <c r="D1063" t="s">
        <v>2648</v>
      </c>
      <c r="E1063" t="s">
        <v>2649</v>
      </c>
      <c r="F1063" t="s">
        <v>774</v>
      </c>
      <c r="G1063" t="s">
        <v>356</v>
      </c>
      <c r="H1063" t="s">
        <v>775</v>
      </c>
    </row>
    <row r="1064" spans="1:8">
      <c r="A1064" t="s">
        <v>2650</v>
      </c>
      <c r="B1064" t="s">
        <v>351</v>
      </c>
      <c r="C1064" t="s">
        <v>2651</v>
      </c>
      <c r="D1064" t="s">
        <v>2648</v>
      </c>
      <c r="E1064" t="s">
        <v>2649</v>
      </c>
      <c r="F1064" t="s">
        <v>774</v>
      </c>
      <c r="G1064" t="s">
        <v>356</v>
      </c>
      <c r="H1064" t="s">
        <v>775</v>
      </c>
    </row>
    <row r="1065" spans="1:8">
      <c r="A1065" t="s">
        <v>2652</v>
      </c>
      <c r="B1065" t="s">
        <v>351</v>
      </c>
      <c r="C1065" t="s">
        <v>2653</v>
      </c>
      <c r="D1065" t="s">
        <v>2654</v>
      </c>
      <c r="E1065" t="s">
        <v>2655</v>
      </c>
      <c r="F1065" t="s">
        <v>523</v>
      </c>
      <c r="G1065" t="s">
        <v>356</v>
      </c>
      <c r="H1065" t="s">
        <v>524</v>
      </c>
    </row>
    <row r="1066" spans="1:8">
      <c r="A1066" t="s">
        <v>2656</v>
      </c>
      <c r="B1066" t="s">
        <v>351</v>
      </c>
      <c r="C1066" t="s">
        <v>2657</v>
      </c>
      <c r="D1066" t="s">
        <v>2654</v>
      </c>
      <c r="E1066" t="s">
        <v>2655</v>
      </c>
      <c r="F1066" t="s">
        <v>523</v>
      </c>
      <c r="G1066" t="s">
        <v>356</v>
      </c>
      <c r="H1066" t="s">
        <v>524</v>
      </c>
    </row>
    <row r="1067" spans="1:8">
      <c r="A1067" t="s">
        <v>2658</v>
      </c>
      <c r="B1067" t="s">
        <v>351</v>
      </c>
      <c r="C1067" t="s">
        <v>2659</v>
      </c>
      <c r="D1067" t="s">
        <v>2654</v>
      </c>
      <c r="E1067" t="s">
        <v>2655</v>
      </c>
      <c r="F1067" t="s">
        <v>523</v>
      </c>
      <c r="G1067" t="s">
        <v>356</v>
      </c>
      <c r="H1067" t="s">
        <v>524</v>
      </c>
    </row>
    <row r="1068" spans="1:8">
      <c r="A1068" t="s">
        <v>2660</v>
      </c>
      <c r="B1068" t="s">
        <v>351</v>
      </c>
      <c r="C1068" t="s">
        <v>2661</v>
      </c>
      <c r="D1068" t="s">
        <v>2654</v>
      </c>
      <c r="E1068" t="s">
        <v>2655</v>
      </c>
      <c r="F1068" t="s">
        <v>523</v>
      </c>
      <c r="G1068" t="s">
        <v>356</v>
      </c>
      <c r="H1068" t="s">
        <v>524</v>
      </c>
    </row>
    <row r="1069" spans="1:8">
      <c r="A1069" t="s">
        <v>2662</v>
      </c>
      <c r="B1069" t="s">
        <v>351</v>
      </c>
      <c r="C1069" t="s">
        <v>2663</v>
      </c>
      <c r="D1069" t="s">
        <v>2654</v>
      </c>
      <c r="E1069" t="s">
        <v>2655</v>
      </c>
      <c r="F1069" t="s">
        <v>523</v>
      </c>
      <c r="G1069" t="s">
        <v>356</v>
      </c>
      <c r="H1069" t="s">
        <v>524</v>
      </c>
    </row>
    <row r="1070" spans="1:8">
      <c r="A1070" t="s">
        <v>2664</v>
      </c>
      <c r="B1070" t="s">
        <v>351</v>
      </c>
      <c r="C1070" t="s">
        <v>2665</v>
      </c>
      <c r="D1070" t="s">
        <v>2654</v>
      </c>
      <c r="E1070" t="s">
        <v>2655</v>
      </c>
      <c r="F1070" t="s">
        <v>523</v>
      </c>
      <c r="G1070" t="s">
        <v>356</v>
      </c>
      <c r="H1070" t="s">
        <v>524</v>
      </c>
    </row>
    <row r="1071" spans="1:8">
      <c r="A1071" t="s">
        <v>2666</v>
      </c>
      <c r="B1071" t="s">
        <v>351</v>
      </c>
      <c r="C1071" t="s">
        <v>2667</v>
      </c>
      <c r="D1071" t="s">
        <v>2654</v>
      </c>
      <c r="E1071" t="s">
        <v>2655</v>
      </c>
      <c r="F1071" t="s">
        <v>523</v>
      </c>
      <c r="G1071" t="s">
        <v>356</v>
      </c>
      <c r="H1071" t="s">
        <v>524</v>
      </c>
    </row>
    <row r="1072" spans="1:8">
      <c r="A1072" t="s">
        <v>2668</v>
      </c>
      <c r="B1072" t="s">
        <v>351</v>
      </c>
      <c r="C1072" t="s">
        <v>2669</v>
      </c>
      <c r="D1072" t="s">
        <v>2654</v>
      </c>
      <c r="E1072" t="s">
        <v>2655</v>
      </c>
      <c r="F1072" t="s">
        <v>523</v>
      </c>
      <c r="G1072" t="s">
        <v>356</v>
      </c>
      <c r="H1072" t="s">
        <v>524</v>
      </c>
    </row>
    <row r="1073" spans="1:8">
      <c r="A1073" t="s">
        <v>2670</v>
      </c>
      <c r="B1073" t="s">
        <v>351</v>
      </c>
      <c r="C1073" t="s">
        <v>2671</v>
      </c>
      <c r="D1073" t="s">
        <v>2654</v>
      </c>
      <c r="E1073" t="s">
        <v>2655</v>
      </c>
      <c r="F1073" t="s">
        <v>523</v>
      </c>
      <c r="G1073" t="s">
        <v>356</v>
      </c>
      <c r="H1073" t="s">
        <v>524</v>
      </c>
    </row>
    <row r="1074" spans="1:8">
      <c r="A1074" t="s">
        <v>2672</v>
      </c>
      <c r="B1074" t="s">
        <v>351</v>
      </c>
      <c r="C1074" t="s">
        <v>2673</v>
      </c>
      <c r="D1074" t="s">
        <v>2654</v>
      </c>
      <c r="E1074" t="s">
        <v>2655</v>
      </c>
      <c r="F1074" t="s">
        <v>523</v>
      </c>
      <c r="G1074" t="s">
        <v>356</v>
      </c>
      <c r="H1074" t="s">
        <v>524</v>
      </c>
    </row>
    <row r="1075" spans="1:8">
      <c r="A1075" t="s">
        <v>2674</v>
      </c>
      <c r="B1075" t="s">
        <v>351</v>
      </c>
      <c r="C1075" t="s">
        <v>2675</v>
      </c>
      <c r="D1075" t="s">
        <v>2654</v>
      </c>
      <c r="E1075" t="s">
        <v>2655</v>
      </c>
      <c r="F1075" t="s">
        <v>523</v>
      </c>
      <c r="G1075" t="s">
        <v>356</v>
      </c>
      <c r="H1075" t="s">
        <v>524</v>
      </c>
    </row>
    <row r="1076" spans="1:8">
      <c r="A1076" t="s">
        <v>2676</v>
      </c>
      <c r="B1076" t="s">
        <v>351</v>
      </c>
      <c r="C1076" t="s">
        <v>2677</v>
      </c>
      <c r="D1076" t="s">
        <v>2678</v>
      </c>
      <c r="E1076" t="s">
        <v>2679</v>
      </c>
      <c r="F1076" t="s">
        <v>523</v>
      </c>
      <c r="G1076" t="s">
        <v>356</v>
      </c>
      <c r="H1076" t="s">
        <v>524</v>
      </c>
    </row>
    <row r="1077" spans="1:8">
      <c r="A1077" t="s">
        <v>2680</v>
      </c>
      <c r="B1077" t="s">
        <v>351</v>
      </c>
      <c r="C1077" t="s">
        <v>2681</v>
      </c>
      <c r="D1077" t="s">
        <v>2678</v>
      </c>
      <c r="E1077" t="s">
        <v>2679</v>
      </c>
      <c r="F1077" t="s">
        <v>523</v>
      </c>
      <c r="G1077" t="s">
        <v>356</v>
      </c>
      <c r="H1077" t="s">
        <v>524</v>
      </c>
    </row>
    <row r="1078" spans="1:8">
      <c r="A1078" t="s">
        <v>2682</v>
      </c>
      <c r="B1078" t="s">
        <v>351</v>
      </c>
      <c r="C1078" t="s">
        <v>2683</v>
      </c>
      <c r="D1078" t="s">
        <v>2678</v>
      </c>
      <c r="E1078" t="s">
        <v>2679</v>
      </c>
      <c r="F1078" t="s">
        <v>523</v>
      </c>
      <c r="G1078" t="s">
        <v>356</v>
      </c>
      <c r="H1078" t="s">
        <v>524</v>
      </c>
    </row>
    <row r="1079" spans="1:8">
      <c r="A1079" t="s">
        <v>2684</v>
      </c>
      <c r="B1079" t="s">
        <v>351</v>
      </c>
      <c r="C1079" t="s">
        <v>2685</v>
      </c>
      <c r="D1079" t="s">
        <v>2678</v>
      </c>
      <c r="E1079" t="s">
        <v>2679</v>
      </c>
      <c r="F1079" t="s">
        <v>523</v>
      </c>
      <c r="G1079" t="s">
        <v>356</v>
      </c>
      <c r="H1079" t="s">
        <v>524</v>
      </c>
    </row>
    <row r="1080" spans="1:8">
      <c r="A1080" t="s">
        <v>2686</v>
      </c>
      <c r="B1080" t="s">
        <v>351</v>
      </c>
      <c r="C1080" t="s">
        <v>2687</v>
      </c>
      <c r="D1080" t="s">
        <v>2678</v>
      </c>
      <c r="E1080" t="s">
        <v>2679</v>
      </c>
      <c r="F1080" t="s">
        <v>523</v>
      </c>
      <c r="G1080" t="s">
        <v>356</v>
      </c>
      <c r="H1080" t="s">
        <v>524</v>
      </c>
    </row>
    <row r="1081" spans="1:8">
      <c r="A1081" t="s">
        <v>2688</v>
      </c>
      <c r="B1081" t="s">
        <v>351</v>
      </c>
      <c r="C1081" t="s">
        <v>2689</v>
      </c>
      <c r="D1081" t="s">
        <v>2690</v>
      </c>
      <c r="E1081" t="s">
        <v>2691</v>
      </c>
      <c r="F1081" t="s">
        <v>774</v>
      </c>
      <c r="G1081" t="s">
        <v>356</v>
      </c>
      <c r="H1081" t="s">
        <v>775</v>
      </c>
    </row>
    <row r="1082" spans="1:8">
      <c r="A1082" t="s">
        <v>2692</v>
      </c>
      <c r="B1082" t="s">
        <v>351</v>
      </c>
      <c r="C1082" t="s">
        <v>2693</v>
      </c>
      <c r="D1082" t="s">
        <v>2694</v>
      </c>
      <c r="E1082" t="s">
        <v>2695</v>
      </c>
      <c r="F1082" t="s">
        <v>774</v>
      </c>
      <c r="G1082" t="s">
        <v>356</v>
      </c>
      <c r="H1082" t="s">
        <v>2455</v>
      </c>
    </row>
    <row r="1083" spans="1:8">
      <c r="A1083" t="s">
        <v>2696</v>
      </c>
      <c r="B1083" t="s">
        <v>351</v>
      </c>
      <c r="C1083" t="s">
        <v>2697</v>
      </c>
      <c r="D1083" t="s">
        <v>2694</v>
      </c>
      <c r="E1083" t="s">
        <v>2695</v>
      </c>
      <c r="F1083" t="s">
        <v>774</v>
      </c>
      <c r="G1083" t="s">
        <v>356</v>
      </c>
      <c r="H1083" t="s">
        <v>775</v>
      </c>
    </row>
    <row r="1084" spans="1:8">
      <c r="A1084" t="s">
        <v>2698</v>
      </c>
      <c r="B1084" t="s">
        <v>351</v>
      </c>
      <c r="C1084" t="s">
        <v>2699</v>
      </c>
      <c r="D1084" t="s">
        <v>2694</v>
      </c>
      <c r="E1084" t="s">
        <v>2695</v>
      </c>
      <c r="F1084" t="s">
        <v>774</v>
      </c>
      <c r="G1084" t="s">
        <v>356</v>
      </c>
      <c r="H1084" t="s">
        <v>775</v>
      </c>
    </row>
    <row r="1085" spans="1:8">
      <c r="A1085" t="s">
        <v>2700</v>
      </c>
      <c r="B1085" t="s">
        <v>351</v>
      </c>
      <c r="C1085" t="s">
        <v>2701</v>
      </c>
      <c r="D1085" t="s">
        <v>2694</v>
      </c>
      <c r="E1085" t="s">
        <v>2695</v>
      </c>
      <c r="F1085" t="s">
        <v>774</v>
      </c>
      <c r="G1085" t="s">
        <v>356</v>
      </c>
      <c r="H1085" t="s">
        <v>2455</v>
      </c>
    </row>
    <row r="1086" spans="1:8">
      <c r="A1086" t="s">
        <v>2702</v>
      </c>
      <c r="B1086" t="s">
        <v>351</v>
      </c>
      <c r="C1086" t="s">
        <v>2703</v>
      </c>
      <c r="D1086" t="s">
        <v>2694</v>
      </c>
      <c r="E1086" t="s">
        <v>2695</v>
      </c>
      <c r="F1086" t="s">
        <v>774</v>
      </c>
      <c r="G1086" t="s">
        <v>356</v>
      </c>
      <c r="H1086" t="s">
        <v>775</v>
      </c>
    </row>
    <row r="1087" spans="1:8">
      <c r="A1087" t="s">
        <v>2704</v>
      </c>
      <c r="B1087" t="s">
        <v>351</v>
      </c>
      <c r="C1087" t="s">
        <v>2705</v>
      </c>
      <c r="D1087" t="s">
        <v>2694</v>
      </c>
      <c r="E1087" t="s">
        <v>2695</v>
      </c>
      <c r="F1087" t="s">
        <v>774</v>
      </c>
      <c r="G1087" t="s">
        <v>356</v>
      </c>
      <c r="H1087" t="s">
        <v>775</v>
      </c>
    </row>
    <row r="1088" spans="1:8">
      <c r="A1088" t="s">
        <v>2706</v>
      </c>
      <c r="B1088" t="s">
        <v>351</v>
      </c>
      <c r="C1088" t="s">
        <v>2707</v>
      </c>
      <c r="D1088" t="s">
        <v>2694</v>
      </c>
      <c r="E1088" t="s">
        <v>2695</v>
      </c>
      <c r="F1088" t="s">
        <v>774</v>
      </c>
      <c r="G1088" t="s">
        <v>356</v>
      </c>
      <c r="H1088" t="s">
        <v>775</v>
      </c>
    </row>
    <row r="1089" spans="1:8">
      <c r="A1089" t="s">
        <v>2708</v>
      </c>
      <c r="B1089" t="s">
        <v>351</v>
      </c>
      <c r="C1089" t="s">
        <v>2709</v>
      </c>
      <c r="D1089" t="s">
        <v>2694</v>
      </c>
      <c r="E1089" t="s">
        <v>2695</v>
      </c>
      <c r="F1089" t="s">
        <v>774</v>
      </c>
      <c r="G1089" t="s">
        <v>356</v>
      </c>
      <c r="H1089" t="s">
        <v>775</v>
      </c>
    </row>
    <row r="1090" spans="1:8">
      <c r="A1090" t="s">
        <v>2710</v>
      </c>
      <c r="B1090" t="s">
        <v>351</v>
      </c>
      <c r="C1090" t="s">
        <v>2711</v>
      </c>
      <c r="D1090" t="s">
        <v>2694</v>
      </c>
      <c r="E1090" t="s">
        <v>2695</v>
      </c>
      <c r="F1090" t="s">
        <v>774</v>
      </c>
      <c r="G1090" t="s">
        <v>356</v>
      </c>
      <c r="H1090" t="s">
        <v>775</v>
      </c>
    </row>
    <row r="1091" spans="1:8">
      <c r="A1091" t="s">
        <v>2712</v>
      </c>
      <c r="B1091" t="s">
        <v>351</v>
      </c>
      <c r="C1091" t="s">
        <v>2713</v>
      </c>
      <c r="D1091" t="s">
        <v>2714</v>
      </c>
      <c r="E1091" t="s">
        <v>2715</v>
      </c>
      <c r="F1091" t="s">
        <v>482</v>
      </c>
      <c r="G1091" t="s">
        <v>356</v>
      </c>
      <c r="H1091" t="s">
        <v>483</v>
      </c>
    </row>
    <row r="1092" spans="1:8">
      <c r="A1092" t="s">
        <v>2716</v>
      </c>
      <c r="B1092" t="s">
        <v>351</v>
      </c>
      <c r="C1092" t="s">
        <v>2717</v>
      </c>
      <c r="D1092" t="s">
        <v>2714</v>
      </c>
      <c r="E1092" t="s">
        <v>2715</v>
      </c>
      <c r="F1092" t="s">
        <v>482</v>
      </c>
      <c r="G1092" t="s">
        <v>356</v>
      </c>
      <c r="H1092" t="s">
        <v>483</v>
      </c>
    </row>
    <row r="1093" spans="1:8">
      <c r="A1093" t="s">
        <v>2718</v>
      </c>
      <c r="B1093" t="s">
        <v>351</v>
      </c>
      <c r="C1093" t="s">
        <v>2719</v>
      </c>
      <c r="D1093" t="s">
        <v>2714</v>
      </c>
      <c r="E1093" t="s">
        <v>2715</v>
      </c>
      <c r="F1093" t="s">
        <v>482</v>
      </c>
      <c r="G1093" t="s">
        <v>356</v>
      </c>
      <c r="H1093" t="s">
        <v>483</v>
      </c>
    </row>
    <row r="1094" spans="1:8">
      <c r="A1094" t="s">
        <v>2720</v>
      </c>
      <c r="B1094" t="s">
        <v>351</v>
      </c>
      <c r="C1094" t="s">
        <v>2721</v>
      </c>
      <c r="D1094" t="s">
        <v>2714</v>
      </c>
      <c r="E1094" t="s">
        <v>2715</v>
      </c>
      <c r="F1094" t="s">
        <v>482</v>
      </c>
      <c r="G1094" t="s">
        <v>356</v>
      </c>
      <c r="H1094" t="s">
        <v>483</v>
      </c>
    </row>
    <row r="1095" spans="1:8">
      <c r="A1095" t="s">
        <v>2722</v>
      </c>
      <c r="B1095" t="s">
        <v>351</v>
      </c>
      <c r="C1095" t="s">
        <v>2723</v>
      </c>
      <c r="D1095" t="s">
        <v>2714</v>
      </c>
      <c r="E1095" t="s">
        <v>2715</v>
      </c>
      <c r="F1095" t="s">
        <v>482</v>
      </c>
      <c r="G1095" t="s">
        <v>356</v>
      </c>
      <c r="H1095" t="s">
        <v>483</v>
      </c>
    </row>
    <row r="1096" spans="1:8">
      <c r="A1096" t="s">
        <v>2724</v>
      </c>
      <c r="B1096" t="s">
        <v>351</v>
      </c>
      <c r="C1096" t="s">
        <v>2725</v>
      </c>
      <c r="D1096" t="s">
        <v>2714</v>
      </c>
      <c r="E1096" t="s">
        <v>2715</v>
      </c>
      <c r="F1096" t="s">
        <v>482</v>
      </c>
      <c r="G1096" t="s">
        <v>356</v>
      </c>
      <c r="H1096" t="s">
        <v>483</v>
      </c>
    </row>
    <row r="1097" spans="1:8">
      <c r="A1097" t="s">
        <v>2726</v>
      </c>
      <c r="B1097" t="s">
        <v>351</v>
      </c>
      <c r="C1097" t="s">
        <v>2727</v>
      </c>
      <c r="D1097" t="s">
        <v>2714</v>
      </c>
      <c r="E1097" t="s">
        <v>2715</v>
      </c>
      <c r="F1097" t="s">
        <v>482</v>
      </c>
      <c r="G1097" t="s">
        <v>356</v>
      </c>
      <c r="H1097" t="s">
        <v>483</v>
      </c>
    </row>
    <row r="1098" spans="1:8">
      <c r="A1098" t="s">
        <v>2728</v>
      </c>
      <c r="B1098" t="s">
        <v>351</v>
      </c>
      <c r="C1098" t="s">
        <v>2729</v>
      </c>
      <c r="D1098" t="s">
        <v>2730</v>
      </c>
      <c r="E1098" t="s">
        <v>2731</v>
      </c>
      <c r="F1098" t="s">
        <v>774</v>
      </c>
      <c r="G1098" t="s">
        <v>356</v>
      </c>
      <c r="H1098" t="s">
        <v>775</v>
      </c>
    </row>
    <row r="1099" spans="1:8">
      <c r="A1099" t="s">
        <v>2732</v>
      </c>
      <c r="B1099" t="s">
        <v>351</v>
      </c>
      <c r="C1099" t="s">
        <v>2733</v>
      </c>
      <c r="D1099" t="s">
        <v>2730</v>
      </c>
      <c r="E1099" t="s">
        <v>2731</v>
      </c>
      <c r="F1099" t="s">
        <v>774</v>
      </c>
      <c r="G1099" t="s">
        <v>356</v>
      </c>
      <c r="H1099" t="s">
        <v>775</v>
      </c>
    </row>
    <row r="1100" spans="1:8">
      <c r="A1100" t="s">
        <v>2734</v>
      </c>
      <c r="B1100" t="s">
        <v>351</v>
      </c>
      <c r="C1100" t="s">
        <v>2735</v>
      </c>
      <c r="D1100" t="s">
        <v>2730</v>
      </c>
      <c r="E1100" t="s">
        <v>2731</v>
      </c>
      <c r="F1100" t="s">
        <v>774</v>
      </c>
      <c r="G1100" t="s">
        <v>356</v>
      </c>
      <c r="H1100" t="s">
        <v>775</v>
      </c>
    </row>
    <row r="1101" spans="1:8">
      <c r="A1101" t="s">
        <v>2736</v>
      </c>
      <c r="B1101" t="s">
        <v>351</v>
      </c>
      <c r="C1101" t="s">
        <v>2737</v>
      </c>
      <c r="D1101" t="s">
        <v>2730</v>
      </c>
      <c r="E1101" t="s">
        <v>2731</v>
      </c>
      <c r="F1101" t="s">
        <v>774</v>
      </c>
      <c r="G1101" t="s">
        <v>356</v>
      </c>
      <c r="H1101" t="s">
        <v>775</v>
      </c>
    </row>
    <row r="1102" spans="1:8">
      <c r="A1102" t="s">
        <v>2738</v>
      </c>
      <c r="B1102" t="s">
        <v>351</v>
      </c>
      <c r="C1102" t="s">
        <v>2739</v>
      </c>
      <c r="D1102" t="s">
        <v>2730</v>
      </c>
      <c r="E1102" t="s">
        <v>2731</v>
      </c>
      <c r="F1102" t="s">
        <v>774</v>
      </c>
      <c r="G1102" t="s">
        <v>356</v>
      </c>
      <c r="H1102" t="s">
        <v>775</v>
      </c>
    </row>
    <row r="1103" spans="1:8">
      <c r="A1103" t="s">
        <v>2740</v>
      </c>
      <c r="B1103" t="s">
        <v>351</v>
      </c>
      <c r="C1103" t="s">
        <v>2741</v>
      </c>
      <c r="D1103" t="s">
        <v>2730</v>
      </c>
      <c r="E1103" t="s">
        <v>2731</v>
      </c>
      <c r="F1103" t="s">
        <v>774</v>
      </c>
      <c r="G1103" t="s">
        <v>356</v>
      </c>
      <c r="H1103" t="s">
        <v>775</v>
      </c>
    </row>
    <row r="1104" spans="1:8">
      <c r="A1104" t="s">
        <v>2742</v>
      </c>
      <c r="B1104" t="s">
        <v>351</v>
      </c>
      <c r="C1104" t="s">
        <v>2743</v>
      </c>
      <c r="D1104" t="s">
        <v>2730</v>
      </c>
      <c r="E1104" t="s">
        <v>2731</v>
      </c>
      <c r="F1104" t="s">
        <v>774</v>
      </c>
      <c r="G1104" t="s">
        <v>356</v>
      </c>
      <c r="H1104" t="s">
        <v>775</v>
      </c>
    </row>
    <row r="1105" spans="1:8">
      <c r="A1105" t="s">
        <v>2744</v>
      </c>
      <c r="B1105" t="s">
        <v>351</v>
      </c>
      <c r="C1105" t="s">
        <v>2745</v>
      </c>
      <c r="D1105" t="s">
        <v>2730</v>
      </c>
      <c r="E1105" t="s">
        <v>2731</v>
      </c>
      <c r="F1105" t="s">
        <v>774</v>
      </c>
      <c r="G1105" t="s">
        <v>356</v>
      </c>
      <c r="H1105" t="s">
        <v>775</v>
      </c>
    </row>
    <row r="1106" spans="1:8">
      <c r="A1106" t="s">
        <v>2746</v>
      </c>
      <c r="B1106" t="s">
        <v>351</v>
      </c>
      <c r="C1106" t="s">
        <v>2747</v>
      </c>
      <c r="D1106" t="s">
        <v>2730</v>
      </c>
      <c r="E1106" t="s">
        <v>2731</v>
      </c>
      <c r="F1106" t="s">
        <v>774</v>
      </c>
      <c r="G1106" t="s">
        <v>356</v>
      </c>
      <c r="H1106" t="s">
        <v>775</v>
      </c>
    </row>
    <row r="1107" spans="1:8">
      <c r="A1107" t="s">
        <v>2748</v>
      </c>
      <c r="B1107" t="s">
        <v>351</v>
      </c>
      <c r="C1107" t="s">
        <v>2749</v>
      </c>
      <c r="D1107" t="s">
        <v>2730</v>
      </c>
      <c r="E1107" t="s">
        <v>2731</v>
      </c>
      <c r="F1107" t="s">
        <v>774</v>
      </c>
      <c r="G1107" t="s">
        <v>356</v>
      </c>
      <c r="H1107" t="s">
        <v>775</v>
      </c>
    </row>
    <row r="1108" spans="1:8">
      <c r="A1108" t="s">
        <v>2750</v>
      </c>
      <c r="B1108" t="s">
        <v>351</v>
      </c>
      <c r="C1108" t="s">
        <v>2751</v>
      </c>
      <c r="D1108" t="s">
        <v>2730</v>
      </c>
      <c r="E1108" t="s">
        <v>2731</v>
      </c>
      <c r="F1108" t="s">
        <v>774</v>
      </c>
      <c r="G1108" t="s">
        <v>356</v>
      </c>
      <c r="H1108" t="s">
        <v>775</v>
      </c>
    </row>
    <row r="1109" spans="1:8">
      <c r="A1109" t="s">
        <v>2752</v>
      </c>
      <c r="B1109" t="s">
        <v>351</v>
      </c>
      <c r="C1109" t="s">
        <v>2753</v>
      </c>
      <c r="D1109" t="s">
        <v>2730</v>
      </c>
      <c r="E1109" t="s">
        <v>2731</v>
      </c>
      <c r="F1109" t="s">
        <v>774</v>
      </c>
      <c r="G1109" t="s">
        <v>356</v>
      </c>
      <c r="H1109" t="s">
        <v>775</v>
      </c>
    </row>
    <row r="1110" spans="1:8">
      <c r="A1110" t="s">
        <v>2754</v>
      </c>
      <c r="B1110" t="s">
        <v>351</v>
      </c>
      <c r="C1110" t="s">
        <v>2755</v>
      </c>
      <c r="D1110" t="s">
        <v>2730</v>
      </c>
      <c r="E1110" t="s">
        <v>2731</v>
      </c>
      <c r="F1110" t="s">
        <v>774</v>
      </c>
      <c r="G1110" t="s">
        <v>356</v>
      </c>
      <c r="H1110" t="s">
        <v>775</v>
      </c>
    </row>
    <row r="1111" spans="1:8">
      <c r="A1111" t="s">
        <v>2756</v>
      </c>
      <c r="B1111" t="s">
        <v>351</v>
      </c>
      <c r="C1111" t="s">
        <v>2757</v>
      </c>
      <c r="D1111" t="s">
        <v>2730</v>
      </c>
      <c r="E1111" t="s">
        <v>2731</v>
      </c>
      <c r="F1111" t="s">
        <v>774</v>
      </c>
      <c r="G1111" t="s">
        <v>356</v>
      </c>
      <c r="H1111" t="s">
        <v>775</v>
      </c>
    </row>
    <row r="1112" spans="1:8">
      <c r="A1112" t="s">
        <v>2758</v>
      </c>
      <c r="B1112" t="s">
        <v>351</v>
      </c>
      <c r="C1112" t="s">
        <v>1126</v>
      </c>
      <c r="D1112" t="s">
        <v>2759</v>
      </c>
      <c r="E1112" t="s">
        <v>2760</v>
      </c>
      <c r="F1112" t="s">
        <v>701</v>
      </c>
      <c r="G1112" t="s">
        <v>356</v>
      </c>
      <c r="H1112" t="s">
        <v>702</v>
      </c>
    </row>
    <row r="1113" spans="1:8">
      <c r="A1113" t="s">
        <v>2761</v>
      </c>
      <c r="B1113" t="s">
        <v>351</v>
      </c>
      <c r="C1113" t="s">
        <v>2762</v>
      </c>
      <c r="D1113" t="s">
        <v>2759</v>
      </c>
      <c r="E1113" t="s">
        <v>2760</v>
      </c>
      <c r="F1113" t="s">
        <v>701</v>
      </c>
      <c r="G1113" t="s">
        <v>356</v>
      </c>
      <c r="H1113" t="s">
        <v>702</v>
      </c>
    </row>
    <row r="1114" spans="1:8">
      <c r="A1114" t="s">
        <v>2763</v>
      </c>
      <c r="B1114" t="s">
        <v>351</v>
      </c>
      <c r="C1114" t="s">
        <v>2764</v>
      </c>
      <c r="D1114" t="s">
        <v>2759</v>
      </c>
      <c r="E1114" t="s">
        <v>2760</v>
      </c>
      <c r="F1114" t="s">
        <v>701</v>
      </c>
      <c r="G1114" t="s">
        <v>356</v>
      </c>
      <c r="H1114" t="s">
        <v>702</v>
      </c>
    </row>
    <row r="1115" spans="1:8">
      <c r="A1115" t="s">
        <v>2765</v>
      </c>
      <c r="B1115" t="s">
        <v>351</v>
      </c>
      <c r="C1115" t="s">
        <v>2766</v>
      </c>
      <c r="D1115" t="s">
        <v>2759</v>
      </c>
      <c r="E1115" t="s">
        <v>2760</v>
      </c>
      <c r="F1115" t="s">
        <v>701</v>
      </c>
      <c r="G1115" t="s">
        <v>356</v>
      </c>
      <c r="H1115" t="s">
        <v>702</v>
      </c>
    </row>
    <row r="1116" spans="1:8">
      <c r="A1116" t="s">
        <v>2767</v>
      </c>
      <c r="B1116" t="s">
        <v>351</v>
      </c>
      <c r="C1116" t="s">
        <v>2768</v>
      </c>
      <c r="D1116" t="s">
        <v>2759</v>
      </c>
      <c r="E1116" t="s">
        <v>2760</v>
      </c>
      <c r="F1116" t="s">
        <v>701</v>
      </c>
      <c r="G1116" t="s">
        <v>356</v>
      </c>
      <c r="H1116" t="s">
        <v>702</v>
      </c>
    </row>
    <row r="1117" spans="1:8">
      <c r="A1117" t="s">
        <v>2769</v>
      </c>
      <c r="B1117" t="s">
        <v>351</v>
      </c>
      <c r="C1117" t="s">
        <v>2770</v>
      </c>
      <c r="D1117" t="s">
        <v>2759</v>
      </c>
      <c r="E1117" t="s">
        <v>2760</v>
      </c>
      <c r="F1117" t="s">
        <v>701</v>
      </c>
      <c r="G1117" t="s">
        <v>356</v>
      </c>
      <c r="H1117" t="s">
        <v>702</v>
      </c>
    </row>
    <row r="1118" spans="1:8">
      <c r="A1118" t="s">
        <v>2771</v>
      </c>
      <c r="B1118" t="s">
        <v>351</v>
      </c>
      <c r="C1118" t="s">
        <v>2772</v>
      </c>
      <c r="D1118" t="s">
        <v>2759</v>
      </c>
      <c r="E1118" t="s">
        <v>2760</v>
      </c>
      <c r="F1118" t="s">
        <v>701</v>
      </c>
      <c r="G1118" t="s">
        <v>356</v>
      </c>
      <c r="H1118" t="s">
        <v>702</v>
      </c>
    </row>
    <row r="1119" spans="1:8">
      <c r="A1119" t="s">
        <v>2773</v>
      </c>
      <c r="B1119" t="s">
        <v>351</v>
      </c>
      <c r="C1119" t="s">
        <v>2774</v>
      </c>
      <c r="D1119" t="s">
        <v>2759</v>
      </c>
      <c r="E1119" t="s">
        <v>2760</v>
      </c>
      <c r="F1119" t="s">
        <v>701</v>
      </c>
      <c r="G1119" t="s">
        <v>356</v>
      </c>
      <c r="H1119" t="s">
        <v>702</v>
      </c>
    </row>
    <row r="1120" spans="1:8">
      <c r="A1120" t="s">
        <v>2775</v>
      </c>
      <c r="B1120" t="s">
        <v>351</v>
      </c>
      <c r="C1120" t="s">
        <v>2776</v>
      </c>
      <c r="D1120" t="s">
        <v>2759</v>
      </c>
      <c r="E1120" t="s">
        <v>2760</v>
      </c>
      <c r="F1120" t="s">
        <v>701</v>
      </c>
      <c r="G1120" t="s">
        <v>356</v>
      </c>
      <c r="H1120" t="s">
        <v>702</v>
      </c>
    </row>
    <row r="1121" spans="1:8">
      <c r="A1121" t="s">
        <v>2777</v>
      </c>
      <c r="B1121" t="s">
        <v>351</v>
      </c>
      <c r="C1121" t="s">
        <v>2778</v>
      </c>
      <c r="D1121" t="s">
        <v>2759</v>
      </c>
      <c r="E1121" t="s">
        <v>2760</v>
      </c>
      <c r="F1121" t="s">
        <v>701</v>
      </c>
      <c r="G1121" t="s">
        <v>356</v>
      </c>
      <c r="H1121" t="s">
        <v>702</v>
      </c>
    </row>
    <row r="1122" spans="1:8">
      <c r="A1122" t="s">
        <v>2779</v>
      </c>
      <c r="B1122" t="s">
        <v>351</v>
      </c>
      <c r="C1122" t="s">
        <v>2780</v>
      </c>
      <c r="D1122" t="s">
        <v>2759</v>
      </c>
      <c r="E1122" t="s">
        <v>2760</v>
      </c>
      <c r="F1122" t="s">
        <v>701</v>
      </c>
      <c r="G1122" t="s">
        <v>356</v>
      </c>
      <c r="H1122" t="s">
        <v>702</v>
      </c>
    </row>
    <row r="1123" spans="1:8">
      <c r="A1123" t="s">
        <v>2781</v>
      </c>
      <c r="B1123" t="s">
        <v>351</v>
      </c>
      <c r="C1123" t="s">
        <v>1136</v>
      </c>
      <c r="D1123" t="s">
        <v>2759</v>
      </c>
      <c r="E1123" t="s">
        <v>2760</v>
      </c>
      <c r="F1123" t="s">
        <v>701</v>
      </c>
      <c r="G1123" t="s">
        <v>356</v>
      </c>
      <c r="H1123" t="s">
        <v>702</v>
      </c>
    </row>
    <row r="1124" spans="1:8">
      <c r="A1124" t="s">
        <v>2782</v>
      </c>
      <c r="B1124" t="s">
        <v>351</v>
      </c>
      <c r="C1124" t="s">
        <v>2783</v>
      </c>
      <c r="D1124" t="s">
        <v>2759</v>
      </c>
      <c r="E1124" t="s">
        <v>2760</v>
      </c>
      <c r="F1124" t="s">
        <v>701</v>
      </c>
      <c r="G1124" t="s">
        <v>356</v>
      </c>
      <c r="H1124" t="s">
        <v>702</v>
      </c>
    </row>
    <row r="1125" spans="1:8">
      <c r="A1125" t="s">
        <v>2784</v>
      </c>
      <c r="B1125" t="s">
        <v>351</v>
      </c>
      <c r="C1125" t="s">
        <v>2785</v>
      </c>
      <c r="D1125" t="s">
        <v>2759</v>
      </c>
      <c r="E1125" t="s">
        <v>2760</v>
      </c>
      <c r="F1125" t="s">
        <v>701</v>
      </c>
      <c r="G1125" t="s">
        <v>356</v>
      </c>
      <c r="H1125" t="s">
        <v>702</v>
      </c>
    </row>
    <row r="1126" spans="1:8">
      <c r="A1126" t="s">
        <v>2786</v>
      </c>
      <c r="B1126" t="s">
        <v>351</v>
      </c>
      <c r="C1126" t="s">
        <v>2787</v>
      </c>
      <c r="D1126" t="s">
        <v>2759</v>
      </c>
      <c r="E1126" t="s">
        <v>2760</v>
      </c>
      <c r="F1126" t="s">
        <v>701</v>
      </c>
      <c r="G1126" t="s">
        <v>356</v>
      </c>
      <c r="H1126" t="s">
        <v>702</v>
      </c>
    </row>
    <row r="1127" spans="1:8">
      <c r="A1127" t="s">
        <v>2788</v>
      </c>
      <c r="B1127" t="s">
        <v>351</v>
      </c>
      <c r="C1127" t="s">
        <v>2789</v>
      </c>
      <c r="D1127" t="s">
        <v>2759</v>
      </c>
      <c r="E1127" t="s">
        <v>2760</v>
      </c>
      <c r="F1127" t="s">
        <v>701</v>
      </c>
      <c r="G1127" t="s">
        <v>356</v>
      </c>
      <c r="H1127" t="s">
        <v>702</v>
      </c>
    </row>
    <row r="1128" spans="1:8">
      <c r="A1128" t="s">
        <v>2790</v>
      </c>
      <c r="B1128" t="s">
        <v>351</v>
      </c>
      <c r="C1128" t="s">
        <v>2791</v>
      </c>
      <c r="D1128" t="s">
        <v>2759</v>
      </c>
      <c r="E1128" t="s">
        <v>2760</v>
      </c>
      <c r="F1128" t="s">
        <v>701</v>
      </c>
      <c r="G1128" t="s">
        <v>356</v>
      </c>
      <c r="H1128" t="s">
        <v>702</v>
      </c>
    </row>
    <row r="1129" spans="1:8">
      <c r="A1129" t="s">
        <v>2792</v>
      </c>
      <c r="B1129" t="s">
        <v>351</v>
      </c>
      <c r="C1129" t="s">
        <v>2793</v>
      </c>
      <c r="D1129" t="s">
        <v>2759</v>
      </c>
      <c r="E1129" t="s">
        <v>2760</v>
      </c>
      <c r="F1129" t="s">
        <v>701</v>
      </c>
      <c r="G1129" t="s">
        <v>356</v>
      </c>
      <c r="H1129" t="s">
        <v>702</v>
      </c>
    </row>
    <row r="1130" spans="1:8">
      <c r="A1130" t="s">
        <v>2794</v>
      </c>
      <c r="B1130" t="s">
        <v>351</v>
      </c>
      <c r="C1130" t="s">
        <v>2795</v>
      </c>
      <c r="D1130" t="s">
        <v>2759</v>
      </c>
      <c r="E1130" t="s">
        <v>2760</v>
      </c>
      <c r="F1130" t="s">
        <v>701</v>
      </c>
      <c r="G1130" t="s">
        <v>356</v>
      </c>
      <c r="H1130" t="s">
        <v>702</v>
      </c>
    </row>
    <row r="1131" spans="1:8">
      <c r="A1131" t="s">
        <v>2796</v>
      </c>
      <c r="B1131" t="s">
        <v>351</v>
      </c>
      <c r="C1131" t="s">
        <v>2797</v>
      </c>
      <c r="D1131" t="s">
        <v>2759</v>
      </c>
      <c r="E1131" t="s">
        <v>2760</v>
      </c>
      <c r="F1131" t="s">
        <v>701</v>
      </c>
      <c r="G1131" t="s">
        <v>356</v>
      </c>
      <c r="H1131" t="s">
        <v>702</v>
      </c>
    </row>
    <row r="1132" spans="1:8">
      <c r="A1132" t="s">
        <v>2798</v>
      </c>
      <c r="B1132" t="s">
        <v>351</v>
      </c>
      <c r="C1132" t="s">
        <v>1134</v>
      </c>
      <c r="D1132" t="s">
        <v>2759</v>
      </c>
      <c r="E1132" t="s">
        <v>2760</v>
      </c>
      <c r="F1132" t="s">
        <v>701</v>
      </c>
      <c r="G1132" t="s">
        <v>356</v>
      </c>
      <c r="H1132" t="s">
        <v>702</v>
      </c>
    </row>
    <row r="1133" spans="1:8">
      <c r="A1133" t="s">
        <v>2799</v>
      </c>
      <c r="B1133" t="s">
        <v>351</v>
      </c>
      <c r="C1133" t="s">
        <v>2800</v>
      </c>
      <c r="D1133" t="s">
        <v>2759</v>
      </c>
      <c r="E1133" t="s">
        <v>2760</v>
      </c>
      <c r="F1133" t="s">
        <v>701</v>
      </c>
      <c r="G1133" t="s">
        <v>356</v>
      </c>
      <c r="H1133" t="s">
        <v>702</v>
      </c>
    </row>
    <row r="1134" spans="1:8">
      <c r="A1134" t="s">
        <v>2801</v>
      </c>
      <c r="B1134" t="s">
        <v>351</v>
      </c>
      <c r="C1134" t="s">
        <v>2802</v>
      </c>
      <c r="D1134" t="s">
        <v>2803</v>
      </c>
      <c r="E1134" t="s">
        <v>2804</v>
      </c>
      <c r="F1134" t="s">
        <v>523</v>
      </c>
      <c r="G1134" t="s">
        <v>356</v>
      </c>
      <c r="H1134" t="s">
        <v>524</v>
      </c>
    </row>
    <row r="1135" spans="1:8">
      <c r="A1135" t="s">
        <v>2805</v>
      </c>
      <c r="B1135" t="s">
        <v>351</v>
      </c>
      <c r="C1135" t="s">
        <v>2806</v>
      </c>
      <c r="D1135" t="s">
        <v>2803</v>
      </c>
      <c r="E1135" t="s">
        <v>2804</v>
      </c>
      <c r="F1135" t="s">
        <v>523</v>
      </c>
      <c r="G1135" t="s">
        <v>356</v>
      </c>
      <c r="H1135" t="s">
        <v>524</v>
      </c>
    </row>
    <row r="1136" spans="1:8">
      <c r="A1136" t="s">
        <v>2807</v>
      </c>
      <c r="B1136" t="s">
        <v>351</v>
      </c>
      <c r="C1136" t="s">
        <v>2808</v>
      </c>
      <c r="D1136" t="s">
        <v>2803</v>
      </c>
      <c r="E1136" t="s">
        <v>2804</v>
      </c>
      <c r="F1136" t="s">
        <v>523</v>
      </c>
      <c r="G1136" t="s">
        <v>356</v>
      </c>
      <c r="H1136" t="s">
        <v>524</v>
      </c>
    </row>
    <row r="1137" spans="1:8">
      <c r="A1137" t="s">
        <v>2809</v>
      </c>
      <c r="B1137" t="s">
        <v>351</v>
      </c>
      <c r="C1137" t="s">
        <v>2810</v>
      </c>
      <c r="D1137" t="s">
        <v>2803</v>
      </c>
      <c r="E1137" t="s">
        <v>2804</v>
      </c>
      <c r="F1137" t="s">
        <v>523</v>
      </c>
      <c r="G1137" t="s">
        <v>356</v>
      </c>
      <c r="H1137" t="s">
        <v>524</v>
      </c>
    </row>
    <row r="1138" spans="1:8">
      <c r="A1138" t="s">
        <v>2811</v>
      </c>
      <c r="B1138" t="s">
        <v>351</v>
      </c>
      <c r="C1138" t="s">
        <v>2812</v>
      </c>
      <c r="D1138" t="s">
        <v>2803</v>
      </c>
      <c r="E1138" t="s">
        <v>2804</v>
      </c>
      <c r="F1138" t="s">
        <v>523</v>
      </c>
      <c r="G1138" t="s">
        <v>356</v>
      </c>
      <c r="H1138" t="s">
        <v>524</v>
      </c>
    </row>
    <row r="1139" spans="1:8">
      <c r="A1139" t="s">
        <v>2813</v>
      </c>
      <c r="B1139" t="s">
        <v>351</v>
      </c>
      <c r="C1139" t="s">
        <v>2814</v>
      </c>
      <c r="D1139" t="s">
        <v>2815</v>
      </c>
      <c r="E1139" t="s">
        <v>2816</v>
      </c>
      <c r="F1139" t="s">
        <v>355</v>
      </c>
      <c r="G1139" t="s">
        <v>356</v>
      </c>
      <c r="H1139" t="s">
        <v>357</v>
      </c>
    </row>
    <row r="1140" spans="1:8">
      <c r="A1140" t="s">
        <v>2817</v>
      </c>
      <c r="B1140" t="s">
        <v>351</v>
      </c>
      <c r="C1140" t="s">
        <v>2818</v>
      </c>
      <c r="D1140" t="s">
        <v>2815</v>
      </c>
      <c r="E1140" t="s">
        <v>2816</v>
      </c>
      <c r="F1140" t="s">
        <v>355</v>
      </c>
      <c r="G1140" t="s">
        <v>356</v>
      </c>
      <c r="H1140" t="s">
        <v>357</v>
      </c>
    </row>
    <row r="1141" spans="1:8">
      <c r="A1141" t="s">
        <v>2819</v>
      </c>
      <c r="B1141" t="s">
        <v>351</v>
      </c>
      <c r="C1141" t="s">
        <v>2820</v>
      </c>
      <c r="D1141" t="s">
        <v>2815</v>
      </c>
      <c r="E1141" t="s">
        <v>2816</v>
      </c>
      <c r="F1141" t="s">
        <v>355</v>
      </c>
      <c r="G1141" t="s">
        <v>356</v>
      </c>
      <c r="H1141" t="s">
        <v>357</v>
      </c>
    </row>
    <row r="1142" spans="1:8">
      <c r="A1142" t="s">
        <v>2821</v>
      </c>
      <c r="B1142" t="s">
        <v>351</v>
      </c>
      <c r="C1142" t="s">
        <v>2822</v>
      </c>
      <c r="D1142" t="s">
        <v>2815</v>
      </c>
      <c r="E1142" t="s">
        <v>2816</v>
      </c>
      <c r="F1142" t="s">
        <v>355</v>
      </c>
      <c r="G1142" t="s">
        <v>356</v>
      </c>
      <c r="H1142" t="s">
        <v>357</v>
      </c>
    </row>
    <row r="1143" spans="1:8">
      <c r="A1143" t="s">
        <v>2823</v>
      </c>
      <c r="B1143" t="s">
        <v>351</v>
      </c>
      <c r="C1143" t="s">
        <v>2824</v>
      </c>
      <c r="D1143" t="s">
        <v>2825</v>
      </c>
      <c r="E1143" t="s">
        <v>2826</v>
      </c>
      <c r="F1143" t="s">
        <v>2827</v>
      </c>
      <c r="G1143" t="s">
        <v>356</v>
      </c>
      <c r="H1143" t="s">
        <v>357</v>
      </c>
    </row>
    <row r="1144" spans="1:8">
      <c r="A1144" t="s">
        <v>2828</v>
      </c>
      <c r="B1144" t="s">
        <v>351</v>
      </c>
      <c r="C1144" t="s">
        <v>2829</v>
      </c>
      <c r="D1144" t="s">
        <v>2825</v>
      </c>
      <c r="E1144" t="s">
        <v>2826</v>
      </c>
      <c r="F1144" t="s">
        <v>2827</v>
      </c>
      <c r="G1144" t="s">
        <v>356</v>
      </c>
      <c r="H1144" t="s">
        <v>357</v>
      </c>
    </row>
    <row r="1145" spans="1:8">
      <c r="A1145" t="s">
        <v>2830</v>
      </c>
      <c r="B1145" t="s">
        <v>351</v>
      </c>
      <c r="C1145" t="s">
        <v>2831</v>
      </c>
      <c r="D1145" t="s">
        <v>2825</v>
      </c>
      <c r="E1145" t="s">
        <v>2826</v>
      </c>
      <c r="F1145" t="s">
        <v>2827</v>
      </c>
      <c r="G1145" t="s">
        <v>356</v>
      </c>
      <c r="H1145" t="s">
        <v>357</v>
      </c>
    </row>
    <row r="1146" spans="1:8">
      <c r="A1146" t="s">
        <v>2832</v>
      </c>
      <c r="B1146" t="s">
        <v>351</v>
      </c>
      <c r="C1146" t="s">
        <v>2833</v>
      </c>
      <c r="D1146" t="s">
        <v>2825</v>
      </c>
      <c r="E1146" t="s">
        <v>2826</v>
      </c>
      <c r="F1146" t="s">
        <v>2827</v>
      </c>
      <c r="G1146" t="s">
        <v>356</v>
      </c>
      <c r="H1146" t="s">
        <v>357</v>
      </c>
    </row>
    <row r="1147" spans="1:8">
      <c r="A1147" t="s">
        <v>2834</v>
      </c>
      <c r="B1147" t="s">
        <v>351</v>
      </c>
      <c r="C1147" t="s">
        <v>2835</v>
      </c>
      <c r="D1147" t="s">
        <v>2825</v>
      </c>
      <c r="E1147" t="s">
        <v>2826</v>
      </c>
      <c r="F1147" t="s">
        <v>2827</v>
      </c>
      <c r="G1147" t="s">
        <v>356</v>
      </c>
      <c r="H1147" t="s">
        <v>357</v>
      </c>
    </row>
    <row r="1148" spans="1:8">
      <c r="A1148" t="s">
        <v>2836</v>
      </c>
      <c r="B1148" t="s">
        <v>351</v>
      </c>
      <c r="C1148" t="s">
        <v>2837</v>
      </c>
      <c r="D1148" t="s">
        <v>2838</v>
      </c>
      <c r="E1148" t="s">
        <v>2839</v>
      </c>
      <c r="F1148" t="s">
        <v>523</v>
      </c>
      <c r="G1148" t="s">
        <v>356</v>
      </c>
      <c r="H1148" t="s">
        <v>524</v>
      </c>
    </row>
    <row r="1149" spans="1:8">
      <c r="A1149" t="s">
        <v>2840</v>
      </c>
      <c r="B1149" t="s">
        <v>351</v>
      </c>
      <c r="C1149" t="s">
        <v>2841</v>
      </c>
      <c r="D1149" t="s">
        <v>2838</v>
      </c>
      <c r="E1149" t="s">
        <v>2839</v>
      </c>
      <c r="F1149" t="s">
        <v>523</v>
      </c>
      <c r="G1149" t="s">
        <v>356</v>
      </c>
      <c r="H1149" t="s">
        <v>524</v>
      </c>
    </row>
    <row r="1150" spans="1:8">
      <c r="A1150" t="s">
        <v>2842</v>
      </c>
      <c r="B1150" t="s">
        <v>351</v>
      </c>
      <c r="C1150" t="s">
        <v>2843</v>
      </c>
      <c r="D1150" t="s">
        <v>2844</v>
      </c>
      <c r="E1150" t="s">
        <v>2845</v>
      </c>
      <c r="F1150" t="s">
        <v>701</v>
      </c>
      <c r="G1150" t="s">
        <v>356</v>
      </c>
      <c r="H1150" t="s">
        <v>702</v>
      </c>
    </row>
    <row r="1151" spans="1:8">
      <c r="A1151" t="s">
        <v>2846</v>
      </c>
      <c r="B1151" t="s">
        <v>351</v>
      </c>
      <c r="C1151" t="s">
        <v>2847</v>
      </c>
      <c r="D1151" t="s">
        <v>2844</v>
      </c>
      <c r="E1151" t="s">
        <v>2845</v>
      </c>
      <c r="F1151" t="s">
        <v>701</v>
      </c>
      <c r="G1151" t="s">
        <v>356</v>
      </c>
      <c r="H1151" t="s">
        <v>702</v>
      </c>
    </row>
    <row r="1152" spans="1:8">
      <c r="A1152" t="s">
        <v>2848</v>
      </c>
      <c r="B1152" t="s">
        <v>351</v>
      </c>
      <c r="C1152" t="s">
        <v>2849</v>
      </c>
      <c r="D1152" t="s">
        <v>2844</v>
      </c>
      <c r="E1152" t="s">
        <v>2845</v>
      </c>
      <c r="F1152" t="s">
        <v>701</v>
      </c>
      <c r="G1152" t="s">
        <v>356</v>
      </c>
      <c r="H1152" t="s">
        <v>702</v>
      </c>
    </row>
    <row r="1153" spans="1:8">
      <c r="A1153" t="s">
        <v>2850</v>
      </c>
      <c r="B1153" t="s">
        <v>351</v>
      </c>
      <c r="C1153" t="s">
        <v>2851</v>
      </c>
      <c r="D1153" t="s">
        <v>2844</v>
      </c>
      <c r="E1153" t="s">
        <v>2845</v>
      </c>
      <c r="F1153" t="s">
        <v>701</v>
      </c>
      <c r="G1153" t="s">
        <v>356</v>
      </c>
      <c r="H1153" t="s">
        <v>702</v>
      </c>
    </row>
    <row r="1154" spans="1:8">
      <c r="A1154" t="s">
        <v>2852</v>
      </c>
      <c r="B1154" t="s">
        <v>351</v>
      </c>
      <c r="C1154" t="s">
        <v>2853</v>
      </c>
      <c r="D1154" t="s">
        <v>2844</v>
      </c>
      <c r="E1154" t="s">
        <v>2845</v>
      </c>
      <c r="F1154" t="s">
        <v>701</v>
      </c>
      <c r="G1154" t="s">
        <v>356</v>
      </c>
      <c r="H1154" t="s">
        <v>702</v>
      </c>
    </row>
    <row r="1155" spans="1:8">
      <c r="A1155" t="s">
        <v>2854</v>
      </c>
      <c r="B1155" t="s">
        <v>351</v>
      </c>
      <c r="C1155" t="s">
        <v>2855</v>
      </c>
      <c r="D1155" t="s">
        <v>2844</v>
      </c>
      <c r="E1155" t="s">
        <v>2845</v>
      </c>
      <c r="F1155" t="s">
        <v>701</v>
      </c>
      <c r="G1155" t="s">
        <v>356</v>
      </c>
      <c r="H1155" t="s">
        <v>702</v>
      </c>
    </row>
    <row r="1156" spans="1:8">
      <c r="A1156" t="s">
        <v>2856</v>
      </c>
      <c r="B1156" t="s">
        <v>351</v>
      </c>
      <c r="C1156" t="s">
        <v>2857</v>
      </c>
      <c r="D1156" t="s">
        <v>2844</v>
      </c>
      <c r="E1156" t="s">
        <v>2845</v>
      </c>
      <c r="F1156" t="s">
        <v>701</v>
      </c>
      <c r="G1156" t="s">
        <v>356</v>
      </c>
      <c r="H1156" t="s">
        <v>702</v>
      </c>
    </row>
    <row r="1157" spans="1:8">
      <c r="A1157" t="s">
        <v>2858</v>
      </c>
      <c r="B1157" t="s">
        <v>351</v>
      </c>
      <c r="C1157" t="s">
        <v>2859</v>
      </c>
      <c r="D1157" t="s">
        <v>2844</v>
      </c>
      <c r="E1157" t="s">
        <v>2845</v>
      </c>
      <c r="F1157" t="s">
        <v>701</v>
      </c>
      <c r="G1157" t="s">
        <v>356</v>
      </c>
      <c r="H1157" t="s">
        <v>702</v>
      </c>
    </row>
    <row r="1158" spans="1:8">
      <c r="A1158" t="s">
        <v>2860</v>
      </c>
      <c r="B1158" t="s">
        <v>351</v>
      </c>
      <c r="C1158" t="s">
        <v>2861</v>
      </c>
      <c r="D1158" t="s">
        <v>2844</v>
      </c>
      <c r="E1158" t="s">
        <v>2845</v>
      </c>
      <c r="F1158" t="s">
        <v>701</v>
      </c>
      <c r="G1158" t="s">
        <v>356</v>
      </c>
      <c r="H1158" t="s">
        <v>702</v>
      </c>
    </row>
    <row r="1159" spans="1:8">
      <c r="A1159" t="s">
        <v>2862</v>
      </c>
      <c r="B1159" t="s">
        <v>351</v>
      </c>
      <c r="C1159" t="s">
        <v>2863</v>
      </c>
      <c r="D1159" t="s">
        <v>2844</v>
      </c>
      <c r="E1159" t="s">
        <v>2845</v>
      </c>
      <c r="F1159" t="s">
        <v>701</v>
      </c>
      <c r="G1159" t="s">
        <v>356</v>
      </c>
      <c r="H1159" t="s">
        <v>702</v>
      </c>
    </row>
    <row r="1160" spans="1:8">
      <c r="A1160" t="s">
        <v>2864</v>
      </c>
      <c r="B1160" t="s">
        <v>351</v>
      </c>
      <c r="C1160" t="s">
        <v>2865</v>
      </c>
      <c r="D1160" t="s">
        <v>2844</v>
      </c>
      <c r="E1160" t="s">
        <v>2845</v>
      </c>
      <c r="F1160" t="s">
        <v>701</v>
      </c>
      <c r="G1160" t="s">
        <v>356</v>
      </c>
      <c r="H1160" t="s">
        <v>702</v>
      </c>
    </row>
    <row r="1161" spans="1:8">
      <c r="A1161" t="s">
        <v>2866</v>
      </c>
      <c r="B1161" t="s">
        <v>351</v>
      </c>
      <c r="C1161" t="s">
        <v>2867</v>
      </c>
      <c r="D1161" t="s">
        <v>2844</v>
      </c>
      <c r="E1161" t="s">
        <v>2845</v>
      </c>
      <c r="F1161" t="s">
        <v>701</v>
      </c>
      <c r="G1161" t="s">
        <v>356</v>
      </c>
      <c r="H1161" t="s">
        <v>702</v>
      </c>
    </row>
    <row r="1162" spans="1:8">
      <c r="A1162" t="s">
        <v>2868</v>
      </c>
      <c r="B1162" t="s">
        <v>351</v>
      </c>
      <c r="C1162" t="s">
        <v>2869</v>
      </c>
      <c r="D1162" t="s">
        <v>2844</v>
      </c>
      <c r="E1162" t="s">
        <v>2845</v>
      </c>
      <c r="F1162" t="s">
        <v>701</v>
      </c>
      <c r="G1162" t="s">
        <v>356</v>
      </c>
      <c r="H1162" t="s">
        <v>702</v>
      </c>
    </row>
    <row r="1163" spans="1:8">
      <c r="A1163" t="s">
        <v>2870</v>
      </c>
      <c r="B1163" t="s">
        <v>351</v>
      </c>
      <c r="C1163" t="s">
        <v>2871</v>
      </c>
      <c r="D1163" t="s">
        <v>2844</v>
      </c>
      <c r="E1163" t="s">
        <v>2845</v>
      </c>
      <c r="F1163" t="s">
        <v>701</v>
      </c>
      <c r="G1163" t="s">
        <v>356</v>
      </c>
      <c r="H1163" t="s">
        <v>702</v>
      </c>
    </row>
    <row r="1164" spans="1:8">
      <c r="A1164" t="s">
        <v>2872</v>
      </c>
      <c r="B1164" t="s">
        <v>351</v>
      </c>
      <c r="C1164" t="s">
        <v>2873</v>
      </c>
      <c r="D1164" t="s">
        <v>2844</v>
      </c>
      <c r="E1164" t="s">
        <v>2845</v>
      </c>
      <c r="F1164" t="s">
        <v>701</v>
      </c>
      <c r="G1164" t="s">
        <v>356</v>
      </c>
      <c r="H1164" t="s">
        <v>702</v>
      </c>
    </row>
    <row r="1165" spans="1:8">
      <c r="A1165" t="s">
        <v>2874</v>
      </c>
      <c r="B1165" t="s">
        <v>351</v>
      </c>
      <c r="C1165" t="s">
        <v>2875</v>
      </c>
      <c r="D1165" t="s">
        <v>2844</v>
      </c>
      <c r="E1165" t="s">
        <v>2845</v>
      </c>
      <c r="F1165" t="s">
        <v>701</v>
      </c>
      <c r="G1165" t="s">
        <v>356</v>
      </c>
      <c r="H1165" t="s">
        <v>702</v>
      </c>
    </row>
    <row r="1166" spans="1:8">
      <c r="A1166" t="s">
        <v>2876</v>
      </c>
      <c r="B1166" t="s">
        <v>351</v>
      </c>
      <c r="C1166" t="s">
        <v>2877</v>
      </c>
      <c r="D1166" t="s">
        <v>2844</v>
      </c>
      <c r="E1166" t="s">
        <v>2845</v>
      </c>
      <c r="F1166" t="s">
        <v>701</v>
      </c>
      <c r="G1166" t="s">
        <v>356</v>
      </c>
      <c r="H1166" t="s">
        <v>702</v>
      </c>
    </row>
    <row r="1167" spans="1:8">
      <c r="A1167" t="s">
        <v>2878</v>
      </c>
      <c r="B1167" t="s">
        <v>351</v>
      </c>
      <c r="C1167" t="s">
        <v>2879</v>
      </c>
      <c r="D1167" t="s">
        <v>2844</v>
      </c>
      <c r="E1167" t="s">
        <v>2845</v>
      </c>
      <c r="F1167" t="s">
        <v>701</v>
      </c>
      <c r="G1167" t="s">
        <v>356</v>
      </c>
      <c r="H1167" t="s">
        <v>702</v>
      </c>
    </row>
    <row r="1168" spans="1:8">
      <c r="A1168" t="s">
        <v>2880</v>
      </c>
      <c r="B1168" t="s">
        <v>351</v>
      </c>
      <c r="C1168" t="s">
        <v>2881</v>
      </c>
      <c r="D1168" t="s">
        <v>2882</v>
      </c>
      <c r="E1168" t="s">
        <v>2881</v>
      </c>
      <c r="F1168" t="s">
        <v>774</v>
      </c>
      <c r="G1168" t="s">
        <v>356</v>
      </c>
      <c r="H1168" t="s">
        <v>775</v>
      </c>
    </row>
    <row r="1169" spans="1:8">
      <c r="A1169" t="s">
        <v>2883</v>
      </c>
      <c r="B1169" t="s">
        <v>351</v>
      </c>
      <c r="C1169" t="s">
        <v>2884</v>
      </c>
      <c r="D1169" t="s">
        <v>2885</v>
      </c>
      <c r="E1169" t="s">
        <v>2886</v>
      </c>
      <c r="F1169" t="s">
        <v>774</v>
      </c>
      <c r="G1169" t="s">
        <v>356</v>
      </c>
      <c r="H1169" t="s">
        <v>775</v>
      </c>
    </row>
    <row r="1170" spans="1:8">
      <c r="A1170" t="s">
        <v>2887</v>
      </c>
      <c r="B1170" t="s">
        <v>351</v>
      </c>
      <c r="C1170" t="s">
        <v>2888</v>
      </c>
      <c r="D1170" t="s">
        <v>2885</v>
      </c>
      <c r="E1170" t="s">
        <v>2886</v>
      </c>
      <c r="F1170" t="s">
        <v>774</v>
      </c>
      <c r="G1170" t="s">
        <v>356</v>
      </c>
      <c r="H1170" t="s">
        <v>775</v>
      </c>
    </row>
    <row r="1171" spans="1:8">
      <c r="A1171" t="s">
        <v>2889</v>
      </c>
      <c r="B1171" t="s">
        <v>351</v>
      </c>
      <c r="C1171" t="s">
        <v>2890</v>
      </c>
      <c r="D1171" t="s">
        <v>2885</v>
      </c>
      <c r="E1171" t="s">
        <v>2886</v>
      </c>
      <c r="F1171" t="s">
        <v>774</v>
      </c>
      <c r="G1171" t="s">
        <v>356</v>
      </c>
      <c r="H1171" t="s">
        <v>775</v>
      </c>
    </row>
    <row r="1172" spans="1:8">
      <c r="A1172" t="s">
        <v>2891</v>
      </c>
      <c r="B1172" t="s">
        <v>351</v>
      </c>
      <c r="C1172" t="s">
        <v>2892</v>
      </c>
      <c r="D1172" t="s">
        <v>2885</v>
      </c>
      <c r="E1172" t="s">
        <v>2886</v>
      </c>
      <c r="F1172" t="s">
        <v>774</v>
      </c>
      <c r="G1172" t="s">
        <v>356</v>
      </c>
      <c r="H1172" t="s">
        <v>775</v>
      </c>
    </row>
    <row r="1173" spans="1:8">
      <c r="A1173" t="s">
        <v>2893</v>
      </c>
      <c r="B1173" t="s">
        <v>351</v>
      </c>
      <c r="C1173" t="s">
        <v>2894</v>
      </c>
      <c r="D1173" t="s">
        <v>2885</v>
      </c>
      <c r="E1173" t="s">
        <v>2886</v>
      </c>
      <c r="F1173" t="s">
        <v>774</v>
      </c>
      <c r="G1173" t="s">
        <v>356</v>
      </c>
      <c r="H1173" t="s">
        <v>775</v>
      </c>
    </row>
    <row r="1174" spans="1:8">
      <c r="A1174" t="s">
        <v>2895</v>
      </c>
      <c r="B1174" t="s">
        <v>351</v>
      </c>
      <c r="C1174" t="s">
        <v>2896</v>
      </c>
      <c r="D1174" t="s">
        <v>2885</v>
      </c>
      <c r="E1174" t="s">
        <v>2886</v>
      </c>
      <c r="F1174" t="s">
        <v>774</v>
      </c>
      <c r="G1174" t="s">
        <v>356</v>
      </c>
      <c r="H1174" t="s">
        <v>775</v>
      </c>
    </row>
    <row r="1175" spans="1:8">
      <c r="A1175" t="s">
        <v>2897</v>
      </c>
      <c r="B1175" t="s">
        <v>351</v>
      </c>
      <c r="C1175" t="s">
        <v>2898</v>
      </c>
      <c r="D1175" t="s">
        <v>2885</v>
      </c>
      <c r="E1175" t="s">
        <v>2886</v>
      </c>
      <c r="F1175" t="s">
        <v>774</v>
      </c>
      <c r="G1175" t="s">
        <v>356</v>
      </c>
      <c r="H1175" t="s">
        <v>775</v>
      </c>
    </row>
    <row r="1176" spans="1:8">
      <c r="A1176" t="s">
        <v>2899</v>
      </c>
      <c r="B1176" t="s">
        <v>351</v>
      </c>
      <c r="C1176" t="s">
        <v>2900</v>
      </c>
      <c r="D1176" t="s">
        <v>2885</v>
      </c>
      <c r="E1176" t="s">
        <v>2886</v>
      </c>
      <c r="F1176" t="s">
        <v>774</v>
      </c>
      <c r="G1176" t="s">
        <v>356</v>
      </c>
      <c r="H1176" t="s">
        <v>775</v>
      </c>
    </row>
    <row r="1177" spans="1:8">
      <c r="A1177" t="s">
        <v>2901</v>
      </c>
      <c r="B1177" t="s">
        <v>351</v>
      </c>
      <c r="C1177" t="s">
        <v>2902</v>
      </c>
      <c r="D1177" t="s">
        <v>2885</v>
      </c>
      <c r="E1177" t="s">
        <v>2886</v>
      </c>
      <c r="F1177" t="s">
        <v>774</v>
      </c>
      <c r="G1177" t="s">
        <v>356</v>
      </c>
      <c r="H1177" t="s">
        <v>775</v>
      </c>
    </row>
    <row r="1178" spans="1:8">
      <c r="A1178" t="s">
        <v>2903</v>
      </c>
      <c r="B1178" t="s">
        <v>351</v>
      </c>
      <c r="C1178" t="s">
        <v>2904</v>
      </c>
      <c r="D1178" t="s">
        <v>2885</v>
      </c>
      <c r="E1178" t="s">
        <v>2886</v>
      </c>
      <c r="F1178" t="s">
        <v>774</v>
      </c>
      <c r="G1178" t="s">
        <v>356</v>
      </c>
      <c r="H1178" t="s">
        <v>775</v>
      </c>
    </row>
    <row r="1179" spans="1:8">
      <c r="A1179" t="s">
        <v>2905</v>
      </c>
      <c r="B1179" t="s">
        <v>351</v>
      </c>
      <c r="C1179" t="s">
        <v>2906</v>
      </c>
      <c r="D1179" t="s">
        <v>2885</v>
      </c>
      <c r="E1179" t="s">
        <v>2886</v>
      </c>
      <c r="F1179" t="s">
        <v>774</v>
      </c>
      <c r="G1179" t="s">
        <v>356</v>
      </c>
      <c r="H1179" t="s">
        <v>775</v>
      </c>
    </row>
    <row r="1180" spans="1:8">
      <c r="A1180" t="s">
        <v>2907</v>
      </c>
      <c r="B1180" t="s">
        <v>351</v>
      </c>
      <c r="C1180" t="s">
        <v>2908</v>
      </c>
      <c r="D1180" t="s">
        <v>2885</v>
      </c>
      <c r="E1180" t="s">
        <v>2886</v>
      </c>
      <c r="F1180" t="s">
        <v>774</v>
      </c>
      <c r="G1180" t="s">
        <v>356</v>
      </c>
      <c r="H1180" t="s">
        <v>775</v>
      </c>
    </row>
    <row r="1181" spans="1:8">
      <c r="A1181" t="s">
        <v>2909</v>
      </c>
      <c r="B1181" t="s">
        <v>351</v>
      </c>
      <c r="C1181" t="s">
        <v>2910</v>
      </c>
      <c r="D1181" t="s">
        <v>2885</v>
      </c>
      <c r="E1181" t="s">
        <v>2886</v>
      </c>
      <c r="F1181" t="s">
        <v>774</v>
      </c>
      <c r="G1181" t="s">
        <v>356</v>
      </c>
      <c r="H1181" t="s">
        <v>775</v>
      </c>
    </row>
    <row r="1182" spans="1:8">
      <c r="A1182" t="s">
        <v>2911</v>
      </c>
      <c r="B1182" t="s">
        <v>351</v>
      </c>
      <c r="C1182" t="s">
        <v>2912</v>
      </c>
      <c r="D1182" t="s">
        <v>2885</v>
      </c>
      <c r="E1182" t="s">
        <v>2886</v>
      </c>
      <c r="F1182" t="s">
        <v>774</v>
      </c>
      <c r="G1182" t="s">
        <v>356</v>
      </c>
      <c r="H1182" t="s">
        <v>775</v>
      </c>
    </row>
    <row r="1183" spans="1:8">
      <c r="A1183" t="s">
        <v>2913</v>
      </c>
      <c r="B1183" t="s">
        <v>351</v>
      </c>
      <c r="C1183" t="s">
        <v>2914</v>
      </c>
      <c r="D1183" t="s">
        <v>2885</v>
      </c>
      <c r="E1183" t="s">
        <v>2886</v>
      </c>
      <c r="F1183" t="s">
        <v>774</v>
      </c>
      <c r="G1183" t="s">
        <v>356</v>
      </c>
      <c r="H1183" t="s">
        <v>775</v>
      </c>
    </row>
    <row r="1184" spans="1:8">
      <c r="A1184" t="s">
        <v>2915</v>
      </c>
      <c r="B1184" t="s">
        <v>351</v>
      </c>
      <c r="C1184" t="s">
        <v>2916</v>
      </c>
      <c r="D1184" t="s">
        <v>2885</v>
      </c>
      <c r="E1184" t="s">
        <v>2886</v>
      </c>
      <c r="F1184" t="s">
        <v>774</v>
      </c>
      <c r="G1184" t="s">
        <v>356</v>
      </c>
      <c r="H1184" t="s">
        <v>775</v>
      </c>
    </row>
    <row r="1185" spans="1:8">
      <c r="A1185" t="s">
        <v>2917</v>
      </c>
      <c r="B1185" t="s">
        <v>351</v>
      </c>
      <c r="C1185" t="s">
        <v>2918</v>
      </c>
      <c r="D1185" t="s">
        <v>2885</v>
      </c>
      <c r="E1185" t="s">
        <v>2886</v>
      </c>
      <c r="F1185" t="s">
        <v>774</v>
      </c>
      <c r="G1185" t="s">
        <v>356</v>
      </c>
      <c r="H1185" t="s">
        <v>775</v>
      </c>
    </row>
    <row r="1186" spans="1:8">
      <c r="A1186" t="s">
        <v>2919</v>
      </c>
      <c r="B1186" t="s">
        <v>351</v>
      </c>
      <c r="C1186" t="s">
        <v>2920</v>
      </c>
      <c r="D1186" t="s">
        <v>2885</v>
      </c>
      <c r="E1186" t="s">
        <v>2886</v>
      </c>
      <c r="F1186" t="s">
        <v>774</v>
      </c>
      <c r="G1186" t="s">
        <v>356</v>
      </c>
      <c r="H1186" t="s">
        <v>775</v>
      </c>
    </row>
    <row r="1187" spans="1:8">
      <c r="A1187" t="s">
        <v>2921</v>
      </c>
      <c r="B1187" t="s">
        <v>351</v>
      </c>
      <c r="C1187" t="s">
        <v>2922</v>
      </c>
      <c r="D1187" t="s">
        <v>2885</v>
      </c>
      <c r="E1187" t="s">
        <v>2886</v>
      </c>
      <c r="F1187" t="s">
        <v>774</v>
      </c>
      <c r="G1187" t="s">
        <v>356</v>
      </c>
      <c r="H1187" t="s">
        <v>775</v>
      </c>
    </row>
    <row r="1188" spans="1:8">
      <c r="A1188" t="s">
        <v>2923</v>
      </c>
      <c r="B1188" t="s">
        <v>351</v>
      </c>
      <c r="C1188" t="s">
        <v>2924</v>
      </c>
      <c r="D1188" t="s">
        <v>2885</v>
      </c>
      <c r="E1188" t="s">
        <v>2886</v>
      </c>
      <c r="F1188" t="s">
        <v>774</v>
      </c>
      <c r="G1188" t="s">
        <v>356</v>
      </c>
      <c r="H1188" t="s">
        <v>775</v>
      </c>
    </row>
    <row r="1189" spans="1:8">
      <c r="A1189" t="s">
        <v>2925</v>
      </c>
      <c r="B1189" t="s">
        <v>351</v>
      </c>
      <c r="C1189" t="s">
        <v>2926</v>
      </c>
      <c r="D1189" t="s">
        <v>2885</v>
      </c>
      <c r="E1189" t="s">
        <v>2886</v>
      </c>
      <c r="F1189" t="s">
        <v>774</v>
      </c>
      <c r="G1189" t="s">
        <v>356</v>
      </c>
      <c r="H1189" t="s">
        <v>775</v>
      </c>
    </row>
    <row r="1190" spans="1:8">
      <c r="A1190" t="s">
        <v>2927</v>
      </c>
      <c r="B1190" t="s">
        <v>351</v>
      </c>
      <c r="C1190" t="s">
        <v>2928</v>
      </c>
      <c r="D1190" t="s">
        <v>2885</v>
      </c>
      <c r="E1190" t="s">
        <v>2886</v>
      </c>
      <c r="F1190" t="s">
        <v>774</v>
      </c>
      <c r="G1190" t="s">
        <v>356</v>
      </c>
      <c r="H1190" t="s">
        <v>775</v>
      </c>
    </row>
    <row r="1191" spans="1:8">
      <c r="A1191" t="s">
        <v>2929</v>
      </c>
      <c r="B1191" t="s">
        <v>351</v>
      </c>
      <c r="C1191" t="s">
        <v>2930</v>
      </c>
      <c r="D1191" t="s">
        <v>2931</v>
      </c>
      <c r="E1191" t="s">
        <v>2932</v>
      </c>
      <c r="F1191" t="s">
        <v>355</v>
      </c>
      <c r="G1191" t="s">
        <v>356</v>
      </c>
      <c r="H1191" t="s">
        <v>357</v>
      </c>
    </row>
    <row r="1192" spans="1:8">
      <c r="A1192" t="s">
        <v>2933</v>
      </c>
      <c r="B1192" t="s">
        <v>351</v>
      </c>
      <c r="C1192" t="s">
        <v>2934</v>
      </c>
      <c r="D1192" t="s">
        <v>2931</v>
      </c>
      <c r="E1192" t="s">
        <v>2932</v>
      </c>
      <c r="F1192" t="s">
        <v>355</v>
      </c>
      <c r="G1192" t="s">
        <v>356</v>
      </c>
      <c r="H1192" t="s">
        <v>357</v>
      </c>
    </row>
    <row r="1193" spans="1:8">
      <c r="A1193" t="s">
        <v>2935</v>
      </c>
      <c r="B1193" t="s">
        <v>351</v>
      </c>
      <c r="C1193" t="s">
        <v>2936</v>
      </c>
      <c r="D1193" t="s">
        <v>2931</v>
      </c>
      <c r="E1193" t="s">
        <v>2932</v>
      </c>
      <c r="F1193" t="s">
        <v>355</v>
      </c>
      <c r="G1193" t="s">
        <v>356</v>
      </c>
      <c r="H1193" t="s">
        <v>357</v>
      </c>
    </row>
    <row r="1194" spans="1:8">
      <c r="A1194" t="s">
        <v>2937</v>
      </c>
      <c r="B1194" t="s">
        <v>351</v>
      </c>
      <c r="C1194" t="s">
        <v>2938</v>
      </c>
      <c r="D1194" t="s">
        <v>2931</v>
      </c>
      <c r="E1194" t="s">
        <v>2932</v>
      </c>
      <c r="F1194" t="s">
        <v>355</v>
      </c>
      <c r="G1194" t="s">
        <v>356</v>
      </c>
      <c r="H1194" t="s">
        <v>357</v>
      </c>
    </row>
    <row r="1195" spans="1:8">
      <c r="A1195" t="s">
        <v>2939</v>
      </c>
      <c r="B1195" t="s">
        <v>351</v>
      </c>
      <c r="C1195" t="s">
        <v>2940</v>
      </c>
      <c r="D1195" t="s">
        <v>2931</v>
      </c>
      <c r="E1195" t="s">
        <v>2932</v>
      </c>
      <c r="F1195" t="s">
        <v>355</v>
      </c>
      <c r="G1195" t="s">
        <v>356</v>
      </c>
      <c r="H1195" t="s">
        <v>357</v>
      </c>
    </row>
    <row r="1196" spans="1:8">
      <c r="A1196" t="s">
        <v>2941</v>
      </c>
      <c r="B1196" t="s">
        <v>351</v>
      </c>
      <c r="C1196" t="s">
        <v>2942</v>
      </c>
      <c r="D1196" t="s">
        <v>2931</v>
      </c>
      <c r="E1196" t="s">
        <v>2932</v>
      </c>
      <c r="F1196" t="s">
        <v>355</v>
      </c>
      <c r="G1196" t="s">
        <v>356</v>
      </c>
      <c r="H1196" t="s">
        <v>357</v>
      </c>
    </row>
    <row r="1197" spans="1:8">
      <c r="A1197" t="s">
        <v>2943</v>
      </c>
      <c r="B1197" t="s">
        <v>351</v>
      </c>
      <c r="C1197" t="s">
        <v>2944</v>
      </c>
      <c r="D1197" t="s">
        <v>2931</v>
      </c>
      <c r="E1197" t="s">
        <v>2932</v>
      </c>
      <c r="F1197" t="s">
        <v>355</v>
      </c>
      <c r="G1197" t="s">
        <v>356</v>
      </c>
      <c r="H1197" t="s">
        <v>357</v>
      </c>
    </row>
    <row r="1198" spans="1:8">
      <c r="A1198" t="s">
        <v>2945</v>
      </c>
      <c r="B1198" t="s">
        <v>351</v>
      </c>
      <c r="C1198" t="s">
        <v>2946</v>
      </c>
      <c r="D1198" t="s">
        <v>2931</v>
      </c>
      <c r="E1198" t="s">
        <v>2932</v>
      </c>
      <c r="F1198" t="s">
        <v>355</v>
      </c>
      <c r="G1198" t="s">
        <v>356</v>
      </c>
      <c r="H1198" t="s">
        <v>357</v>
      </c>
    </row>
    <row r="1199" spans="1:8">
      <c r="A1199" t="s">
        <v>2947</v>
      </c>
      <c r="B1199" t="s">
        <v>351</v>
      </c>
      <c r="C1199" t="s">
        <v>2948</v>
      </c>
      <c r="D1199" t="s">
        <v>2931</v>
      </c>
      <c r="E1199" t="s">
        <v>2932</v>
      </c>
      <c r="F1199" t="s">
        <v>355</v>
      </c>
      <c r="G1199" t="s">
        <v>356</v>
      </c>
      <c r="H1199" t="s">
        <v>357</v>
      </c>
    </row>
    <row r="1200" spans="1:8">
      <c r="A1200" t="s">
        <v>2949</v>
      </c>
      <c r="B1200" t="s">
        <v>351</v>
      </c>
      <c r="C1200" t="s">
        <v>2950</v>
      </c>
      <c r="D1200" t="s">
        <v>2931</v>
      </c>
      <c r="E1200" t="s">
        <v>2932</v>
      </c>
      <c r="F1200" t="s">
        <v>355</v>
      </c>
      <c r="G1200" t="s">
        <v>356</v>
      </c>
      <c r="H1200" t="s">
        <v>357</v>
      </c>
    </row>
    <row r="1201" spans="1:8">
      <c r="A1201" t="s">
        <v>2951</v>
      </c>
      <c r="B1201" t="s">
        <v>351</v>
      </c>
      <c r="C1201" t="s">
        <v>2952</v>
      </c>
      <c r="D1201" t="s">
        <v>2931</v>
      </c>
      <c r="E1201" t="s">
        <v>2932</v>
      </c>
      <c r="F1201" t="s">
        <v>355</v>
      </c>
      <c r="G1201" t="s">
        <v>356</v>
      </c>
      <c r="H1201" t="s">
        <v>357</v>
      </c>
    </row>
    <row r="1202" spans="1:8">
      <c r="A1202" t="s">
        <v>2953</v>
      </c>
      <c r="B1202" t="s">
        <v>351</v>
      </c>
      <c r="C1202" t="s">
        <v>2954</v>
      </c>
      <c r="D1202" t="s">
        <v>2931</v>
      </c>
      <c r="E1202" t="s">
        <v>2932</v>
      </c>
      <c r="F1202" t="s">
        <v>355</v>
      </c>
      <c r="G1202" t="s">
        <v>356</v>
      </c>
      <c r="H1202" t="s">
        <v>357</v>
      </c>
    </row>
    <row r="1203" spans="1:8">
      <c r="A1203" t="s">
        <v>2955</v>
      </c>
      <c r="B1203" t="s">
        <v>351</v>
      </c>
      <c r="C1203" t="s">
        <v>2956</v>
      </c>
      <c r="D1203" t="s">
        <v>2931</v>
      </c>
      <c r="E1203" t="s">
        <v>2932</v>
      </c>
      <c r="F1203" t="s">
        <v>355</v>
      </c>
      <c r="G1203" t="s">
        <v>356</v>
      </c>
      <c r="H1203" t="s">
        <v>357</v>
      </c>
    </row>
    <row r="1204" spans="1:8">
      <c r="A1204" t="s">
        <v>2957</v>
      </c>
      <c r="B1204" t="s">
        <v>351</v>
      </c>
      <c r="C1204" t="s">
        <v>2958</v>
      </c>
      <c r="D1204" t="s">
        <v>2931</v>
      </c>
      <c r="E1204" t="s">
        <v>2932</v>
      </c>
      <c r="F1204" t="s">
        <v>355</v>
      </c>
      <c r="G1204" t="s">
        <v>356</v>
      </c>
      <c r="H1204" t="s">
        <v>357</v>
      </c>
    </row>
    <row r="1205" spans="1:8">
      <c r="A1205" t="s">
        <v>2959</v>
      </c>
      <c r="B1205" t="s">
        <v>351</v>
      </c>
      <c r="C1205" t="s">
        <v>2960</v>
      </c>
      <c r="D1205" t="s">
        <v>2931</v>
      </c>
      <c r="E1205" t="s">
        <v>2932</v>
      </c>
      <c r="F1205" t="s">
        <v>355</v>
      </c>
      <c r="G1205" t="s">
        <v>356</v>
      </c>
      <c r="H1205" t="s">
        <v>357</v>
      </c>
    </row>
    <row r="1206" spans="1:8">
      <c r="A1206" t="s">
        <v>2961</v>
      </c>
      <c r="B1206" t="s">
        <v>351</v>
      </c>
      <c r="C1206" t="s">
        <v>2962</v>
      </c>
      <c r="D1206" t="s">
        <v>2931</v>
      </c>
      <c r="E1206" t="s">
        <v>2932</v>
      </c>
      <c r="F1206" t="s">
        <v>355</v>
      </c>
      <c r="G1206" t="s">
        <v>356</v>
      </c>
      <c r="H1206" t="s">
        <v>357</v>
      </c>
    </row>
    <row r="1207" spans="1:8">
      <c r="A1207" t="s">
        <v>2963</v>
      </c>
      <c r="B1207" t="s">
        <v>351</v>
      </c>
      <c r="C1207" t="s">
        <v>2964</v>
      </c>
      <c r="D1207" t="s">
        <v>2931</v>
      </c>
      <c r="E1207" t="s">
        <v>2932</v>
      </c>
      <c r="F1207" t="s">
        <v>355</v>
      </c>
      <c r="G1207" t="s">
        <v>356</v>
      </c>
      <c r="H1207" t="s">
        <v>357</v>
      </c>
    </row>
    <row r="1208" spans="1:8">
      <c r="A1208" t="s">
        <v>2965</v>
      </c>
      <c r="B1208" t="s">
        <v>351</v>
      </c>
      <c r="C1208" t="s">
        <v>2966</v>
      </c>
      <c r="D1208" t="s">
        <v>2931</v>
      </c>
      <c r="E1208" t="s">
        <v>2932</v>
      </c>
      <c r="F1208" t="s">
        <v>355</v>
      </c>
      <c r="G1208" t="s">
        <v>356</v>
      </c>
      <c r="H1208" t="s">
        <v>357</v>
      </c>
    </row>
    <row r="1209" spans="1:8">
      <c r="A1209" t="s">
        <v>2967</v>
      </c>
      <c r="B1209" t="s">
        <v>351</v>
      </c>
      <c r="C1209" t="s">
        <v>2968</v>
      </c>
      <c r="D1209" t="s">
        <v>2931</v>
      </c>
      <c r="E1209" t="s">
        <v>2932</v>
      </c>
      <c r="F1209" t="s">
        <v>355</v>
      </c>
      <c r="G1209" t="s">
        <v>356</v>
      </c>
      <c r="H1209" t="s">
        <v>357</v>
      </c>
    </row>
    <row r="1210" spans="1:8">
      <c r="A1210" t="s">
        <v>2969</v>
      </c>
      <c r="B1210" t="s">
        <v>351</v>
      </c>
      <c r="C1210" t="s">
        <v>2970</v>
      </c>
      <c r="D1210" t="s">
        <v>2931</v>
      </c>
      <c r="E1210" t="s">
        <v>2932</v>
      </c>
      <c r="F1210" t="s">
        <v>355</v>
      </c>
      <c r="G1210" t="s">
        <v>356</v>
      </c>
      <c r="H1210" t="s">
        <v>357</v>
      </c>
    </row>
    <row r="1211" spans="1:8">
      <c r="A1211" t="s">
        <v>2971</v>
      </c>
      <c r="B1211" t="s">
        <v>351</v>
      </c>
      <c r="C1211" t="s">
        <v>2972</v>
      </c>
      <c r="D1211" t="s">
        <v>2973</v>
      </c>
      <c r="E1211" t="s">
        <v>2974</v>
      </c>
      <c r="F1211" t="s">
        <v>774</v>
      </c>
      <c r="G1211" t="s">
        <v>356</v>
      </c>
      <c r="H1211" t="s">
        <v>775</v>
      </c>
    </row>
    <row r="1212" spans="1:8">
      <c r="A1212" t="s">
        <v>2975</v>
      </c>
      <c r="B1212" t="s">
        <v>351</v>
      </c>
      <c r="C1212" t="s">
        <v>2976</v>
      </c>
      <c r="D1212" t="s">
        <v>2973</v>
      </c>
      <c r="E1212" t="s">
        <v>2974</v>
      </c>
      <c r="F1212" t="s">
        <v>774</v>
      </c>
      <c r="G1212" t="s">
        <v>356</v>
      </c>
      <c r="H1212" t="s">
        <v>775</v>
      </c>
    </row>
    <row r="1213" spans="1:8">
      <c r="A1213" t="s">
        <v>2977</v>
      </c>
      <c r="B1213" t="s">
        <v>351</v>
      </c>
      <c r="C1213" t="s">
        <v>2978</v>
      </c>
      <c r="D1213" t="s">
        <v>2973</v>
      </c>
      <c r="E1213" t="s">
        <v>2974</v>
      </c>
      <c r="F1213" t="s">
        <v>774</v>
      </c>
      <c r="G1213" t="s">
        <v>356</v>
      </c>
      <c r="H1213" t="s">
        <v>775</v>
      </c>
    </row>
    <row r="1214" spans="1:8">
      <c r="A1214" t="s">
        <v>2979</v>
      </c>
      <c r="B1214" t="s">
        <v>351</v>
      </c>
      <c r="C1214" t="s">
        <v>2980</v>
      </c>
      <c r="D1214" t="s">
        <v>2973</v>
      </c>
      <c r="E1214" t="s">
        <v>2974</v>
      </c>
      <c r="F1214" t="s">
        <v>774</v>
      </c>
      <c r="G1214" t="s">
        <v>356</v>
      </c>
      <c r="H1214" t="s">
        <v>775</v>
      </c>
    </row>
    <row r="1215" spans="1:8">
      <c r="A1215" t="s">
        <v>2981</v>
      </c>
      <c r="B1215" t="s">
        <v>351</v>
      </c>
      <c r="C1215" t="s">
        <v>2982</v>
      </c>
      <c r="D1215" t="s">
        <v>2973</v>
      </c>
      <c r="E1215" t="s">
        <v>2974</v>
      </c>
      <c r="F1215" t="s">
        <v>774</v>
      </c>
      <c r="G1215" t="s">
        <v>356</v>
      </c>
      <c r="H1215" t="s">
        <v>775</v>
      </c>
    </row>
    <row r="1216" spans="1:8">
      <c r="A1216" t="s">
        <v>2983</v>
      </c>
      <c r="B1216" t="s">
        <v>351</v>
      </c>
      <c r="C1216" t="s">
        <v>2984</v>
      </c>
      <c r="D1216" t="s">
        <v>2973</v>
      </c>
      <c r="E1216" t="s">
        <v>2974</v>
      </c>
      <c r="F1216" t="s">
        <v>774</v>
      </c>
      <c r="G1216" t="s">
        <v>356</v>
      </c>
      <c r="H1216" t="s">
        <v>775</v>
      </c>
    </row>
    <row r="1217" spans="1:8">
      <c r="A1217" t="s">
        <v>2985</v>
      </c>
      <c r="B1217" t="s">
        <v>351</v>
      </c>
      <c r="C1217" t="s">
        <v>2986</v>
      </c>
      <c r="D1217" t="s">
        <v>2973</v>
      </c>
      <c r="E1217" t="s">
        <v>2974</v>
      </c>
      <c r="F1217" t="s">
        <v>774</v>
      </c>
      <c r="G1217" t="s">
        <v>356</v>
      </c>
      <c r="H1217" t="s">
        <v>775</v>
      </c>
    </row>
    <row r="1218" spans="1:8">
      <c r="A1218" t="s">
        <v>2987</v>
      </c>
      <c r="B1218" t="s">
        <v>351</v>
      </c>
      <c r="C1218" t="s">
        <v>2988</v>
      </c>
      <c r="D1218" t="s">
        <v>2973</v>
      </c>
      <c r="E1218" t="s">
        <v>2974</v>
      </c>
      <c r="F1218" t="s">
        <v>774</v>
      </c>
      <c r="G1218" t="s">
        <v>356</v>
      </c>
      <c r="H1218" t="s">
        <v>775</v>
      </c>
    </row>
    <row r="1219" spans="1:8">
      <c r="A1219" t="s">
        <v>2989</v>
      </c>
      <c r="B1219" t="s">
        <v>351</v>
      </c>
      <c r="C1219" t="s">
        <v>2990</v>
      </c>
      <c r="D1219" t="s">
        <v>2973</v>
      </c>
      <c r="E1219" t="s">
        <v>2974</v>
      </c>
      <c r="F1219" t="s">
        <v>774</v>
      </c>
      <c r="G1219" t="s">
        <v>356</v>
      </c>
      <c r="H1219" t="s">
        <v>775</v>
      </c>
    </row>
    <row r="1220" spans="1:8">
      <c r="A1220" t="s">
        <v>2991</v>
      </c>
      <c r="B1220" t="s">
        <v>351</v>
      </c>
      <c r="C1220" t="s">
        <v>2992</v>
      </c>
      <c r="D1220" t="s">
        <v>2973</v>
      </c>
      <c r="E1220" t="s">
        <v>2974</v>
      </c>
      <c r="F1220" t="s">
        <v>774</v>
      </c>
      <c r="G1220" t="s">
        <v>356</v>
      </c>
      <c r="H1220" t="s">
        <v>775</v>
      </c>
    </row>
    <row r="1221" spans="1:8">
      <c r="A1221" t="s">
        <v>2993</v>
      </c>
      <c r="B1221" t="s">
        <v>351</v>
      </c>
      <c r="C1221" t="s">
        <v>2994</v>
      </c>
      <c r="D1221" t="s">
        <v>2973</v>
      </c>
      <c r="E1221" t="s">
        <v>2974</v>
      </c>
      <c r="F1221" t="s">
        <v>774</v>
      </c>
      <c r="G1221" t="s">
        <v>356</v>
      </c>
      <c r="H1221" t="s">
        <v>775</v>
      </c>
    </row>
    <row r="1222" spans="1:8">
      <c r="A1222" t="s">
        <v>2995</v>
      </c>
      <c r="B1222" t="s">
        <v>351</v>
      </c>
      <c r="C1222" t="s">
        <v>2996</v>
      </c>
      <c r="D1222" t="s">
        <v>2973</v>
      </c>
      <c r="E1222" t="s">
        <v>2974</v>
      </c>
      <c r="F1222" t="s">
        <v>774</v>
      </c>
      <c r="G1222" t="s">
        <v>356</v>
      </c>
      <c r="H1222" t="s">
        <v>775</v>
      </c>
    </row>
    <row r="1223" spans="1:8">
      <c r="A1223" t="s">
        <v>2997</v>
      </c>
      <c r="B1223" t="s">
        <v>351</v>
      </c>
      <c r="C1223" t="s">
        <v>2998</v>
      </c>
      <c r="D1223" t="s">
        <v>2973</v>
      </c>
      <c r="E1223" t="s">
        <v>2974</v>
      </c>
      <c r="F1223" t="s">
        <v>774</v>
      </c>
      <c r="G1223" t="s">
        <v>356</v>
      </c>
      <c r="H1223" t="s">
        <v>775</v>
      </c>
    </row>
    <row r="1224" spans="1:8">
      <c r="A1224" t="s">
        <v>2999</v>
      </c>
      <c r="B1224" t="s">
        <v>351</v>
      </c>
      <c r="C1224" t="s">
        <v>3000</v>
      </c>
      <c r="D1224" t="s">
        <v>2973</v>
      </c>
      <c r="E1224" t="s">
        <v>2974</v>
      </c>
      <c r="F1224" t="s">
        <v>774</v>
      </c>
      <c r="G1224" t="s">
        <v>356</v>
      </c>
      <c r="H1224" t="s">
        <v>775</v>
      </c>
    </row>
    <row r="1225" spans="1:8">
      <c r="A1225" t="s">
        <v>3001</v>
      </c>
      <c r="B1225" t="s">
        <v>351</v>
      </c>
      <c r="C1225" t="s">
        <v>3002</v>
      </c>
      <c r="D1225" t="s">
        <v>2973</v>
      </c>
      <c r="E1225" t="s">
        <v>2974</v>
      </c>
      <c r="F1225" t="s">
        <v>774</v>
      </c>
      <c r="G1225" t="s">
        <v>356</v>
      </c>
      <c r="H1225" t="s">
        <v>775</v>
      </c>
    </row>
    <row r="1226" spans="1:8">
      <c r="A1226" t="s">
        <v>3003</v>
      </c>
      <c r="B1226" t="s">
        <v>351</v>
      </c>
      <c r="C1226" t="s">
        <v>3004</v>
      </c>
      <c r="D1226" t="s">
        <v>2973</v>
      </c>
      <c r="E1226" t="s">
        <v>2974</v>
      </c>
      <c r="F1226" t="s">
        <v>774</v>
      </c>
      <c r="G1226" t="s">
        <v>356</v>
      </c>
      <c r="H1226" t="s">
        <v>775</v>
      </c>
    </row>
    <row r="1227" spans="1:8">
      <c r="A1227" t="s">
        <v>3005</v>
      </c>
      <c r="B1227" t="s">
        <v>351</v>
      </c>
      <c r="C1227" t="s">
        <v>3006</v>
      </c>
      <c r="D1227" t="s">
        <v>2973</v>
      </c>
      <c r="E1227" t="s">
        <v>2974</v>
      </c>
      <c r="F1227" t="s">
        <v>774</v>
      </c>
      <c r="G1227" t="s">
        <v>356</v>
      </c>
      <c r="H1227" t="s">
        <v>775</v>
      </c>
    </row>
    <row r="1228" spans="1:8">
      <c r="A1228" t="s">
        <v>3007</v>
      </c>
      <c r="B1228" t="s">
        <v>351</v>
      </c>
      <c r="C1228" t="s">
        <v>3008</v>
      </c>
      <c r="D1228" t="s">
        <v>2973</v>
      </c>
      <c r="E1228" t="s">
        <v>2974</v>
      </c>
      <c r="F1228" t="s">
        <v>774</v>
      </c>
      <c r="G1228" t="s">
        <v>356</v>
      </c>
      <c r="H1228" t="s">
        <v>775</v>
      </c>
    </row>
    <row r="1229" spans="1:8">
      <c r="A1229" t="s">
        <v>3009</v>
      </c>
      <c r="B1229" t="s">
        <v>351</v>
      </c>
      <c r="C1229" t="s">
        <v>3010</v>
      </c>
      <c r="D1229" t="s">
        <v>2973</v>
      </c>
      <c r="E1229" t="s">
        <v>2974</v>
      </c>
      <c r="F1229" t="s">
        <v>774</v>
      </c>
      <c r="G1229" t="s">
        <v>356</v>
      </c>
      <c r="H1229" t="s">
        <v>775</v>
      </c>
    </row>
    <row r="1230" spans="1:8">
      <c r="A1230" t="s">
        <v>3011</v>
      </c>
      <c r="B1230" t="s">
        <v>351</v>
      </c>
      <c r="C1230" t="s">
        <v>3012</v>
      </c>
      <c r="D1230" t="s">
        <v>2973</v>
      </c>
      <c r="E1230" t="s">
        <v>2974</v>
      </c>
      <c r="F1230" t="s">
        <v>774</v>
      </c>
      <c r="G1230" t="s">
        <v>356</v>
      </c>
      <c r="H1230" t="s">
        <v>775</v>
      </c>
    </row>
    <row r="1231" spans="1:8">
      <c r="A1231" t="s">
        <v>3013</v>
      </c>
      <c r="B1231" t="s">
        <v>351</v>
      </c>
      <c r="C1231" t="s">
        <v>3014</v>
      </c>
      <c r="D1231" t="s">
        <v>2973</v>
      </c>
      <c r="E1231" t="s">
        <v>2974</v>
      </c>
      <c r="F1231" t="s">
        <v>774</v>
      </c>
      <c r="G1231" t="s">
        <v>356</v>
      </c>
      <c r="H1231" t="s">
        <v>775</v>
      </c>
    </row>
    <row r="1232" spans="1:8">
      <c r="A1232" t="s">
        <v>3015</v>
      </c>
      <c r="B1232" t="s">
        <v>351</v>
      </c>
      <c r="C1232" t="s">
        <v>3016</v>
      </c>
      <c r="D1232" t="s">
        <v>2973</v>
      </c>
      <c r="E1232" t="s">
        <v>2974</v>
      </c>
      <c r="F1232" t="s">
        <v>774</v>
      </c>
      <c r="G1232" t="s">
        <v>356</v>
      </c>
      <c r="H1232" t="s">
        <v>775</v>
      </c>
    </row>
    <row r="1233" spans="1:8">
      <c r="A1233" t="s">
        <v>3017</v>
      </c>
      <c r="B1233" t="s">
        <v>351</v>
      </c>
      <c r="C1233" t="s">
        <v>3018</v>
      </c>
      <c r="D1233" t="s">
        <v>2973</v>
      </c>
      <c r="E1233" t="s">
        <v>2974</v>
      </c>
      <c r="F1233" t="s">
        <v>774</v>
      </c>
      <c r="G1233" t="s">
        <v>356</v>
      </c>
      <c r="H1233" t="s">
        <v>775</v>
      </c>
    </row>
    <row r="1234" spans="1:8">
      <c r="A1234" t="s">
        <v>3019</v>
      </c>
      <c r="B1234" t="s">
        <v>351</v>
      </c>
      <c r="C1234" t="s">
        <v>3020</v>
      </c>
      <c r="D1234" t="s">
        <v>2973</v>
      </c>
      <c r="E1234" t="s">
        <v>2974</v>
      </c>
      <c r="F1234" t="s">
        <v>774</v>
      </c>
      <c r="G1234" t="s">
        <v>356</v>
      </c>
      <c r="H1234" t="s">
        <v>775</v>
      </c>
    </row>
    <row r="1235" spans="1:8">
      <c r="A1235" t="s">
        <v>3021</v>
      </c>
      <c r="B1235" t="s">
        <v>351</v>
      </c>
      <c r="C1235" t="s">
        <v>3022</v>
      </c>
      <c r="D1235" t="s">
        <v>2973</v>
      </c>
      <c r="E1235" t="s">
        <v>2974</v>
      </c>
      <c r="F1235" t="s">
        <v>774</v>
      </c>
      <c r="G1235" t="s">
        <v>356</v>
      </c>
      <c r="H1235" t="s">
        <v>775</v>
      </c>
    </row>
    <row r="1236" spans="1:8">
      <c r="A1236" t="s">
        <v>3023</v>
      </c>
      <c r="B1236" t="s">
        <v>351</v>
      </c>
      <c r="C1236" t="s">
        <v>3024</v>
      </c>
      <c r="D1236" t="s">
        <v>2973</v>
      </c>
      <c r="E1236" t="s">
        <v>2974</v>
      </c>
      <c r="F1236" t="s">
        <v>774</v>
      </c>
      <c r="G1236" t="s">
        <v>356</v>
      </c>
      <c r="H1236" t="s">
        <v>775</v>
      </c>
    </row>
    <row r="1237" spans="1:8">
      <c r="A1237" t="s">
        <v>3025</v>
      </c>
      <c r="B1237" t="s">
        <v>351</v>
      </c>
      <c r="C1237" t="s">
        <v>3026</v>
      </c>
      <c r="D1237" t="s">
        <v>2973</v>
      </c>
      <c r="E1237" t="s">
        <v>2974</v>
      </c>
      <c r="F1237" t="s">
        <v>774</v>
      </c>
      <c r="G1237" t="s">
        <v>356</v>
      </c>
      <c r="H1237" t="s">
        <v>775</v>
      </c>
    </row>
    <row r="1238" spans="1:8">
      <c r="A1238" t="s">
        <v>3027</v>
      </c>
      <c r="B1238" t="s">
        <v>351</v>
      </c>
      <c r="C1238" t="s">
        <v>3028</v>
      </c>
      <c r="D1238" t="s">
        <v>2973</v>
      </c>
      <c r="E1238" t="s">
        <v>2974</v>
      </c>
      <c r="F1238" t="s">
        <v>774</v>
      </c>
      <c r="G1238" t="s">
        <v>356</v>
      </c>
      <c r="H1238" t="s">
        <v>775</v>
      </c>
    </row>
    <row r="1239" spans="1:8">
      <c r="A1239" t="s">
        <v>3029</v>
      </c>
      <c r="B1239" t="s">
        <v>351</v>
      </c>
      <c r="C1239" t="s">
        <v>3030</v>
      </c>
      <c r="D1239" t="s">
        <v>2973</v>
      </c>
      <c r="E1239" t="s">
        <v>2974</v>
      </c>
      <c r="F1239" t="s">
        <v>774</v>
      </c>
      <c r="G1239" t="s">
        <v>356</v>
      </c>
      <c r="H1239" t="s">
        <v>775</v>
      </c>
    </row>
    <row r="1240" spans="1:8">
      <c r="A1240" t="s">
        <v>3031</v>
      </c>
      <c r="B1240" t="s">
        <v>351</v>
      </c>
      <c r="C1240" t="s">
        <v>3032</v>
      </c>
      <c r="D1240" t="s">
        <v>2973</v>
      </c>
      <c r="E1240" t="s">
        <v>2974</v>
      </c>
      <c r="F1240" t="s">
        <v>774</v>
      </c>
      <c r="G1240" t="s">
        <v>356</v>
      </c>
      <c r="H1240" t="s">
        <v>775</v>
      </c>
    </row>
    <row r="1241" spans="1:8">
      <c r="A1241" t="s">
        <v>3033</v>
      </c>
      <c r="B1241" t="s">
        <v>351</v>
      </c>
      <c r="C1241" t="s">
        <v>3034</v>
      </c>
      <c r="D1241" t="s">
        <v>2973</v>
      </c>
      <c r="E1241" t="s">
        <v>2974</v>
      </c>
      <c r="F1241" t="s">
        <v>774</v>
      </c>
      <c r="G1241" t="s">
        <v>356</v>
      </c>
      <c r="H1241" t="s">
        <v>775</v>
      </c>
    </row>
    <row r="1242" spans="1:8">
      <c r="A1242" t="s">
        <v>3035</v>
      </c>
      <c r="B1242" t="s">
        <v>351</v>
      </c>
      <c r="C1242" t="s">
        <v>3036</v>
      </c>
      <c r="D1242" t="s">
        <v>2973</v>
      </c>
      <c r="E1242" t="s">
        <v>2974</v>
      </c>
      <c r="F1242" t="s">
        <v>774</v>
      </c>
      <c r="G1242" t="s">
        <v>356</v>
      </c>
      <c r="H1242" t="s">
        <v>775</v>
      </c>
    </row>
    <row r="1243" spans="1:8">
      <c r="A1243" t="s">
        <v>3037</v>
      </c>
      <c r="B1243" t="s">
        <v>351</v>
      </c>
      <c r="C1243" t="s">
        <v>3038</v>
      </c>
      <c r="D1243" t="s">
        <v>2973</v>
      </c>
      <c r="E1243" t="s">
        <v>2974</v>
      </c>
      <c r="F1243" t="s">
        <v>774</v>
      </c>
      <c r="G1243" t="s">
        <v>356</v>
      </c>
      <c r="H1243" t="s">
        <v>775</v>
      </c>
    </row>
    <row r="1244" spans="1:8">
      <c r="A1244" t="s">
        <v>3039</v>
      </c>
      <c r="B1244" t="s">
        <v>351</v>
      </c>
      <c r="C1244" t="s">
        <v>3040</v>
      </c>
      <c r="D1244" t="s">
        <v>2973</v>
      </c>
      <c r="E1244" t="s">
        <v>2974</v>
      </c>
      <c r="F1244" t="s">
        <v>774</v>
      </c>
      <c r="G1244" t="s">
        <v>356</v>
      </c>
      <c r="H1244" t="s">
        <v>775</v>
      </c>
    </row>
    <row r="1245" spans="1:8">
      <c r="A1245" t="s">
        <v>3041</v>
      </c>
      <c r="B1245" t="s">
        <v>351</v>
      </c>
      <c r="C1245" t="s">
        <v>3042</v>
      </c>
      <c r="D1245" t="s">
        <v>3043</v>
      </c>
      <c r="E1245" t="s">
        <v>3044</v>
      </c>
      <c r="F1245" t="s">
        <v>3045</v>
      </c>
      <c r="G1245" t="s">
        <v>356</v>
      </c>
      <c r="H1245" t="s">
        <v>3046</v>
      </c>
    </row>
    <row r="1246" spans="1:8">
      <c r="A1246" t="s">
        <v>3047</v>
      </c>
      <c r="B1246" t="s">
        <v>351</v>
      </c>
      <c r="C1246" t="s">
        <v>3048</v>
      </c>
      <c r="D1246" t="s">
        <v>3043</v>
      </c>
      <c r="E1246" t="s">
        <v>3044</v>
      </c>
      <c r="F1246" t="s">
        <v>3045</v>
      </c>
      <c r="G1246" t="s">
        <v>356</v>
      </c>
      <c r="H1246" t="s">
        <v>3046</v>
      </c>
    </row>
    <row r="1247" spans="1:8">
      <c r="A1247" t="s">
        <v>3049</v>
      </c>
      <c r="B1247" t="s">
        <v>351</v>
      </c>
      <c r="C1247" t="s">
        <v>3050</v>
      </c>
      <c r="D1247" t="s">
        <v>3043</v>
      </c>
      <c r="E1247" t="s">
        <v>3044</v>
      </c>
      <c r="F1247" t="s">
        <v>3045</v>
      </c>
      <c r="G1247" t="s">
        <v>356</v>
      </c>
      <c r="H1247" t="s">
        <v>3046</v>
      </c>
    </row>
    <row r="1248" spans="1:8">
      <c r="A1248" t="s">
        <v>3051</v>
      </c>
      <c r="B1248" t="s">
        <v>351</v>
      </c>
      <c r="C1248" t="s">
        <v>3052</v>
      </c>
      <c r="D1248" t="s">
        <v>3043</v>
      </c>
      <c r="E1248" t="s">
        <v>3044</v>
      </c>
      <c r="F1248" t="s">
        <v>3045</v>
      </c>
      <c r="G1248" t="s">
        <v>356</v>
      </c>
      <c r="H1248" t="s">
        <v>3046</v>
      </c>
    </row>
    <row r="1249" spans="1:8">
      <c r="A1249" t="s">
        <v>3053</v>
      </c>
      <c r="B1249" t="s">
        <v>351</v>
      </c>
      <c r="C1249" t="s">
        <v>3054</v>
      </c>
      <c r="D1249" t="s">
        <v>3043</v>
      </c>
      <c r="E1249" t="s">
        <v>3044</v>
      </c>
      <c r="F1249" t="s">
        <v>3045</v>
      </c>
      <c r="G1249" t="s">
        <v>356</v>
      </c>
      <c r="H1249" t="s">
        <v>3046</v>
      </c>
    </row>
    <row r="1250" spans="1:8">
      <c r="A1250" t="s">
        <v>3055</v>
      </c>
      <c r="B1250" t="s">
        <v>351</v>
      </c>
      <c r="C1250" t="s">
        <v>3056</v>
      </c>
      <c r="D1250" t="s">
        <v>3043</v>
      </c>
      <c r="E1250" t="s">
        <v>3044</v>
      </c>
      <c r="F1250" t="s">
        <v>3045</v>
      </c>
      <c r="G1250" t="s">
        <v>356</v>
      </c>
      <c r="H1250" t="s">
        <v>3046</v>
      </c>
    </row>
    <row r="1251" spans="1:8">
      <c r="A1251" t="s">
        <v>3057</v>
      </c>
      <c r="B1251" t="s">
        <v>351</v>
      </c>
      <c r="C1251" t="s">
        <v>3058</v>
      </c>
      <c r="D1251" t="s">
        <v>3043</v>
      </c>
      <c r="E1251" t="s">
        <v>3044</v>
      </c>
      <c r="F1251" t="s">
        <v>3045</v>
      </c>
      <c r="G1251" t="s">
        <v>356</v>
      </c>
      <c r="H1251" t="s">
        <v>3046</v>
      </c>
    </row>
    <row r="1252" spans="1:8">
      <c r="A1252" t="s">
        <v>3059</v>
      </c>
      <c r="B1252" t="s">
        <v>351</v>
      </c>
      <c r="C1252" t="s">
        <v>3060</v>
      </c>
      <c r="D1252" t="s">
        <v>3043</v>
      </c>
      <c r="E1252" t="s">
        <v>3044</v>
      </c>
      <c r="F1252" t="s">
        <v>3045</v>
      </c>
      <c r="G1252" t="s">
        <v>356</v>
      </c>
      <c r="H1252" t="s">
        <v>3046</v>
      </c>
    </row>
    <row r="1253" spans="1:8">
      <c r="A1253" t="s">
        <v>3061</v>
      </c>
      <c r="B1253" t="s">
        <v>351</v>
      </c>
      <c r="C1253" t="s">
        <v>3062</v>
      </c>
      <c r="D1253" t="s">
        <v>3043</v>
      </c>
      <c r="E1253" t="s">
        <v>3044</v>
      </c>
      <c r="F1253" t="s">
        <v>3045</v>
      </c>
      <c r="G1253" t="s">
        <v>356</v>
      </c>
      <c r="H1253" t="s">
        <v>3046</v>
      </c>
    </row>
    <row r="1254" spans="1:8">
      <c r="A1254" t="s">
        <v>3063</v>
      </c>
      <c r="B1254" t="s">
        <v>351</v>
      </c>
      <c r="C1254" t="s">
        <v>3064</v>
      </c>
      <c r="D1254" t="s">
        <v>3043</v>
      </c>
      <c r="E1254" t="s">
        <v>3044</v>
      </c>
      <c r="F1254" t="s">
        <v>3045</v>
      </c>
      <c r="G1254" t="s">
        <v>356</v>
      </c>
      <c r="H1254" t="s">
        <v>3046</v>
      </c>
    </row>
    <row r="1255" spans="1:8">
      <c r="A1255" t="s">
        <v>3065</v>
      </c>
      <c r="B1255" t="s">
        <v>351</v>
      </c>
      <c r="C1255" t="s">
        <v>3066</v>
      </c>
      <c r="D1255" t="s">
        <v>3043</v>
      </c>
      <c r="E1255" t="s">
        <v>3044</v>
      </c>
      <c r="F1255" t="s">
        <v>3045</v>
      </c>
      <c r="G1255" t="s">
        <v>356</v>
      </c>
      <c r="H1255" t="s">
        <v>3046</v>
      </c>
    </row>
    <row r="1256" spans="1:8">
      <c r="A1256" t="s">
        <v>3067</v>
      </c>
      <c r="B1256" t="s">
        <v>351</v>
      </c>
      <c r="C1256" t="s">
        <v>3068</v>
      </c>
      <c r="D1256" t="s">
        <v>3043</v>
      </c>
      <c r="E1256" t="s">
        <v>3044</v>
      </c>
      <c r="F1256" t="s">
        <v>3045</v>
      </c>
      <c r="G1256" t="s">
        <v>356</v>
      </c>
      <c r="H1256" t="s">
        <v>3046</v>
      </c>
    </row>
    <row r="1257" spans="1:8">
      <c r="A1257" t="s">
        <v>3069</v>
      </c>
      <c r="B1257" t="s">
        <v>351</v>
      </c>
      <c r="C1257" t="s">
        <v>3070</v>
      </c>
      <c r="D1257" t="s">
        <v>3043</v>
      </c>
      <c r="E1257" t="s">
        <v>3044</v>
      </c>
      <c r="F1257" t="s">
        <v>3045</v>
      </c>
      <c r="G1257" t="s">
        <v>356</v>
      </c>
      <c r="H1257" t="s">
        <v>3046</v>
      </c>
    </row>
    <row r="1258" spans="1:8">
      <c r="A1258" t="s">
        <v>3071</v>
      </c>
      <c r="B1258" t="s">
        <v>351</v>
      </c>
      <c r="C1258" t="s">
        <v>3072</v>
      </c>
      <c r="D1258" t="s">
        <v>3043</v>
      </c>
      <c r="E1258" t="s">
        <v>3044</v>
      </c>
      <c r="F1258" t="s">
        <v>3045</v>
      </c>
      <c r="G1258" t="s">
        <v>356</v>
      </c>
      <c r="H1258" t="s">
        <v>3046</v>
      </c>
    </row>
    <row r="1259" spans="1:8">
      <c r="A1259" t="s">
        <v>3073</v>
      </c>
      <c r="B1259" t="s">
        <v>351</v>
      </c>
      <c r="C1259" t="s">
        <v>3074</v>
      </c>
      <c r="D1259" t="s">
        <v>3043</v>
      </c>
      <c r="E1259" t="s">
        <v>3044</v>
      </c>
      <c r="F1259" t="s">
        <v>3045</v>
      </c>
      <c r="G1259" t="s">
        <v>356</v>
      </c>
      <c r="H1259" t="s">
        <v>3046</v>
      </c>
    </row>
    <row r="1260" spans="1:8">
      <c r="A1260" t="s">
        <v>3075</v>
      </c>
      <c r="B1260" t="s">
        <v>351</v>
      </c>
      <c r="C1260" t="s">
        <v>3076</v>
      </c>
      <c r="D1260" t="s">
        <v>3043</v>
      </c>
      <c r="E1260" t="s">
        <v>3044</v>
      </c>
      <c r="F1260" t="s">
        <v>3045</v>
      </c>
      <c r="G1260" t="s">
        <v>356</v>
      </c>
      <c r="H1260" t="s">
        <v>3046</v>
      </c>
    </row>
    <row r="1261" spans="1:8">
      <c r="A1261" t="s">
        <v>3077</v>
      </c>
      <c r="B1261" t="s">
        <v>351</v>
      </c>
      <c r="C1261" t="s">
        <v>3078</v>
      </c>
      <c r="D1261" t="s">
        <v>3043</v>
      </c>
      <c r="E1261" t="s">
        <v>3044</v>
      </c>
      <c r="F1261" t="s">
        <v>3045</v>
      </c>
      <c r="G1261" t="s">
        <v>356</v>
      </c>
      <c r="H1261" t="s">
        <v>3046</v>
      </c>
    </row>
    <row r="1262" spans="1:8">
      <c r="A1262" t="s">
        <v>3079</v>
      </c>
      <c r="B1262" t="s">
        <v>351</v>
      </c>
      <c r="C1262" t="s">
        <v>3080</v>
      </c>
      <c r="D1262" t="s">
        <v>3043</v>
      </c>
      <c r="E1262" t="s">
        <v>3044</v>
      </c>
      <c r="F1262" t="s">
        <v>3045</v>
      </c>
      <c r="G1262" t="s">
        <v>356</v>
      </c>
      <c r="H1262" t="s">
        <v>3046</v>
      </c>
    </row>
    <row r="1263" spans="1:8">
      <c r="A1263" t="s">
        <v>3081</v>
      </c>
      <c r="B1263" t="s">
        <v>351</v>
      </c>
      <c r="C1263" t="s">
        <v>3082</v>
      </c>
      <c r="D1263" t="s">
        <v>3083</v>
      </c>
      <c r="E1263" t="s">
        <v>3084</v>
      </c>
      <c r="F1263" t="s">
        <v>3085</v>
      </c>
      <c r="G1263" t="s">
        <v>356</v>
      </c>
      <c r="H1263" t="s">
        <v>3086</v>
      </c>
    </row>
    <row r="1264" spans="1:8">
      <c r="A1264" t="s">
        <v>3087</v>
      </c>
      <c r="B1264" t="s">
        <v>351</v>
      </c>
      <c r="C1264" t="s">
        <v>3088</v>
      </c>
      <c r="D1264" t="s">
        <v>3083</v>
      </c>
      <c r="E1264" t="s">
        <v>3084</v>
      </c>
      <c r="F1264" t="s">
        <v>3085</v>
      </c>
      <c r="G1264" t="s">
        <v>356</v>
      </c>
      <c r="H1264" t="s">
        <v>3089</v>
      </c>
    </row>
    <row r="1265" spans="1:8">
      <c r="A1265" t="s">
        <v>3090</v>
      </c>
      <c r="B1265" t="s">
        <v>351</v>
      </c>
      <c r="C1265" t="s">
        <v>3091</v>
      </c>
      <c r="D1265" t="s">
        <v>3083</v>
      </c>
      <c r="E1265" t="s">
        <v>3084</v>
      </c>
      <c r="F1265" t="s">
        <v>3085</v>
      </c>
      <c r="G1265" t="s">
        <v>356</v>
      </c>
      <c r="H1265" t="s">
        <v>3089</v>
      </c>
    </row>
    <row r="1266" spans="1:8">
      <c r="A1266" t="s">
        <v>3092</v>
      </c>
      <c r="B1266" t="s">
        <v>351</v>
      </c>
      <c r="C1266" t="s">
        <v>3093</v>
      </c>
      <c r="D1266" t="s">
        <v>3094</v>
      </c>
      <c r="E1266" t="s">
        <v>3095</v>
      </c>
      <c r="F1266" t="s">
        <v>3096</v>
      </c>
      <c r="G1266" t="s">
        <v>356</v>
      </c>
      <c r="H1266" t="s">
        <v>3097</v>
      </c>
    </row>
    <row r="1267" spans="1:8">
      <c r="A1267" t="s">
        <v>3098</v>
      </c>
      <c r="B1267" t="s">
        <v>351</v>
      </c>
      <c r="C1267" t="s">
        <v>3099</v>
      </c>
      <c r="D1267" t="s">
        <v>3094</v>
      </c>
      <c r="E1267" t="s">
        <v>3095</v>
      </c>
      <c r="F1267" t="s">
        <v>3096</v>
      </c>
      <c r="G1267" t="s">
        <v>356</v>
      </c>
      <c r="H1267" t="s">
        <v>3097</v>
      </c>
    </row>
    <row r="1268" spans="1:8">
      <c r="A1268" t="s">
        <v>3100</v>
      </c>
      <c r="B1268" t="s">
        <v>351</v>
      </c>
      <c r="C1268" t="s">
        <v>3101</v>
      </c>
      <c r="D1268" t="s">
        <v>3094</v>
      </c>
      <c r="E1268" t="s">
        <v>3095</v>
      </c>
      <c r="F1268" t="s">
        <v>3096</v>
      </c>
      <c r="G1268" t="s">
        <v>356</v>
      </c>
      <c r="H1268" t="s">
        <v>3097</v>
      </c>
    </row>
    <row r="1269" spans="1:8">
      <c r="A1269" t="s">
        <v>3102</v>
      </c>
      <c r="B1269" t="s">
        <v>351</v>
      </c>
      <c r="C1269" t="s">
        <v>3103</v>
      </c>
      <c r="D1269" t="s">
        <v>3094</v>
      </c>
      <c r="E1269" t="s">
        <v>3095</v>
      </c>
      <c r="F1269" t="s">
        <v>3096</v>
      </c>
      <c r="G1269" t="s">
        <v>356</v>
      </c>
      <c r="H1269" t="s">
        <v>3097</v>
      </c>
    </row>
    <row r="1270" spans="1:8">
      <c r="A1270" t="s">
        <v>3104</v>
      </c>
      <c r="B1270" t="s">
        <v>351</v>
      </c>
      <c r="C1270" t="s">
        <v>3105</v>
      </c>
      <c r="D1270" t="s">
        <v>3094</v>
      </c>
      <c r="E1270" t="s">
        <v>3095</v>
      </c>
      <c r="F1270" t="s">
        <v>3096</v>
      </c>
      <c r="G1270" t="s">
        <v>356</v>
      </c>
      <c r="H1270" t="s">
        <v>3097</v>
      </c>
    </row>
    <row r="1271" spans="1:8">
      <c r="A1271" t="s">
        <v>3106</v>
      </c>
      <c r="B1271" t="s">
        <v>351</v>
      </c>
      <c r="C1271" t="s">
        <v>3107</v>
      </c>
      <c r="D1271" t="s">
        <v>3094</v>
      </c>
      <c r="E1271" t="s">
        <v>3095</v>
      </c>
      <c r="F1271" t="s">
        <v>3096</v>
      </c>
      <c r="G1271" t="s">
        <v>356</v>
      </c>
      <c r="H1271" t="s">
        <v>3097</v>
      </c>
    </row>
    <row r="1272" spans="1:8">
      <c r="A1272" t="s">
        <v>3108</v>
      </c>
      <c r="B1272" t="s">
        <v>351</v>
      </c>
      <c r="C1272" t="s">
        <v>3109</v>
      </c>
      <c r="D1272" t="s">
        <v>3094</v>
      </c>
      <c r="E1272" t="s">
        <v>3095</v>
      </c>
      <c r="F1272" t="s">
        <v>3096</v>
      </c>
      <c r="G1272" t="s">
        <v>356</v>
      </c>
      <c r="H1272" t="s">
        <v>3097</v>
      </c>
    </row>
    <row r="1273" spans="1:8">
      <c r="A1273" t="s">
        <v>3110</v>
      </c>
      <c r="B1273" t="s">
        <v>351</v>
      </c>
      <c r="C1273" t="s">
        <v>3111</v>
      </c>
      <c r="D1273" t="s">
        <v>3112</v>
      </c>
      <c r="E1273" t="s">
        <v>3113</v>
      </c>
      <c r="F1273" t="s">
        <v>3114</v>
      </c>
      <c r="G1273" t="s">
        <v>356</v>
      </c>
      <c r="H1273" t="s">
        <v>3115</v>
      </c>
    </row>
    <row r="1274" spans="1:8">
      <c r="A1274" t="s">
        <v>3116</v>
      </c>
      <c r="B1274" t="s">
        <v>351</v>
      </c>
      <c r="C1274" t="s">
        <v>3117</v>
      </c>
      <c r="D1274" t="s">
        <v>3112</v>
      </c>
      <c r="E1274" t="s">
        <v>3113</v>
      </c>
      <c r="F1274" t="s">
        <v>3114</v>
      </c>
      <c r="G1274" t="s">
        <v>356</v>
      </c>
      <c r="H1274" t="s">
        <v>3115</v>
      </c>
    </row>
    <row r="1275" spans="1:8">
      <c r="A1275" t="s">
        <v>3118</v>
      </c>
      <c r="B1275" t="s">
        <v>351</v>
      </c>
      <c r="C1275" t="s">
        <v>3119</v>
      </c>
      <c r="D1275" t="s">
        <v>3112</v>
      </c>
      <c r="E1275" t="s">
        <v>3113</v>
      </c>
      <c r="F1275" t="s">
        <v>3114</v>
      </c>
      <c r="G1275" t="s">
        <v>356</v>
      </c>
      <c r="H1275" t="s">
        <v>3115</v>
      </c>
    </row>
    <row r="1276" spans="1:8">
      <c r="A1276" t="s">
        <v>3120</v>
      </c>
      <c r="B1276" t="s">
        <v>351</v>
      </c>
      <c r="C1276" t="s">
        <v>3121</v>
      </c>
      <c r="D1276" t="s">
        <v>3112</v>
      </c>
      <c r="E1276" t="s">
        <v>3113</v>
      </c>
      <c r="F1276" t="s">
        <v>3114</v>
      </c>
      <c r="G1276" t="s">
        <v>356</v>
      </c>
      <c r="H1276" t="s">
        <v>3115</v>
      </c>
    </row>
    <row r="1277" spans="1:8">
      <c r="A1277" t="s">
        <v>3122</v>
      </c>
      <c r="B1277" t="s">
        <v>351</v>
      </c>
      <c r="C1277" t="s">
        <v>3123</v>
      </c>
      <c r="D1277" t="s">
        <v>3112</v>
      </c>
      <c r="E1277" t="s">
        <v>3113</v>
      </c>
      <c r="F1277" t="s">
        <v>3114</v>
      </c>
      <c r="G1277" t="s">
        <v>356</v>
      </c>
      <c r="H1277" t="s">
        <v>3115</v>
      </c>
    </row>
    <row r="1278" spans="1:8">
      <c r="A1278" t="s">
        <v>3124</v>
      </c>
      <c r="B1278" t="s">
        <v>351</v>
      </c>
      <c r="C1278" t="s">
        <v>3125</v>
      </c>
      <c r="D1278" t="s">
        <v>3112</v>
      </c>
      <c r="E1278" t="s">
        <v>3113</v>
      </c>
      <c r="F1278" t="s">
        <v>3114</v>
      </c>
      <c r="G1278" t="s">
        <v>356</v>
      </c>
      <c r="H1278" t="s">
        <v>3115</v>
      </c>
    </row>
    <row r="1279" spans="1:8">
      <c r="A1279" t="s">
        <v>3126</v>
      </c>
      <c r="B1279" t="s">
        <v>351</v>
      </c>
      <c r="C1279" t="s">
        <v>3127</v>
      </c>
      <c r="D1279" t="s">
        <v>3112</v>
      </c>
      <c r="E1279" t="s">
        <v>3113</v>
      </c>
      <c r="F1279" t="s">
        <v>3114</v>
      </c>
      <c r="G1279" t="s">
        <v>356</v>
      </c>
      <c r="H1279" t="s">
        <v>3115</v>
      </c>
    </row>
    <row r="1280" spans="1:8">
      <c r="A1280" t="s">
        <v>3128</v>
      </c>
      <c r="B1280" t="s">
        <v>351</v>
      </c>
      <c r="C1280" t="s">
        <v>3129</v>
      </c>
      <c r="D1280" t="s">
        <v>3112</v>
      </c>
      <c r="E1280" t="s">
        <v>3113</v>
      </c>
      <c r="F1280" t="s">
        <v>3114</v>
      </c>
      <c r="G1280" t="s">
        <v>356</v>
      </c>
      <c r="H1280" t="s">
        <v>3115</v>
      </c>
    </row>
    <row r="1281" spans="1:8">
      <c r="A1281" t="s">
        <v>3130</v>
      </c>
      <c r="B1281" t="s">
        <v>351</v>
      </c>
      <c r="C1281" t="s">
        <v>3131</v>
      </c>
      <c r="D1281" t="s">
        <v>3112</v>
      </c>
      <c r="E1281" t="s">
        <v>3113</v>
      </c>
      <c r="F1281" t="s">
        <v>3114</v>
      </c>
      <c r="G1281" t="s">
        <v>356</v>
      </c>
      <c r="H1281" t="s">
        <v>3115</v>
      </c>
    </row>
    <row r="1282" spans="1:8">
      <c r="A1282" t="s">
        <v>3132</v>
      </c>
      <c r="B1282" t="s">
        <v>351</v>
      </c>
      <c r="C1282" t="s">
        <v>3133</v>
      </c>
      <c r="D1282" t="s">
        <v>3112</v>
      </c>
      <c r="E1282" t="s">
        <v>3113</v>
      </c>
      <c r="F1282" t="s">
        <v>3114</v>
      </c>
      <c r="G1282" t="s">
        <v>356</v>
      </c>
      <c r="H1282" t="s">
        <v>3115</v>
      </c>
    </row>
    <row r="1283" spans="1:8">
      <c r="A1283" t="s">
        <v>3134</v>
      </c>
      <c r="B1283" t="s">
        <v>351</v>
      </c>
      <c r="C1283" t="s">
        <v>3135</v>
      </c>
      <c r="D1283" t="s">
        <v>3112</v>
      </c>
      <c r="E1283" t="s">
        <v>3113</v>
      </c>
      <c r="F1283" t="s">
        <v>3114</v>
      </c>
      <c r="G1283" t="s">
        <v>356</v>
      </c>
      <c r="H1283" t="s">
        <v>3115</v>
      </c>
    </row>
    <row r="1284" spans="1:8">
      <c r="A1284" t="s">
        <v>3136</v>
      </c>
      <c r="B1284" t="s">
        <v>351</v>
      </c>
      <c r="C1284" t="s">
        <v>3137</v>
      </c>
      <c r="D1284" t="s">
        <v>3112</v>
      </c>
      <c r="E1284" t="s">
        <v>3113</v>
      </c>
      <c r="F1284" t="s">
        <v>3114</v>
      </c>
      <c r="G1284" t="s">
        <v>356</v>
      </c>
      <c r="H1284" t="s">
        <v>3115</v>
      </c>
    </row>
    <row r="1285" spans="1:8">
      <c r="A1285" t="s">
        <v>3138</v>
      </c>
      <c r="B1285" t="s">
        <v>351</v>
      </c>
      <c r="C1285" t="s">
        <v>3139</v>
      </c>
      <c r="D1285" t="s">
        <v>3112</v>
      </c>
      <c r="E1285" t="s">
        <v>3113</v>
      </c>
      <c r="F1285" t="s">
        <v>3114</v>
      </c>
      <c r="G1285" t="s">
        <v>356</v>
      </c>
      <c r="H1285" t="s">
        <v>3115</v>
      </c>
    </row>
    <row r="1286" spans="1:8">
      <c r="A1286" t="s">
        <v>3140</v>
      </c>
      <c r="B1286" t="s">
        <v>351</v>
      </c>
      <c r="C1286" t="s">
        <v>3141</v>
      </c>
      <c r="D1286" t="s">
        <v>3112</v>
      </c>
      <c r="E1286" t="s">
        <v>3113</v>
      </c>
      <c r="F1286" t="s">
        <v>3114</v>
      </c>
      <c r="G1286" t="s">
        <v>356</v>
      </c>
      <c r="H1286" t="s">
        <v>3115</v>
      </c>
    </row>
    <row r="1287" spans="1:8">
      <c r="A1287" t="s">
        <v>3142</v>
      </c>
      <c r="B1287" t="s">
        <v>351</v>
      </c>
      <c r="C1287" t="s">
        <v>3143</v>
      </c>
      <c r="D1287" t="s">
        <v>3144</v>
      </c>
      <c r="E1287" t="s">
        <v>3145</v>
      </c>
      <c r="F1287" t="s">
        <v>3146</v>
      </c>
      <c r="G1287" t="s">
        <v>356</v>
      </c>
      <c r="H1287" t="s">
        <v>3147</v>
      </c>
    </row>
    <row r="1288" spans="1:8">
      <c r="A1288" t="s">
        <v>3148</v>
      </c>
      <c r="B1288" t="s">
        <v>351</v>
      </c>
      <c r="C1288" t="s">
        <v>3149</v>
      </c>
      <c r="D1288" t="s">
        <v>3144</v>
      </c>
      <c r="E1288" t="s">
        <v>3145</v>
      </c>
      <c r="F1288" t="s">
        <v>3146</v>
      </c>
      <c r="G1288" t="s">
        <v>356</v>
      </c>
      <c r="H1288" t="s">
        <v>3147</v>
      </c>
    </row>
    <row r="1289" spans="1:8">
      <c r="A1289" t="s">
        <v>3150</v>
      </c>
      <c r="B1289" t="s">
        <v>351</v>
      </c>
      <c r="C1289" t="s">
        <v>3151</v>
      </c>
      <c r="D1289" t="s">
        <v>3144</v>
      </c>
      <c r="E1289" t="s">
        <v>3145</v>
      </c>
      <c r="F1289" t="s">
        <v>3146</v>
      </c>
      <c r="G1289" t="s">
        <v>356</v>
      </c>
      <c r="H1289" t="s">
        <v>3147</v>
      </c>
    </row>
    <row r="1290" spans="1:8">
      <c r="A1290" t="s">
        <v>3152</v>
      </c>
      <c r="B1290" t="s">
        <v>351</v>
      </c>
      <c r="C1290" t="s">
        <v>3153</v>
      </c>
      <c r="D1290" t="s">
        <v>3144</v>
      </c>
      <c r="E1290" t="s">
        <v>3145</v>
      </c>
      <c r="F1290" t="s">
        <v>3146</v>
      </c>
      <c r="G1290" t="s">
        <v>356</v>
      </c>
      <c r="H1290" t="s">
        <v>3147</v>
      </c>
    </row>
    <row r="1291" spans="1:8">
      <c r="A1291" t="s">
        <v>3154</v>
      </c>
      <c r="B1291" t="s">
        <v>351</v>
      </c>
      <c r="C1291" t="s">
        <v>3155</v>
      </c>
      <c r="D1291" t="s">
        <v>3144</v>
      </c>
      <c r="E1291" t="s">
        <v>3145</v>
      </c>
      <c r="F1291" t="s">
        <v>3146</v>
      </c>
      <c r="G1291" t="s">
        <v>356</v>
      </c>
      <c r="H1291" t="s">
        <v>3147</v>
      </c>
    </row>
    <row r="1292" spans="1:8">
      <c r="A1292" t="s">
        <v>3156</v>
      </c>
      <c r="B1292" t="s">
        <v>351</v>
      </c>
      <c r="C1292" t="s">
        <v>3157</v>
      </c>
      <c r="D1292" t="s">
        <v>3144</v>
      </c>
      <c r="E1292" t="s">
        <v>3145</v>
      </c>
      <c r="F1292" t="s">
        <v>3146</v>
      </c>
      <c r="G1292" t="s">
        <v>356</v>
      </c>
      <c r="H1292" t="s">
        <v>3147</v>
      </c>
    </row>
    <row r="1293" spans="1:8">
      <c r="A1293" t="s">
        <v>3158</v>
      </c>
      <c r="B1293" t="s">
        <v>351</v>
      </c>
      <c r="C1293" t="s">
        <v>3159</v>
      </c>
      <c r="D1293" t="s">
        <v>3144</v>
      </c>
      <c r="E1293" t="s">
        <v>3145</v>
      </c>
      <c r="F1293" t="s">
        <v>3146</v>
      </c>
      <c r="G1293" t="s">
        <v>356</v>
      </c>
      <c r="H1293" t="s">
        <v>3147</v>
      </c>
    </row>
    <row r="1294" spans="1:8">
      <c r="A1294" t="s">
        <v>3160</v>
      </c>
      <c r="B1294" t="s">
        <v>351</v>
      </c>
      <c r="C1294" t="s">
        <v>3161</v>
      </c>
      <c r="D1294" t="s">
        <v>3144</v>
      </c>
      <c r="E1294" t="s">
        <v>3145</v>
      </c>
      <c r="F1294" t="s">
        <v>3146</v>
      </c>
      <c r="G1294" t="s">
        <v>356</v>
      </c>
      <c r="H1294" t="s">
        <v>3147</v>
      </c>
    </row>
    <row r="1295" spans="1:8">
      <c r="A1295" t="s">
        <v>3162</v>
      </c>
      <c r="B1295" t="s">
        <v>351</v>
      </c>
      <c r="C1295" t="s">
        <v>3163</v>
      </c>
      <c r="D1295" t="s">
        <v>3144</v>
      </c>
      <c r="E1295" t="s">
        <v>3145</v>
      </c>
      <c r="F1295" t="s">
        <v>3146</v>
      </c>
      <c r="G1295" t="s">
        <v>356</v>
      </c>
      <c r="H1295" t="s">
        <v>3147</v>
      </c>
    </row>
    <row r="1296" spans="1:8">
      <c r="A1296" t="s">
        <v>3164</v>
      </c>
      <c r="B1296" t="s">
        <v>351</v>
      </c>
      <c r="C1296" t="s">
        <v>3165</v>
      </c>
      <c r="D1296" t="s">
        <v>3144</v>
      </c>
      <c r="E1296" t="s">
        <v>3145</v>
      </c>
      <c r="F1296" t="s">
        <v>3146</v>
      </c>
      <c r="G1296" t="s">
        <v>356</v>
      </c>
      <c r="H1296" t="s">
        <v>3147</v>
      </c>
    </row>
    <row r="1297" spans="1:8">
      <c r="A1297" t="s">
        <v>3166</v>
      </c>
      <c r="B1297" t="s">
        <v>351</v>
      </c>
      <c r="C1297" t="s">
        <v>3167</v>
      </c>
      <c r="D1297" t="s">
        <v>3168</v>
      </c>
      <c r="E1297" t="s">
        <v>3169</v>
      </c>
      <c r="F1297" t="s">
        <v>523</v>
      </c>
      <c r="G1297" t="s">
        <v>356</v>
      </c>
      <c r="H1297" t="s">
        <v>524</v>
      </c>
    </row>
    <row r="1298" spans="1:8">
      <c r="A1298" t="s">
        <v>3170</v>
      </c>
      <c r="B1298" t="s">
        <v>351</v>
      </c>
      <c r="C1298" t="s">
        <v>3171</v>
      </c>
      <c r="D1298" t="s">
        <v>3172</v>
      </c>
      <c r="E1298" t="s">
        <v>3173</v>
      </c>
      <c r="F1298" t="s">
        <v>3174</v>
      </c>
      <c r="G1298" t="s">
        <v>356</v>
      </c>
      <c r="H1298" t="s">
        <v>3175</v>
      </c>
    </row>
    <row r="1299" spans="1:8">
      <c r="A1299" t="s">
        <v>3176</v>
      </c>
      <c r="B1299" t="s">
        <v>351</v>
      </c>
      <c r="C1299" t="s">
        <v>3177</v>
      </c>
      <c r="D1299" t="s">
        <v>3172</v>
      </c>
      <c r="E1299" t="s">
        <v>3173</v>
      </c>
      <c r="F1299" t="s">
        <v>3174</v>
      </c>
      <c r="G1299" t="s">
        <v>356</v>
      </c>
      <c r="H1299" t="s">
        <v>3175</v>
      </c>
    </row>
    <row r="1300" spans="1:8">
      <c r="A1300" t="s">
        <v>3178</v>
      </c>
      <c r="B1300" t="s">
        <v>351</v>
      </c>
      <c r="C1300" t="s">
        <v>3179</v>
      </c>
      <c r="D1300" t="s">
        <v>3172</v>
      </c>
      <c r="E1300" t="s">
        <v>3173</v>
      </c>
      <c r="F1300" t="s">
        <v>3174</v>
      </c>
      <c r="G1300" t="s">
        <v>356</v>
      </c>
      <c r="H1300" t="s">
        <v>3175</v>
      </c>
    </row>
    <row r="1301" spans="1:8">
      <c r="A1301" t="s">
        <v>3180</v>
      </c>
      <c r="B1301" t="s">
        <v>351</v>
      </c>
      <c r="C1301" t="s">
        <v>3181</v>
      </c>
      <c r="D1301" t="s">
        <v>3172</v>
      </c>
      <c r="E1301" t="s">
        <v>3173</v>
      </c>
      <c r="F1301" t="s">
        <v>3174</v>
      </c>
      <c r="G1301" t="s">
        <v>356</v>
      </c>
      <c r="H1301" t="s">
        <v>3175</v>
      </c>
    </row>
    <row r="1302" spans="1:8">
      <c r="A1302" t="s">
        <v>3182</v>
      </c>
      <c r="B1302" t="s">
        <v>351</v>
      </c>
      <c r="C1302" t="s">
        <v>3183</v>
      </c>
      <c r="D1302" t="s">
        <v>3172</v>
      </c>
      <c r="E1302" t="s">
        <v>3173</v>
      </c>
      <c r="F1302" t="s">
        <v>3174</v>
      </c>
      <c r="G1302" t="s">
        <v>356</v>
      </c>
      <c r="H1302" t="s">
        <v>3175</v>
      </c>
    </row>
    <row r="1303" spans="1:8">
      <c r="A1303" t="s">
        <v>3184</v>
      </c>
      <c r="B1303" t="s">
        <v>351</v>
      </c>
      <c r="C1303" t="s">
        <v>3185</v>
      </c>
      <c r="D1303" t="s">
        <v>3172</v>
      </c>
      <c r="E1303" t="s">
        <v>3173</v>
      </c>
      <c r="F1303" t="s">
        <v>3174</v>
      </c>
      <c r="G1303" t="s">
        <v>356</v>
      </c>
      <c r="H1303" t="s">
        <v>3175</v>
      </c>
    </row>
    <row r="1304" spans="1:8">
      <c r="A1304" t="s">
        <v>3186</v>
      </c>
      <c r="B1304" t="s">
        <v>351</v>
      </c>
      <c r="C1304" t="s">
        <v>3187</v>
      </c>
      <c r="D1304" t="s">
        <v>3172</v>
      </c>
      <c r="E1304" t="s">
        <v>3173</v>
      </c>
      <c r="F1304" t="s">
        <v>3174</v>
      </c>
      <c r="G1304" t="s">
        <v>356</v>
      </c>
      <c r="H1304" t="s">
        <v>3175</v>
      </c>
    </row>
    <row r="1305" spans="1:8">
      <c r="A1305" t="s">
        <v>3188</v>
      </c>
      <c r="B1305" t="s">
        <v>351</v>
      </c>
      <c r="C1305" t="s">
        <v>3189</v>
      </c>
      <c r="D1305" t="s">
        <v>3172</v>
      </c>
      <c r="E1305" t="s">
        <v>3173</v>
      </c>
      <c r="F1305" t="s">
        <v>3174</v>
      </c>
      <c r="G1305" t="s">
        <v>356</v>
      </c>
      <c r="H1305" t="s">
        <v>3175</v>
      </c>
    </row>
    <row r="1306" spans="1:8">
      <c r="A1306" t="s">
        <v>3190</v>
      </c>
      <c r="B1306" t="s">
        <v>351</v>
      </c>
      <c r="C1306" t="s">
        <v>3191</v>
      </c>
      <c r="D1306" t="s">
        <v>3172</v>
      </c>
      <c r="E1306" t="s">
        <v>3173</v>
      </c>
      <c r="F1306" t="s">
        <v>3174</v>
      </c>
      <c r="G1306" t="s">
        <v>356</v>
      </c>
      <c r="H1306" t="s">
        <v>3175</v>
      </c>
    </row>
    <row r="1307" spans="1:8">
      <c r="A1307" t="s">
        <v>3192</v>
      </c>
      <c r="B1307" t="s">
        <v>351</v>
      </c>
      <c r="C1307" t="s">
        <v>3193</v>
      </c>
      <c r="D1307" t="s">
        <v>3172</v>
      </c>
      <c r="E1307" t="s">
        <v>3173</v>
      </c>
      <c r="F1307" t="s">
        <v>3174</v>
      </c>
      <c r="G1307" t="s">
        <v>356</v>
      </c>
      <c r="H1307" t="s">
        <v>3175</v>
      </c>
    </row>
    <row r="1308" spans="1:8">
      <c r="A1308" t="s">
        <v>3194</v>
      </c>
      <c r="B1308" t="s">
        <v>351</v>
      </c>
      <c r="C1308" t="s">
        <v>3195</v>
      </c>
      <c r="D1308" t="s">
        <v>3172</v>
      </c>
      <c r="E1308" t="s">
        <v>3173</v>
      </c>
      <c r="F1308" t="s">
        <v>3174</v>
      </c>
      <c r="G1308" t="s">
        <v>356</v>
      </c>
      <c r="H1308" t="s">
        <v>3175</v>
      </c>
    </row>
    <row r="1309" spans="1:8">
      <c r="A1309" t="s">
        <v>3196</v>
      </c>
      <c r="B1309" t="s">
        <v>351</v>
      </c>
      <c r="C1309" t="s">
        <v>3197</v>
      </c>
      <c r="D1309" t="s">
        <v>3172</v>
      </c>
      <c r="E1309" t="s">
        <v>3173</v>
      </c>
      <c r="F1309" t="s">
        <v>3174</v>
      </c>
      <c r="G1309" t="s">
        <v>356</v>
      </c>
      <c r="H1309" t="s">
        <v>3175</v>
      </c>
    </row>
    <row r="1310" spans="1:8">
      <c r="A1310" t="s">
        <v>3198</v>
      </c>
      <c r="B1310" t="s">
        <v>351</v>
      </c>
      <c r="C1310" t="s">
        <v>3199</v>
      </c>
      <c r="D1310" t="s">
        <v>3172</v>
      </c>
      <c r="E1310" t="s">
        <v>3173</v>
      </c>
      <c r="F1310" t="s">
        <v>3174</v>
      </c>
      <c r="G1310" t="s">
        <v>356</v>
      </c>
      <c r="H1310" t="s">
        <v>3175</v>
      </c>
    </row>
    <row r="1311" spans="1:8">
      <c r="A1311" t="s">
        <v>3200</v>
      </c>
      <c r="B1311" t="s">
        <v>351</v>
      </c>
      <c r="C1311" t="s">
        <v>3201</v>
      </c>
      <c r="D1311" t="s">
        <v>3172</v>
      </c>
      <c r="E1311" t="s">
        <v>3173</v>
      </c>
      <c r="F1311" t="s">
        <v>3174</v>
      </c>
      <c r="G1311" t="s">
        <v>356</v>
      </c>
      <c r="H1311" t="s">
        <v>3175</v>
      </c>
    </row>
    <row r="1312" spans="1:8">
      <c r="A1312" t="s">
        <v>3202</v>
      </c>
      <c r="B1312" t="s">
        <v>351</v>
      </c>
      <c r="C1312" t="s">
        <v>3203</v>
      </c>
      <c r="D1312" t="s">
        <v>3172</v>
      </c>
      <c r="E1312" t="s">
        <v>3173</v>
      </c>
      <c r="F1312" t="s">
        <v>3174</v>
      </c>
      <c r="G1312" t="s">
        <v>356</v>
      </c>
      <c r="H1312" t="s">
        <v>3175</v>
      </c>
    </row>
    <row r="1313" spans="1:8">
      <c r="A1313" t="s">
        <v>3204</v>
      </c>
      <c r="B1313" t="s">
        <v>351</v>
      </c>
      <c r="C1313" t="s">
        <v>3205</v>
      </c>
      <c r="D1313" t="s">
        <v>3172</v>
      </c>
      <c r="E1313" t="s">
        <v>3173</v>
      </c>
      <c r="F1313" t="s">
        <v>3174</v>
      </c>
      <c r="G1313" t="s">
        <v>356</v>
      </c>
      <c r="H1313" t="s">
        <v>3175</v>
      </c>
    </row>
    <row r="1314" spans="1:8">
      <c r="A1314" t="s">
        <v>3206</v>
      </c>
      <c r="B1314" t="s">
        <v>351</v>
      </c>
      <c r="C1314" t="s">
        <v>3207</v>
      </c>
      <c r="D1314" t="s">
        <v>3172</v>
      </c>
      <c r="E1314" t="s">
        <v>3173</v>
      </c>
      <c r="F1314" t="s">
        <v>3174</v>
      </c>
      <c r="G1314" t="s">
        <v>356</v>
      </c>
      <c r="H1314" t="s">
        <v>3175</v>
      </c>
    </row>
    <row r="1315" spans="1:8">
      <c r="A1315" t="s">
        <v>3208</v>
      </c>
      <c r="B1315" t="s">
        <v>351</v>
      </c>
      <c r="C1315" t="s">
        <v>3209</v>
      </c>
      <c r="D1315" t="s">
        <v>3210</v>
      </c>
      <c r="E1315" t="s">
        <v>3211</v>
      </c>
      <c r="F1315" t="s">
        <v>3045</v>
      </c>
      <c r="G1315" t="s">
        <v>356</v>
      </c>
      <c r="H1315" t="s">
        <v>3046</v>
      </c>
    </row>
    <row r="1316" spans="1:8">
      <c r="A1316" t="s">
        <v>3212</v>
      </c>
      <c r="B1316" t="s">
        <v>351</v>
      </c>
      <c r="C1316" t="s">
        <v>3213</v>
      </c>
      <c r="D1316" t="s">
        <v>3214</v>
      </c>
      <c r="E1316" t="s">
        <v>3215</v>
      </c>
      <c r="F1316" t="s">
        <v>3216</v>
      </c>
      <c r="G1316" t="s">
        <v>356</v>
      </c>
      <c r="H1316" t="s">
        <v>3046</v>
      </c>
    </row>
    <row r="1317" spans="1:8">
      <c r="A1317" t="s">
        <v>3217</v>
      </c>
      <c r="B1317" t="s">
        <v>351</v>
      </c>
      <c r="C1317" t="s">
        <v>3218</v>
      </c>
      <c r="D1317" t="s">
        <v>3214</v>
      </c>
      <c r="E1317" t="s">
        <v>3215</v>
      </c>
      <c r="F1317" t="s">
        <v>3216</v>
      </c>
      <c r="G1317" t="s">
        <v>356</v>
      </c>
      <c r="H1317" t="s">
        <v>3046</v>
      </c>
    </row>
    <row r="1318" spans="1:8">
      <c r="A1318" t="s">
        <v>3219</v>
      </c>
      <c r="B1318" t="s">
        <v>351</v>
      </c>
      <c r="C1318" t="s">
        <v>3220</v>
      </c>
      <c r="D1318" t="s">
        <v>3214</v>
      </c>
      <c r="E1318" t="s">
        <v>3215</v>
      </c>
      <c r="F1318" t="s">
        <v>3216</v>
      </c>
      <c r="G1318" t="s">
        <v>356</v>
      </c>
      <c r="H1318" t="s">
        <v>3046</v>
      </c>
    </row>
    <row r="1319" spans="1:8">
      <c r="A1319" t="s">
        <v>3221</v>
      </c>
      <c r="B1319" t="s">
        <v>351</v>
      </c>
      <c r="C1319" t="s">
        <v>3222</v>
      </c>
      <c r="D1319" t="s">
        <v>3214</v>
      </c>
      <c r="E1319" t="s">
        <v>3215</v>
      </c>
      <c r="F1319" t="s">
        <v>3216</v>
      </c>
      <c r="G1319" t="s">
        <v>356</v>
      </c>
      <c r="H1319" t="s">
        <v>3046</v>
      </c>
    </row>
    <row r="1320" spans="1:8">
      <c r="A1320" t="s">
        <v>3223</v>
      </c>
      <c r="B1320" t="s">
        <v>351</v>
      </c>
      <c r="C1320" t="s">
        <v>3224</v>
      </c>
      <c r="D1320" t="s">
        <v>3214</v>
      </c>
      <c r="E1320" t="s">
        <v>3215</v>
      </c>
      <c r="F1320" t="s">
        <v>3216</v>
      </c>
      <c r="G1320" t="s">
        <v>356</v>
      </c>
      <c r="H1320" t="s">
        <v>3046</v>
      </c>
    </row>
    <row r="1321" spans="1:8">
      <c r="A1321" t="s">
        <v>3225</v>
      </c>
      <c r="B1321" t="s">
        <v>351</v>
      </c>
      <c r="C1321" t="s">
        <v>3226</v>
      </c>
      <c r="D1321" t="s">
        <v>3214</v>
      </c>
      <c r="E1321" t="s">
        <v>3215</v>
      </c>
      <c r="F1321" t="s">
        <v>3216</v>
      </c>
      <c r="G1321" t="s">
        <v>356</v>
      </c>
      <c r="H1321" t="s">
        <v>3046</v>
      </c>
    </row>
    <row r="1322" spans="1:8">
      <c r="A1322" t="s">
        <v>3227</v>
      </c>
      <c r="B1322" t="s">
        <v>351</v>
      </c>
      <c r="C1322" t="s">
        <v>3228</v>
      </c>
      <c r="D1322" t="s">
        <v>3214</v>
      </c>
      <c r="E1322" t="s">
        <v>3215</v>
      </c>
      <c r="F1322" t="s">
        <v>3216</v>
      </c>
      <c r="G1322" t="s">
        <v>356</v>
      </c>
      <c r="H1322" t="s">
        <v>3046</v>
      </c>
    </row>
    <row r="1323" spans="1:8">
      <c r="A1323" t="s">
        <v>3229</v>
      </c>
      <c r="B1323" t="s">
        <v>351</v>
      </c>
      <c r="C1323" t="s">
        <v>3230</v>
      </c>
      <c r="D1323" t="s">
        <v>3214</v>
      </c>
      <c r="E1323" t="s">
        <v>3215</v>
      </c>
      <c r="F1323" t="s">
        <v>3216</v>
      </c>
      <c r="G1323" t="s">
        <v>356</v>
      </c>
      <c r="H1323" t="s">
        <v>3046</v>
      </c>
    </row>
    <row r="1324" spans="1:8">
      <c r="A1324" t="s">
        <v>3231</v>
      </c>
      <c r="B1324" t="s">
        <v>351</v>
      </c>
      <c r="C1324" t="s">
        <v>3232</v>
      </c>
      <c r="D1324" t="s">
        <v>3214</v>
      </c>
      <c r="E1324" t="s">
        <v>3215</v>
      </c>
      <c r="F1324" t="s">
        <v>3216</v>
      </c>
      <c r="G1324" t="s">
        <v>356</v>
      </c>
      <c r="H1324" t="s">
        <v>3046</v>
      </c>
    </row>
    <row r="1325" spans="1:8">
      <c r="A1325" t="s">
        <v>3233</v>
      </c>
      <c r="B1325" t="s">
        <v>351</v>
      </c>
      <c r="C1325" t="s">
        <v>3234</v>
      </c>
      <c r="D1325" t="s">
        <v>3235</v>
      </c>
      <c r="E1325" t="s">
        <v>3236</v>
      </c>
      <c r="F1325" t="s">
        <v>3237</v>
      </c>
      <c r="G1325" t="s">
        <v>356</v>
      </c>
      <c r="H1325" t="s">
        <v>3238</v>
      </c>
    </row>
    <row r="1326" spans="1:8">
      <c r="A1326" t="s">
        <v>3239</v>
      </c>
      <c r="B1326" t="s">
        <v>351</v>
      </c>
      <c r="C1326" t="s">
        <v>3240</v>
      </c>
      <c r="D1326" t="s">
        <v>3241</v>
      </c>
      <c r="E1326" t="s">
        <v>3240</v>
      </c>
      <c r="F1326" t="s">
        <v>3045</v>
      </c>
      <c r="G1326" t="s">
        <v>356</v>
      </c>
      <c r="H1326" t="s">
        <v>3046</v>
      </c>
    </row>
    <row r="1327" spans="1:8">
      <c r="A1327" t="s">
        <v>3242</v>
      </c>
      <c r="B1327" t="s">
        <v>351</v>
      </c>
      <c r="C1327" t="s">
        <v>3243</v>
      </c>
      <c r="D1327" t="s">
        <v>3244</v>
      </c>
      <c r="E1327" t="s">
        <v>3245</v>
      </c>
      <c r="F1327" t="s">
        <v>3085</v>
      </c>
      <c r="G1327" t="s">
        <v>356</v>
      </c>
      <c r="H1327" t="s">
        <v>3086</v>
      </c>
    </row>
    <row r="1328" spans="1:8">
      <c r="A1328" t="s">
        <v>3246</v>
      </c>
      <c r="B1328" t="s">
        <v>351</v>
      </c>
      <c r="C1328" t="s">
        <v>3247</v>
      </c>
      <c r="D1328" t="s">
        <v>3244</v>
      </c>
      <c r="E1328" t="s">
        <v>3245</v>
      </c>
      <c r="F1328" t="s">
        <v>3085</v>
      </c>
      <c r="G1328" t="s">
        <v>356</v>
      </c>
      <c r="H1328" t="s">
        <v>3086</v>
      </c>
    </row>
    <row r="1329" spans="1:8">
      <c r="A1329" t="s">
        <v>3248</v>
      </c>
      <c r="B1329" t="s">
        <v>351</v>
      </c>
      <c r="C1329" t="s">
        <v>3249</v>
      </c>
      <c r="D1329" t="s">
        <v>3250</v>
      </c>
      <c r="E1329" t="s">
        <v>3251</v>
      </c>
      <c r="F1329" t="s">
        <v>3085</v>
      </c>
      <c r="G1329" t="s">
        <v>356</v>
      </c>
      <c r="H1329" t="s">
        <v>3086</v>
      </c>
    </row>
    <row r="1330" spans="1:8">
      <c r="A1330" t="s">
        <v>3252</v>
      </c>
      <c r="B1330" t="s">
        <v>351</v>
      </c>
      <c r="C1330" t="s">
        <v>3253</v>
      </c>
      <c r="D1330" t="s">
        <v>3250</v>
      </c>
      <c r="E1330" t="s">
        <v>3251</v>
      </c>
      <c r="F1330" t="s">
        <v>3085</v>
      </c>
      <c r="G1330" t="s">
        <v>356</v>
      </c>
      <c r="H1330" t="s">
        <v>3086</v>
      </c>
    </row>
    <row r="1331" spans="1:8">
      <c r="A1331" t="s">
        <v>3254</v>
      </c>
      <c r="B1331" t="s">
        <v>351</v>
      </c>
      <c r="C1331" t="s">
        <v>3255</v>
      </c>
      <c r="D1331" t="s">
        <v>3250</v>
      </c>
      <c r="E1331" t="s">
        <v>3251</v>
      </c>
      <c r="F1331" t="s">
        <v>3085</v>
      </c>
      <c r="G1331" t="s">
        <v>356</v>
      </c>
      <c r="H1331" t="s">
        <v>3086</v>
      </c>
    </row>
    <row r="1332" spans="1:8">
      <c r="A1332" t="s">
        <v>3256</v>
      </c>
      <c r="B1332" t="s">
        <v>351</v>
      </c>
      <c r="C1332" t="s">
        <v>3257</v>
      </c>
      <c r="D1332" t="s">
        <v>3250</v>
      </c>
      <c r="E1332" t="s">
        <v>3251</v>
      </c>
      <c r="F1332" t="s">
        <v>3085</v>
      </c>
      <c r="G1332" t="s">
        <v>356</v>
      </c>
      <c r="H1332" t="s">
        <v>3086</v>
      </c>
    </row>
    <row r="1333" spans="1:8">
      <c r="A1333" t="s">
        <v>3258</v>
      </c>
      <c r="B1333" t="s">
        <v>351</v>
      </c>
      <c r="C1333" t="s">
        <v>3259</v>
      </c>
      <c r="D1333" t="s">
        <v>3250</v>
      </c>
      <c r="E1333" t="s">
        <v>3251</v>
      </c>
      <c r="F1333" t="s">
        <v>3085</v>
      </c>
      <c r="G1333" t="s">
        <v>356</v>
      </c>
      <c r="H1333" t="s">
        <v>3086</v>
      </c>
    </row>
    <row r="1334" spans="1:8">
      <c r="A1334" t="s">
        <v>3260</v>
      </c>
      <c r="B1334" t="s">
        <v>351</v>
      </c>
      <c r="C1334" t="s">
        <v>3261</v>
      </c>
      <c r="D1334" t="s">
        <v>3250</v>
      </c>
      <c r="E1334" t="s">
        <v>3251</v>
      </c>
      <c r="F1334" t="s">
        <v>3085</v>
      </c>
      <c r="G1334" t="s">
        <v>356</v>
      </c>
      <c r="H1334" t="s">
        <v>3086</v>
      </c>
    </row>
    <row r="1335" spans="1:8">
      <c r="A1335" t="s">
        <v>3262</v>
      </c>
      <c r="B1335" t="s">
        <v>351</v>
      </c>
      <c r="C1335" t="s">
        <v>3263</v>
      </c>
      <c r="D1335" t="s">
        <v>3250</v>
      </c>
      <c r="E1335" t="s">
        <v>3251</v>
      </c>
      <c r="F1335" t="s">
        <v>3085</v>
      </c>
      <c r="G1335" t="s">
        <v>356</v>
      </c>
      <c r="H1335" t="s">
        <v>3086</v>
      </c>
    </row>
    <row r="1336" spans="1:8">
      <c r="A1336" t="s">
        <v>3264</v>
      </c>
      <c r="B1336" t="s">
        <v>351</v>
      </c>
      <c r="C1336" t="s">
        <v>3265</v>
      </c>
      <c r="D1336" t="s">
        <v>3250</v>
      </c>
      <c r="E1336" t="s">
        <v>3251</v>
      </c>
      <c r="F1336" t="s">
        <v>3085</v>
      </c>
      <c r="G1336" t="s">
        <v>356</v>
      </c>
      <c r="H1336" t="s">
        <v>3086</v>
      </c>
    </row>
    <row r="1337" spans="1:8">
      <c r="A1337" t="s">
        <v>3266</v>
      </c>
      <c r="B1337" t="s">
        <v>351</v>
      </c>
      <c r="C1337" t="s">
        <v>3267</v>
      </c>
      <c r="D1337" t="s">
        <v>3250</v>
      </c>
      <c r="E1337" t="s">
        <v>3251</v>
      </c>
      <c r="F1337" t="s">
        <v>3085</v>
      </c>
      <c r="G1337" t="s">
        <v>356</v>
      </c>
      <c r="H1337" t="s">
        <v>3086</v>
      </c>
    </row>
    <row r="1338" spans="1:8">
      <c r="A1338" t="s">
        <v>3268</v>
      </c>
      <c r="B1338" t="s">
        <v>351</v>
      </c>
      <c r="C1338" t="s">
        <v>3269</v>
      </c>
      <c r="D1338" t="s">
        <v>3250</v>
      </c>
      <c r="E1338" t="s">
        <v>3251</v>
      </c>
      <c r="F1338" t="s">
        <v>3085</v>
      </c>
      <c r="G1338" t="s">
        <v>356</v>
      </c>
      <c r="H1338" t="s">
        <v>3086</v>
      </c>
    </row>
    <row r="1339" spans="1:8">
      <c r="A1339" t="s">
        <v>3270</v>
      </c>
      <c r="B1339" t="s">
        <v>351</v>
      </c>
      <c r="C1339" t="s">
        <v>3271</v>
      </c>
      <c r="D1339" t="s">
        <v>3250</v>
      </c>
      <c r="E1339" t="s">
        <v>3251</v>
      </c>
      <c r="F1339" t="s">
        <v>3085</v>
      </c>
      <c r="G1339" t="s">
        <v>356</v>
      </c>
      <c r="H1339" t="s">
        <v>3086</v>
      </c>
    </row>
    <row r="1340" spans="1:8">
      <c r="A1340" t="s">
        <v>3272</v>
      </c>
      <c r="B1340" t="s">
        <v>351</v>
      </c>
      <c r="C1340" t="s">
        <v>3273</v>
      </c>
      <c r="D1340" t="s">
        <v>3250</v>
      </c>
      <c r="E1340" t="s">
        <v>3251</v>
      </c>
      <c r="F1340" t="s">
        <v>3085</v>
      </c>
      <c r="G1340" t="s">
        <v>356</v>
      </c>
      <c r="H1340" t="s">
        <v>3086</v>
      </c>
    </row>
    <row r="1341" spans="1:8">
      <c r="A1341" t="s">
        <v>3274</v>
      </c>
      <c r="B1341" t="s">
        <v>351</v>
      </c>
      <c r="C1341" t="s">
        <v>3275</v>
      </c>
      <c r="D1341" t="s">
        <v>3250</v>
      </c>
      <c r="E1341" t="s">
        <v>3251</v>
      </c>
      <c r="F1341" t="s">
        <v>3085</v>
      </c>
      <c r="G1341" t="s">
        <v>356</v>
      </c>
      <c r="H1341" t="s">
        <v>3086</v>
      </c>
    </row>
    <row r="1342" spans="1:8">
      <c r="A1342" t="s">
        <v>3276</v>
      </c>
      <c r="B1342" t="s">
        <v>351</v>
      </c>
      <c r="C1342" t="s">
        <v>3277</v>
      </c>
      <c r="D1342" t="s">
        <v>3250</v>
      </c>
      <c r="E1342" t="s">
        <v>3251</v>
      </c>
      <c r="F1342" t="s">
        <v>3085</v>
      </c>
      <c r="G1342" t="s">
        <v>356</v>
      </c>
      <c r="H1342" t="s">
        <v>3086</v>
      </c>
    </row>
    <row r="1343" spans="1:8">
      <c r="A1343" t="s">
        <v>3278</v>
      </c>
      <c r="B1343" t="s">
        <v>351</v>
      </c>
      <c r="C1343" t="s">
        <v>3279</v>
      </c>
      <c r="D1343" t="s">
        <v>3250</v>
      </c>
      <c r="E1343" t="s">
        <v>3251</v>
      </c>
      <c r="F1343" t="s">
        <v>3085</v>
      </c>
      <c r="G1343" t="s">
        <v>356</v>
      </c>
      <c r="H1343" t="s">
        <v>3086</v>
      </c>
    </row>
    <row r="1344" spans="1:8">
      <c r="A1344" t="s">
        <v>3280</v>
      </c>
      <c r="B1344" t="s">
        <v>351</v>
      </c>
      <c r="C1344" t="s">
        <v>3281</v>
      </c>
      <c r="D1344" t="s">
        <v>3250</v>
      </c>
      <c r="E1344" t="s">
        <v>3251</v>
      </c>
      <c r="F1344" t="s">
        <v>3085</v>
      </c>
      <c r="G1344" t="s">
        <v>356</v>
      </c>
      <c r="H1344" t="s">
        <v>3086</v>
      </c>
    </row>
    <row r="1345" spans="1:8">
      <c r="A1345" t="s">
        <v>3282</v>
      </c>
      <c r="B1345" t="s">
        <v>351</v>
      </c>
      <c r="C1345" t="s">
        <v>3283</v>
      </c>
      <c r="D1345" t="s">
        <v>3284</v>
      </c>
      <c r="E1345" t="s">
        <v>3285</v>
      </c>
      <c r="F1345" t="s">
        <v>3045</v>
      </c>
      <c r="G1345" t="s">
        <v>356</v>
      </c>
      <c r="H1345" t="s">
        <v>3046</v>
      </c>
    </row>
    <row r="1346" spans="1:8">
      <c r="A1346" t="s">
        <v>3286</v>
      </c>
      <c r="B1346" t="s">
        <v>351</v>
      </c>
      <c r="C1346" t="s">
        <v>3287</v>
      </c>
      <c r="D1346" t="s">
        <v>3284</v>
      </c>
      <c r="E1346" t="s">
        <v>3285</v>
      </c>
      <c r="F1346" t="s">
        <v>3045</v>
      </c>
      <c r="G1346" t="s">
        <v>356</v>
      </c>
      <c r="H1346" t="s">
        <v>3046</v>
      </c>
    </row>
    <row r="1347" spans="1:8">
      <c r="A1347" t="s">
        <v>3288</v>
      </c>
      <c r="B1347" t="s">
        <v>351</v>
      </c>
      <c r="C1347" t="s">
        <v>3289</v>
      </c>
      <c r="D1347" t="s">
        <v>3284</v>
      </c>
      <c r="E1347" t="s">
        <v>3285</v>
      </c>
      <c r="F1347" t="s">
        <v>3045</v>
      </c>
      <c r="G1347" t="s">
        <v>356</v>
      </c>
      <c r="H1347" t="s">
        <v>3046</v>
      </c>
    </row>
    <row r="1348" spans="1:8">
      <c r="A1348" t="s">
        <v>3290</v>
      </c>
      <c r="B1348" t="s">
        <v>351</v>
      </c>
      <c r="C1348" t="s">
        <v>3291</v>
      </c>
      <c r="D1348" t="s">
        <v>3284</v>
      </c>
      <c r="E1348" t="s">
        <v>3285</v>
      </c>
      <c r="F1348" t="s">
        <v>3045</v>
      </c>
      <c r="G1348" t="s">
        <v>356</v>
      </c>
      <c r="H1348" t="s">
        <v>3046</v>
      </c>
    </row>
    <row r="1349" spans="1:8">
      <c r="A1349" t="s">
        <v>3292</v>
      </c>
      <c r="B1349" t="s">
        <v>351</v>
      </c>
      <c r="C1349" t="s">
        <v>3293</v>
      </c>
      <c r="D1349" t="s">
        <v>3284</v>
      </c>
      <c r="E1349" t="s">
        <v>3285</v>
      </c>
      <c r="F1349" t="s">
        <v>3045</v>
      </c>
      <c r="G1349" t="s">
        <v>356</v>
      </c>
      <c r="H1349" t="s">
        <v>3046</v>
      </c>
    </row>
    <row r="1350" spans="1:8">
      <c r="A1350" t="s">
        <v>3294</v>
      </c>
      <c r="B1350" t="s">
        <v>351</v>
      </c>
      <c r="C1350" t="s">
        <v>3295</v>
      </c>
      <c r="D1350" t="s">
        <v>3284</v>
      </c>
      <c r="E1350" t="s">
        <v>3285</v>
      </c>
      <c r="F1350" t="s">
        <v>3045</v>
      </c>
      <c r="G1350" t="s">
        <v>356</v>
      </c>
      <c r="H1350" t="s">
        <v>3046</v>
      </c>
    </row>
    <row r="1351" spans="1:8">
      <c r="A1351" t="s">
        <v>3296</v>
      </c>
      <c r="B1351" t="s">
        <v>351</v>
      </c>
      <c r="C1351" t="s">
        <v>3297</v>
      </c>
      <c r="D1351" t="s">
        <v>3284</v>
      </c>
      <c r="E1351" t="s">
        <v>3285</v>
      </c>
      <c r="F1351" t="s">
        <v>3045</v>
      </c>
      <c r="G1351" t="s">
        <v>356</v>
      </c>
      <c r="H1351" t="s">
        <v>3046</v>
      </c>
    </row>
    <row r="1352" spans="1:8">
      <c r="A1352" t="s">
        <v>3298</v>
      </c>
      <c r="B1352" t="s">
        <v>351</v>
      </c>
      <c r="C1352" t="s">
        <v>3299</v>
      </c>
      <c r="D1352" t="s">
        <v>3284</v>
      </c>
      <c r="E1352" t="s">
        <v>3285</v>
      </c>
      <c r="F1352" t="s">
        <v>3045</v>
      </c>
      <c r="G1352" t="s">
        <v>356</v>
      </c>
      <c r="H1352" t="s">
        <v>3046</v>
      </c>
    </row>
    <row r="1353" spans="1:8">
      <c r="A1353" t="s">
        <v>3300</v>
      </c>
      <c r="B1353" t="s">
        <v>351</v>
      </c>
      <c r="C1353" t="s">
        <v>3301</v>
      </c>
      <c r="D1353" t="s">
        <v>3284</v>
      </c>
      <c r="E1353" t="s">
        <v>3285</v>
      </c>
      <c r="F1353" t="s">
        <v>3045</v>
      </c>
      <c r="G1353" t="s">
        <v>356</v>
      </c>
      <c r="H1353" t="s">
        <v>3046</v>
      </c>
    </row>
    <row r="1354" spans="1:8">
      <c r="A1354" t="s">
        <v>3302</v>
      </c>
      <c r="B1354" t="s">
        <v>351</v>
      </c>
      <c r="C1354" t="s">
        <v>3303</v>
      </c>
      <c r="D1354" t="s">
        <v>3304</v>
      </c>
      <c r="E1354" t="s">
        <v>3305</v>
      </c>
      <c r="F1354" t="s">
        <v>3085</v>
      </c>
      <c r="G1354" t="s">
        <v>356</v>
      </c>
      <c r="H1354" t="s">
        <v>3086</v>
      </c>
    </row>
    <row r="1355" spans="1:8">
      <c r="A1355" t="s">
        <v>3306</v>
      </c>
      <c r="B1355" t="s">
        <v>351</v>
      </c>
      <c r="C1355" t="s">
        <v>3307</v>
      </c>
      <c r="D1355" t="s">
        <v>3304</v>
      </c>
      <c r="E1355" t="s">
        <v>3305</v>
      </c>
      <c r="F1355" t="s">
        <v>3085</v>
      </c>
      <c r="G1355" t="s">
        <v>356</v>
      </c>
      <c r="H1355" t="s">
        <v>3086</v>
      </c>
    </row>
    <row r="1356" spans="1:8">
      <c r="A1356" t="s">
        <v>3308</v>
      </c>
      <c r="B1356" t="s">
        <v>351</v>
      </c>
      <c r="C1356" t="s">
        <v>3309</v>
      </c>
      <c r="D1356" t="s">
        <v>3304</v>
      </c>
      <c r="E1356" t="s">
        <v>3305</v>
      </c>
      <c r="F1356" t="s">
        <v>3085</v>
      </c>
      <c r="G1356" t="s">
        <v>356</v>
      </c>
      <c r="H1356" t="s">
        <v>3086</v>
      </c>
    </row>
    <row r="1357" spans="1:8">
      <c r="A1357" t="s">
        <v>3310</v>
      </c>
      <c r="B1357" t="s">
        <v>351</v>
      </c>
      <c r="C1357" t="s">
        <v>3311</v>
      </c>
      <c r="D1357" t="s">
        <v>3304</v>
      </c>
      <c r="E1357" t="s">
        <v>3305</v>
      </c>
      <c r="F1357" t="s">
        <v>3085</v>
      </c>
      <c r="G1357" t="s">
        <v>356</v>
      </c>
      <c r="H1357" t="s">
        <v>3086</v>
      </c>
    </row>
    <row r="1358" spans="1:8">
      <c r="A1358" t="s">
        <v>3312</v>
      </c>
      <c r="B1358" t="s">
        <v>351</v>
      </c>
      <c r="C1358" t="s">
        <v>3313</v>
      </c>
      <c r="D1358" t="s">
        <v>3304</v>
      </c>
      <c r="E1358" t="s">
        <v>3305</v>
      </c>
      <c r="F1358" t="s">
        <v>3085</v>
      </c>
      <c r="G1358" t="s">
        <v>356</v>
      </c>
      <c r="H1358" t="s">
        <v>3086</v>
      </c>
    </row>
    <row r="1359" spans="1:8">
      <c r="A1359" t="s">
        <v>3314</v>
      </c>
      <c r="B1359" t="s">
        <v>351</v>
      </c>
      <c r="C1359" t="s">
        <v>3315</v>
      </c>
      <c r="D1359" t="s">
        <v>3304</v>
      </c>
      <c r="E1359" t="s">
        <v>3305</v>
      </c>
      <c r="F1359" t="s">
        <v>3085</v>
      </c>
      <c r="G1359" t="s">
        <v>356</v>
      </c>
      <c r="H1359" t="s">
        <v>3086</v>
      </c>
    </row>
    <row r="1360" spans="1:8">
      <c r="A1360" t="s">
        <v>3316</v>
      </c>
      <c r="B1360" t="s">
        <v>351</v>
      </c>
      <c r="C1360" t="s">
        <v>3317</v>
      </c>
      <c r="D1360" t="s">
        <v>3304</v>
      </c>
      <c r="E1360" t="s">
        <v>3305</v>
      </c>
      <c r="F1360" t="s">
        <v>3085</v>
      </c>
      <c r="G1360" t="s">
        <v>356</v>
      </c>
      <c r="H1360" t="s">
        <v>3086</v>
      </c>
    </row>
    <row r="1361" spans="1:8">
      <c r="A1361" t="s">
        <v>3318</v>
      </c>
      <c r="B1361" t="s">
        <v>351</v>
      </c>
      <c r="C1361" t="s">
        <v>3319</v>
      </c>
      <c r="D1361" t="s">
        <v>3304</v>
      </c>
      <c r="E1361" t="s">
        <v>3305</v>
      </c>
      <c r="F1361" t="s">
        <v>3085</v>
      </c>
      <c r="G1361" t="s">
        <v>356</v>
      </c>
      <c r="H1361" t="s">
        <v>3086</v>
      </c>
    </row>
    <row r="1362" spans="1:8">
      <c r="A1362" t="s">
        <v>3320</v>
      </c>
      <c r="B1362" t="s">
        <v>351</v>
      </c>
      <c r="C1362" t="s">
        <v>3321</v>
      </c>
      <c r="D1362" t="s">
        <v>3304</v>
      </c>
      <c r="E1362" t="s">
        <v>3305</v>
      </c>
      <c r="F1362" t="s">
        <v>3085</v>
      </c>
      <c r="G1362" t="s">
        <v>356</v>
      </c>
      <c r="H1362" t="s">
        <v>3086</v>
      </c>
    </row>
    <row r="1363" spans="1:8">
      <c r="A1363" t="s">
        <v>3322</v>
      </c>
      <c r="B1363" t="s">
        <v>351</v>
      </c>
      <c r="C1363" t="s">
        <v>3323</v>
      </c>
      <c r="D1363" t="s">
        <v>3304</v>
      </c>
      <c r="E1363" t="s">
        <v>3305</v>
      </c>
      <c r="F1363" t="s">
        <v>3085</v>
      </c>
      <c r="G1363" t="s">
        <v>356</v>
      </c>
      <c r="H1363" t="s">
        <v>3086</v>
      </c>
    </row>
    <row r="1364" spans="1:8">
      <c r="A1364" t="s">
        <v>3324</v>
      </c>
      <c r="B1364" t="s">
        <v>351</v>
      </c>
      <c r="C1364" t="s">
        <v>3325</v>
      </c>
      <c r="D1364" t="s">
        <v>3304</v>
      </c>
      <c r="E1364" t="s">
        <v>3305</v>
      </c>
      <c r="F1364" t="s">
        <v>3085</v>
      </c>
      <c r="G1364" t="s">
        <v>356</v>
      </c>
      <c r="H1364" t="s">
        <v>3086</v>
      </c>
    </row>
    <row r="1365" spans="1:8">
      <c r="A1365" t="s">
        <v>3326</v>
      </c>
      <c r="B1365" t="s">
        <v>351</v>
      </c>
      <c r="C1365" t="s">
        <v>3327</v>
      </c>
      <c r="D1365" t="s">
        <v>3304</v>
      </c>
      <c r="E1365" t="s">
        <v>3305</v>
      </c>
      <c r="F1365" t="s">
        <v>3085</v>
      </c>
      <c r="G1365" t="s">
        <v>356</v>
      </c>
      <c r="H1365" t="s">
        <v>3086</v>
      </c>
    </row>
    <row r="1366" spans="1:8">
      <c r="A1366" t="s">
        <v>3328</v>
      </c>
      <c r="B1366" t="s">
        <v>351</v>
      </c>
      <c r="C1366" t="s">
        <v>3329</v>
      </c>
      <c r="D1366" t="s">
        <v>3304</v>
      </c>
      <c r="E1366" t="s">
        <v>3305</v>
      </c>
      <c r="F1366" t="s">
        <v>3085</v>
      </c>
      <c r="G1366" t="s">
        <v>356</v>
      </c>
      <c r="H1366" t="s">
        <v>3086</v>
      </c>
    </row>
    <row r="1367" spans="1:8">
      <c r="A1367" t="s">
        <v>3330</v>
      </c>
      <c r="B1367" t="s">
        <v>351</v>
      </c>
      <c r="C1367" t="s">
        <v>3331</v>
      </c>
      <c r="D1367" t="s">
        <v>3304</v>
      </c>
      <c r="E1367" t="s">
        <v>3305</v>
      </c>
      <c r="F1367" t="s">
        <v>3085</v>
      </c>
      <c r="G1367" t="s">
        <v>356</v>
      </c>
      <c r="H1367" t="s">
        <v>3086</v>
      </c>
    </row>
    <row r="1368" spans="1:8">
      <c r="A1368" t="s">
        <v>3332</v>
      </c>
      <c r="B1368" t="s">
        <v>351</v>
      </c>
      <c r="C1368" t="s">
        <v>3333</v>
      </c>
      <c r="D1368" t="s">
        <v>3304</v>
      </c>
      <c r="E1368" t="s">
        <v>3305</v>
      </c>
      <c r="F1368" t="s">
        <v>3085</v>
      </c>
      <c r="G1368" t="s">
        <v>356</v>
      </c>
      <c r="H1368" t="s">
        <v>3086</v>
      </c>
    </row>
    <row r="1369" spans="1:8">
      <c r="A1369" t="s">
        <v>3334</v>
      </c>
      <c r="B1369" t="s">
        <v>351</v>
      </c>
      <c r="C1369" t="s">
        <v>3335</v>
      </c>
      <c r="D1369" t="s">
        <v>3304</v>
      </c>
      <c r="E1369" t="s">
        <v>3305</v>
      </c>
      <c r="F1369" t="s">
        <v>3085</v>
      </c>
      <c r="G1369" t="s">
        <v>356</v>
      </c>
      <c r="H1369" t="s">
        <v>3086</v>
      </c>
    </row>
    <row r="1370" spans="1:8">
      <c r="A1370" t="s">
        <v>3336</v>
      </c>
      <c r="B1370" t="s">
        <v>351</v>
      </c>
      <c r="C1370" t="s">
        <v>3337</v>
      </c>
      <c r="D1370" t="s">
        <v>3304</v>
      </c>
      <c r="E1370" t="s">
        <v>3305</v>
      </c>
      <c r="F1370" t="s">
        <v>3085</v>
      </c>
      <c r="G1370" t="s">
        <v>356</v>
      </c>
      <c r="H1370" t="s">
        <v>3086</v>
      </c>
    </row>
    <row r="1371" spans="1:8">
      <c r="A1371" t="s">
        <v>3338</v>
      </c>
      <c r="B1371" t="s">
        <v>351</v>
      </c>
      <c r="C1371" t="s">
        <v>3339</v>
      </c>
      <c r="D1371" t="s">
        <v>3304</v>
      </c>
      <c r="E1371" t="s">
        <v>3305</v>
      </c>
      <c r="F1371" t="s">
        <v>3085</v>
      </c>
      <c r="G1371" t="s">
        <v>356</v>
      </c>
      <c r="H1371" t="s">
        <v>3086</v>
      </c>
    </row>
    <row r="1372" spans="1:8">
      <c r="A1372" t="s">
        <v>3340</v>
      </c>
      <c r="B1372" t="s">
        <v>351</v>
      </c>
      <c r="C1372" t="s">
        <v>3341</v>
      </c>
      <c r="D1372" t="s">
        <v>3304</v>
      </c>
      <c r="E1372" t="s">
        <v>3305</v>
      </c>
      <c r="F1372" t="s">
        <v>3085</v>
      </c>
      <c r="G1372" t="s">
        <v>356</v>
      </c>
      <c r="H1372" t="s">
        <v>3086</v>
      </c>
    </row>
    <row r="1373" spans="1:8">
      <c r="A1373" t="s">
        <v>3342</v>
      </c>
      <c r="B1373" t="s">
        <v>351</v>
      </c>
      <c r="C1373" t="s">
        <v>3343</v>
      </c>
      <c r="D1373" t="s">
        <v>3304</v>
      </c>
      <c r="E1373" t="s">
        <v>3305</v>
      </c>
      <c r="F1373" t="s">
        <v>3085</v>
      </c>
      <c r="G1373" t="s">
        <v>356</v>
      </c>
      <c r="H1373" t="s">
        <v>3086</v>
      </c>
    </row>
    <row r="1374" spans="1:8">
      <c r="A1374" t="s">
        <v>3344</v>
      </c>
      <c r="B1374" t="s">
        <v>351</v>
      </c>
      <c r="C1374" t="s">
        <v>3345</v>
      </c>
      <c r="D1374" t="s">
        <v>3304</v>
      </c>
      <c r="E1374" t="s">
        <v>3305</v>
      </c>
      <c r="F1374" t="s">
        <v>3085</v>
      </c>
      <c r="G1374" t="s">
        <v>356</v>
      </c>
      <c r="H1374" t="s">
        <v>3086</v>
      </c>
    </row>
    <row r="1375" spans="1:8">
      <c r="A1375" t="s">
        <v>3346</v>
      </c>
      <c r="B1375" t="s">
        <v>351</v>
      </c>
      <c r="C1375" t="s">
        <v>3347</v>
      </c>
      <c r="D1375" t="s">
        <v>3304</v>
      </c>
      <c r="E1375" t="s">
        <v>3305</v>
      </c>
      <c r="F1375" t="s">
        <v>3085</v>
      </c>
      <c r="G1375" t="s">
        <v>356</v>
      </c>
      <c r="H1375" t="s">
        <v>3086</v>
      </c>
    </row>
    <row r="1376" spans="1:8">
      <c r="A1376" t="s">
        <v>3348</v>
      </c>
      <c r="B1376" t="s">
        <v>351</v>
      </c>
      <c r="C1376" t="s">
        <v>3349</v>
      </c>
      <c r="D1376" t="s">
        <v>3304</v>
      </c>
      <c r="E1376" t="s">
        <v>3305</v>
      </c>
      <c r="F1376" t="s">
        <v>3085</v>
      </c>
      <c r="G1376" t="s">
        <v>356</v>
      </c>
      <c r="H1376" t="s">
        <v>3086</v>
      </c>
    </row>
    <row r="1377" spans="1:8">
      <c r="A1377" t="s">
        <v>3350</v>
      </c>
      <c r="B1377" t="s">
        <v>351</v>
      </c>
      <c r="C1377" t="s">
        <v>3351</v>
      </c>
      <c r="D1377" t="s">
        <v>3352</v>
      </c>
      <c r="E1377" t="s">
        <v>3353</v>
      </c>
      <c r="F1377" t="s">
        <v>3354</v>
      </c>
      <c r="G1377" t="s">
        <v>356</v>
      </c>
      <c r="H1377" t="s">
        <v>3355</v>
      </c>
    </row>
    <row r="1378" spans="1:8">
      <c r="A1378" t="s">
        <v>3356</v>
      </c>
      <c r="B1378" t="s">
        <v>351</v>
      </c>
      <c r="C1378" t="s">
        <v>3357</v>
      </c>
      <c r="D1378" t="s">
        <v>3352</v>
      </c>
      <c r="E1378" t="s">
        <v>3353</v>
      </c>
      <c r="F1378" t="s">
        <v>3354</v>
      </c>
      <c r="G1378" t="s">
        <v>356</v>
      </c>
      <c r="H1378" t="s">
        <v>3355</v>
      </c>
    </row>
    <row r="1379" spans="1:8">
      <c r="A1379" t="s">
        <v>3358</v>
      </c>
      <c r="B1379" t="s">
        <v>351</v>
      </c>
      <c r="C1379" t="s">
        <v>3359</v>
      </c>
      <c r="D1379" t="s">
        <v>3352</v>
      </c>
      <c r="E1379" t="s">
        <v>3353</v>
      </c>
      <c r="F1379" t="s">
        <v>3354</v>
      </c>
      <c r="G1379" t="s">
        <v>356</v>
      </c>
      <c r="H1379" t="s">
        <v>3355</v>
      </c>
    </row>
    <row r="1380" spans="1:8">
      <c r="A1380" t="s">
        <v>3360</v>
      </c>
      <c r="B1380" t="s">
        <v>351</v>
      </c>
      <c r="C1380" t="s">
        <v>3361</v>
      </c>
      <c r="D1380" t="s">
        <v>3352</v>
      </c>
      <c r="E1380" t="s">
        <v>3353</v>
      </c>
      <c r="F1380" t="s">
        <v>3354</v>
      </c>
      <c r="G1380" t="s">
        <v>356</v>
      </c>
      <c r="H1380" t="s">
        <v>3355</v>
      </c>
    </row>
    <row r="1381" spans="1:8">
      <c r="A1381" t="s">
        <v>3362</v>
      </c>
      <c r="B1381" t="s">
        <v>351</v>
      </c>
      <c r="C1381" t="s">
        <v>3363</v>
      </c>
      <c r="D1381" t="s">
        <v>3352</v>
      </c>
      <c r="E1381" t="s">
        <v>3353</v>
      </c>
      <c r="F1381" t="s">
        <v>3354</v>
      </c>
      <c r="G1381" t="s">
        <v>356</v>
      </c>
      <c r="H1381" t="s">
        <v>3355</v>
      </c>
    </row>
    <row r="1382" spans="1:8">
      <c r="A1382" t="s">
        <v>3364</v>
      </c>
      <c r="B1382" t="s">
        <v>351</v>
      </c>
      <c r="C1382" t="s">
        <v>3365</v>
      </c>
      <c r="D1382" t="s">
        <v>3366</v>
      </c>
      <c r="E1382" t="s">
        <v>3367</v>
      </c>
      <c r="F1382" t="s">
        <v>3237</v>
      </c>
      <c r="G1382" t="s">
        <v>356</v>
      </c>
      <c r="H1382" t="s">
        <v>3238</v>
      </c>
    </row>
    <row r="1383" spans="1:8">
      <c r="A1383" t="s">
        <v>3368</v>
      </c>
      <c r="B1383" t="s">
        <v>351</v>
      </c>
      <c r="C1383" t="s">
        <v>3369</v>
      </c>
      <c r="D1383" t="s">
        <v>3366</v>
      </c>
      <c r="E1383" t="s">
        <v>3367</v>
      </c>
      <c r="F1383" t="s">
        <v>3237</v>
      </c>
      <c r="G1383" t="s">
        <v>356</v>
      </c>
      <c r="H1383" t="s">
        <v>3238</v>
      </c>
    </row>
    <row r="1384" spans="1:8">
      <c r="A1384" t="s">
        <v>3370</v>
      </c>
      <c r="B1384" t="s">
        <v>351</v>
      </c>
      <c r="C1384" t="s">
        <v>3371</v>
      </c>
      <c r="D1384" t="s">
        <v>3372</v>
      </c>
      <c r="E1384" t="s">
        <v>3373</v>
      </c>
      <c r="F1384" t="s">
        <v>3085</v>
      </c>
      <c r="G1384" t="s">
        <v>356</v>
      </c>
      <c r="H1384" t="s">
        <v>3086</v>
      </c>
    </row>
    <row r="1385" spans="1:8">
      <c r="A1385" t="s">
        <v>3374</v>
      </c>
      <c r="B1385" t="s">
        <v>351</v>
      </c>
      <c r="C1385" t="s">
        <v>3375</v>
      </c>
      <c r="D1385" t="s">
        <v>3372</v>
      </c>
      <c r="E1385" t="s">
        <v>3373</v>
      </c>
      <c r="F1385" t="s">
        <v>3085</v>
      </c>
      <c r="G1385" t="s">
        <v>356</v>
      </c>
      <c r="H1385" t="s">
        <v>3086</v>
      </c>
    </row>
    <row r="1386" spans="1:8">
      <c r="A1386" t="s">
        <v>3376</v>
      </c>
      <c r="B1386" t="s">
        <v>351</v>
      </c>
      <c r="C1386" t="s">
        <v>3377</v>
      </c>
      <c r="D1386" t="s">
        <v>3372</v>
      </c>
      <c r="E1386" t="s">
        <v>3373</v>
      </c>
      <c r="F1386" t="s">
        <v>3085</v>
      </c>
      <c r="G1386" t="s">
        <v>356</v>
      </c>
      <c r="H1386" t="s">
        <v>3086</v>
      </c>
    </row>
    <row r="1387" spans="1:8">
      <c r="A1387" t="s">
        <v>3378</v>
      </c>
      <c r="B1387" t="s">
        <v>351</v>
      </c>
      <c r="C1387" t="s">
        <v>3379</v>
      </c>
      <c r="D1387" t="s">
        <v>3372</v>
      </c>
      <c r="E1387" t="s">
        <v>3373</v>
      </c>
      <c r="F1387" t="s">
        <v>3085</v>
      </c>
      <c r="G1387" t="s">
        <v>356</v>
      </c>
      <c r="H1387" t="s">
        <v>3086</v>
      </c>
    </row>
    <row r="1388" spans="1:8">
      <c r="A1388" t="s">
        <v>3380</v>
      </c>
      <c r="B1388" t="s">
        <v>351</v>
      </c>
      <c r="C1388" t="s">
        <v>3381</v>
      </c>
      <c r="D1388" t="s">
        <v>3372</v>
      </c>
      <c r="E1388" t="s">
        <v>3373</v>
      </c>
      <c r="F1388" t="s">
        <v>3085</v>
      </c>
      <c r="G1388" t="s">
        <v>356</v>
      </c>
      <c r="H1388" t="s">
        <v>3086</v>
      </c>
    </row>
    <row r="1389" spans="1:8">
      <c r="A1389" t="s">
        <v>3382</v>
      </c>
      <c r="B1389" t="s">
        <v>351</v>
      </c>
      <c r="C1389" t="s">
        <v>3383</v>
      </c>
      <c r="D1389" t="s">
        <v>3372</v>
      </c>
      <c r="E1389" t="s">
        <v>3373</v>
      </c>
      <c r="F1389" t="s">
        <v>3085</v>
      </c>
      <c r="G1389" t="s">
        <v>356</v>
      </c>
      <c r="H1389" t="s">
        <v>3086</v>
      </c>
    </row>
    <row r="1390" spans="1:8">
      <c r="A1390" t="s">
        <v>3384</v>
      </c>
      <c r="B1390" t="s">
        <v>351</v>
      </c>
      <c r="C1390" t="s">
        <v>3385</v>
      </c>
      <c r="D1390" t="s">
        <v>3372</v>
      </c>
      <c r="E1390" t="s">
        <v>3373</v>
      </c>
      <c r="F1390" t="s">
        <v>3085</v>
      </c>
      <c r="G1390" t="s">
        <v>356</v>
      </c>
      <c r="H1390" t="s">
        <v>3086</v>
      </c>
    </row>
    <row r="1391" spans="1:8">
      <c r="A1391" t="s">
        <v>3386</v>
      </c>
      <c r="B1391" t="s">
        <v>351</v>
      </c>
      <c r="C1391" t="s">
        <v>3387</v>
      </c>
      <c r="D1391" t="s">
        <v>3372</v>
      </c>
      <c r="E1391" t="s">
        <v>3373</v>
      </c>
      <c r="F1391" t="s">
        <v>3085</v>
      </c>
      <c r="G1391" t="s">
        <v>356</v>
      </c>
      <c r="H1391" t="s">
        <v>3086</v>
      </c>
    </row>
    <row r="1392" spans="1:8">
      <c r="A1392" t="s">
        <v>3388</v>
      </c>
      <c r="B1392" t="s">
        <v>351</v>
      </c>
      <c r="C1392" t="s">
        <v>3389</v>
      </c>
      <c r="D1392" t="s">
        <v>3372</v>
      </c>
      <c r="E1392" t="s">
        <v>3373</v>
      </c>
      <c r="F1392" t="s">
        <v>3085</v>
      </c>
      <c r="G1392" t="s">
        <v>356</v>
      </c>
      <c r="H1392" t="s">
        <v>3086</v>
      </c>
    </row>
    <row r="1393" spans="1:8">
      <c r="A1393" t="s">
        <v>3390</v>
      </c>
      <c r="B1393" t="s">
        <v>351</v>
      </c>
      <c r="C1393" t="s">
        <v>3391</v>
      </c>
      <c r="D1393" t="s">
        <v>3372</v>
      </c>
      <c r="E1393" t="s">
        <v>3373</v>
      </c>
      <c r="F1393" t="s">
        <v>3085</v>
      </c>
      <c r="G1393" t="s">
        <v>356</v>
      </c>
      <c r="H1393" t="s">
        <v>3086</v>
      </c>
    </row>
    <row r="1394" spans="1:8">
      <c r="A1394" t="s">
        <v>3392</v>
      </c>
      <c r="B1394" t="s">
        <v>351</v>
      </c>
      <c r="C1394" t="s">
        <v>3393</v>
      </c>
      <c r="D1394" t="s">
        <v>3372</v>
      </c>
      <c r="E1394" t="s">
        <v>3373</v>
      </c>
      <c r="F1394" t="s">
        <v>3085</v>
      </c>
      <c r="G1394" t="s">
        <v>356</v>
      </c>
      <c r="H1394" t="s">
        <v>3086</v>
      </c>
    </row>
    <row r="1395" spans="1:8">
      <c r="A1395" t="s">
        <v>3394</v>
      </c>
      <c r="B1395" t="s">
        <v>351</v>
      </c>
      <c r="C1395" t="s">
        <v>3395</v>
      </c>
      <c r="D1395" t="s">
        <v>3372</v>
      </c>
      <c r="E1395" t="s">
        <v>3373</v>
      </c>
      <c r="F1395" t="s">
        <v>3085</v>
      </c>
      <c r="G1395" t="s">
        <v>356</v>
      </c>
      <c r="H1395" t="s">
        <v>3086</v>
      </c>
    </row>
    <row r="1396" spans="1:8">
      <c r="A1396" t="s">
        <v>3396</v>
      </c>
      <c r="B1396" t="s">
        <v>351</v>
      </c>
      <c r="C1396" t="s">
        <v>3397</v>
      </c>
      <c r="D1396" t="s">
        <v>3372</v>
      </c>
      <c r="E1396" t="s">
        <v>3373</v>
      </c>
      <c r="F1396" t="s">
        <v>3085</v>
      </c>
      <c r="G1396" t="s">
        <v>356</v>
      </c>
      <c r="H1396" t="s">
        <v>3086</v>
      </c>
    </row>
    <row r="1397" spans="1:8">
      <c r="A1397" t="s">
        <v>3398</v>
      </c>
      <c r="B1397" t="s">
        <v>351</v>
      </c>
      <c r="C1397" t="s">
        <v>3399</v>
      </c>
      <c r="D1397" t="s">
        <v>3372</v>
      </c>
      <c r="E1397" t="s">
        <v>3373</v>
      </c>
      <c r="F1397" t="s">
        <v>3085</v>
      </c>
      <c r="G1397" t="s">
        <v>356</v>
      </c>
      <c r="H1397" t="s">
        <v>3086</v>
      </c>
    </row>
    <row r="1398" spans="1:8">
      <c r="A1398" t="s">
        <v>3400</v>
      </c>
      <c r="B1398" t="s">
        <v>351</v>
      </c>
      <c r="C1398" t="s">
        <v>3401</v>
      </c>
      <c r="D1398" t="s">
        <v>3372</v>
      </c>
      <c r="E1398" t="s">
        <v>3373</v>
      </c>
      <c r="F1398" t="s">
        <v>3085</v>
      </c>
      <c r="G1398" t="s">
        <v>356</v>
      </c>
      <c r="H1398" t="s">
        <v>3086</v>
      </c>
    </row>
    <row r="1399" spans="1:8">
      <c r="A1399" t="s">
        <v>3402</v>
      </c>
      <c r="B1399" t="s">
        <v>351</v>
      </c>
      <c r="C1399" t="s">
        <v>3403</v>
      </c>
      <c r="D1399" t="s">
        <v>3372</v>
      </c>
      <c r="E1399" t="s">
        <v>3373</v>
      </c>
      <c r="F1399" t="s">
        <v>3085</v>
      </c>
      <c r="G1399" t="s">
        <v>356</v>
      </c>
      <c r="H1399" t="s">
        <v>3086</v>
      </c>
    </row>
    <row r="1400" spans="1:8">
      <c r="A1400" t="s">
        <v>3404</v>
      </c>
      <c r="B1400" t="s">
        <v>351</v>
      </c>
      <c r="C1400" t="s">
        <v>3405</v>
      </c>
      <c r="D1400" t="s">
        <v>3406</v>
      </c>
      <c r="E1400" t="s">
        <v>3407</v>
      </c>
      <c r="F1400" t="s">
        <v>3096</v>
      </c>
      <c r="G1400" t="s">
        <v>356</v>
      </c>
      <c r="H1400" t="s">
        <v>3097</v>
      </c>
    </row>
    <row r="1401" spans="1:8">
      <c r="A1401" t="s">
        <v>3408</v>
      </c>
      <c r="B1401" t="s">
        <v>351</v>
      </c>
      <c r="C1401" t="s">
        <v>3409</v>
      </c>
      <c r="D1401" t="s">
        <v>3406</v>
      </c>
      <c r="E1401" t="s">
        <v>3407</v>
      </c>
      <c r="F1401" t="s">
        <v>3096</v>
      </c>
      <c r="G1401" t="s">
        <v>356</v>
      </c>
      <c r="H1401" t="s">
        <v>3097</v>
      </c>
    </row>
    <row r="1402" spans="1:8">
      <c r="A1402" t="s">
        <v>3410</v>
      </c>
      <c r="B1402" t="s">
        <v>351</v>
      </c>
      <c r="C1402" t="s">
        <v>3411</v>
      </c>
      <c r="D1402" t="s">
        <v>3406</v>
      </c>
      <c r="E1402" t="s">
        <v>3407</v>
      </c>
      <c r="F1402" t="s">
        <v>3096</v>
      </c>
      <c r="G1402" t="s">
        <v>356</v>
      </c>
      <c r="H1402" t="s">
        <v>3097</v>
      </c>
    </row>
    <row r="1403" spans="1:8">
      <c r="A1403" t="s">
        <v>3412</v>
      </c>
      <c r="B1403" t="s">
        <v>351</v>
      </c>
      <c r="C1403" t="s">
        <v>3413</v>
      </c>
      <c r="D1403" t="s">
        <v>3406</v>
      </c>
      <c r="E1403" t="s">
        <v>3407</v>
      </c>
      <c r="F1403" t="s">
        <v>3096</v>
      </c>
      <c r="G1403" t="s">
        <v>356</v>
      </c>
      <c r="H1403" t="s">
        <v>3097</v>
      </c>
    </row>
    <row r="1404" spans="1:8">
      <c r="A1404" t="s">
        <v>3414</v>
      </c>
      <c r="B1404" t="s">
        <v>351</v>
      </c>
      <c r="C1404" t="s">
        <v>3415</v>
      </c>
      <c r="D1404" t="s">
        <v>3406</v>
      </c>
      <c r="E1404" t="s">
        <v>3407</v>
      </c>
      <c r="F1404" t="s">
        <v>3096</v>
      </c>
      <c r="G1404" t="s">
        <v>356</v>
      </c>
      <c r="H1404" t="s">
        <v>3097</v>
      </c>
    </row>
    <row r="1405" spans="1:8">
      <c r="A1405" t="s">
        <v>3416</v>
      </c>
      <c r="B1405" t="s">
        <v>351</v>
      </c>
      <c r="C1405" t="s">
        <v>3417</v>
      </c>
      <c r="D1405" t="s">
        <v>3406</v>
      </c>
      <c r="E1405" t="s">
        <v>3407</v>
      </c>
      <c r="F1405" t="s">
        <v>3096</v>
      </c>
      <c r="G1405" t="s">
        <v>356</v>
      </c>
      <c r="H1405" t="s">
        <v>3097</v>
      </c>
    </row>
    <row r="1406" spans="1:8">
      <c r="A1406" t="s">
        <v>3418</v>
      </c>
      <c r="B1406" t="s">
        <v>351</v>
      </c>
      <c r="C1406" t="s">
        <v>3419</v>
      </c>
      <c r="D1406" t="s">
        <v>3406</v>
      </c>
      <c r="E1406" t="s">
        <v>3407</v>
      </c>
      <c r="F1406" t="s">
        <v>3096</v>
      </c>
      <c r="G1406" t="s">
        <v>356</v>
      </c>
      <c r="H1406" t="s">
        <v>3097</v>
      </c>
    </row>
    <row r="1407" spans="1:8">
      <c r="A1407" t="s">
        <v>3420</v>
      </c>
      <c r="B1407" t="s">
        <v>351</v>
      </c>
      <c r="C1407" t="s">
        <v>3421</v>
      </c>
      <c r="D1407" t="s">
        <v>3422</v>
      </c>
      <c r="E1407" t="s">
        <v>3423</v>
      </c>
      <c r="F1407" t="s">
        <v>523</v>
      </c>
      <c r="G1407" t="s">
        <v>356</v>
      </c>
      <c r="H1407" t="s">
        <v>524</v>
      </c>
    </row>
    <row r="1408" spans="1:8">
      <c r="A1408" t="s">
        <v>3424</v>
      </c>
      <c r="B1408" t="s">
        <v>351</v>
      </c>
      <c r="C1408" t="s">
        <v>3425</v>
      </c>
      <c r="D1408" t="s">
        <v>3422</v>
      </c>
      <c r="E1408" t="s">
        <v>3423</v>
      </c>
      <c r="F1408" t="s">
        <v>523</v>
      </c>
      <c r="G1408" t="s">
        <v>356</v>
      </c>
      <c r="H1408" t="s">
        <v>524</v>
      </c>
    </row>
    <row r="1409" spans="1:8">
      <c r="A1409" t="s">
        <v>3426</v>
      </c>
      <c r="B1409" t="s">
        <v>351</v>
      </c>
      <c r="C1409" t="s">
        <v>3427</v>
      </c>
      <c r="D1409" t="s">
        <v>3428</v>
      </c>
      <c r="E1409" t="s">
        <v>3429</v>
      </c>
      <c r="F1409" t="s">
        <v>3430</v>
      </c>
      <c r="G1409" t="s">
        <v>356</v>
      </c>
      <c r="H1409" t="s">
        <v>3431</v>
      </c>
    </row>
    <row r="1410" spans="1:8">
      <c r="A1410" t="s">
        <v>3432</v>
      </c>
      <c r="B1410" t="s">
        <v>351</v>
      </c>
      <c r="C1410" t="s">
        <v>3433</v>
      </c>
      <c r="D1410" t="s">
        <v>3428</v>
      </c>
      <c r="E1410" t="s">
        <v>3429</v>
      </c>
      <c r="F1410" t="s">
        <v>3430</v>
      </c>
      <c r="G1410" t="s">
        <v>356</v>
      </c>
      <c r="H1410" t="s">
        <v>3431</v>
      </c>
    </row>
    <row r="1411" spans="1:8">
      <c r="A1411" t="s">
        <v>3434</v>
      </c>
      <c r="B1411" t="s">
        <v>351</v>
      </c>
      <c r="C1411" t="s">
        <v>3435</v>
      </c>
      <c r="D1411" t="s">
        <v>3428</v>
      </c>
      <c r="E1411" t="s">
        <v>3429</v>
      </c>
      <c r="F1411" t="s">
        <v>3430</v>
      </c>
      <c r="G1411" t="s">
        <v>356</v>
      </c>
      <c r="H1411" t="s">
        <v>3431</v>
      </c>
    </row>
    <row r="1412" spans="1:8">
      <c r="A1412" t="s">
        <v>3436</v>
      </c>
      <c r="B1412" t="s">
        <v>351</v>
      </c>
      <c r="C1412" t="s">
        <v>3437</v>
      </c>
      <c r="D1412" t="s">
        <v>3428</v>
      </c>
      <c r="E1412" t="s">
        <v>3429</v>
      </c>
      <c r="F1412" t="s">
        <v>3430</v>
      </c>
      <c r="G1412" t="s">
        <v>356</v>
      </c>
      <c r="H1412" t="s">
        <v>3431</v>
      </c>
    </row>
    <row r="1413" spans="1:8">
      <c r="A1413" t="s">
        <v>3438</v>
      </c>
      <c r="B1413" t="s">
        <v>351</v>
      </c>
      <c r="C1413" t="s">
        <v>3439</v>
      </c>
      <c r="D1413" t="s">
        <v>3428</v>
      </c>
      <c r="E1413" t="s">
        <v>3429</v>
      </c>
      <c r="F1413" t="s">
        <v>3430</v>
      </c>
      <c r="G1413" t="s">
        <v>356</v>
      </c>
      <c r="H1413" t="s">
        <v>3431</v>
      </c>
    </row>
    <row r="1414" spans="1:8">
      <c r="A1414" t="s">
        <v>3440</v>
      </c>
      <c r="B1414" t="s">
        <v>351</v>
      </c>
      <c r="C1414" t="s">
        <v>3441</v>
      </c>
      <c r="D1414" t="s">
        <v>3428</v>
      </c>
      <c r="E1414" t="s">
        <v>3429</v>
      </c>
      <c r="F1414" t="s">
        <v>3430</v>
      </c>
      <c r="G1414" t="s">
        <v>356</v>
      </c>
      <c r="H1414" t="s">
        <v>3431</v>
      </c>
    </row>
    <row r="1415" spans="1:8">
      <c r="A1415" t="s">
        <v>3442</v>
      </c>
      <c r="B1415" t="s">
        <v>351</v>
      </c>
      <c r="C1415" t="s">
        <v>3443</v>
      </c>
      <c r="D1415" t="s">
        <v>3428</v>
      </c>
      <c r="E1415" t="s">
        <v>3429</v>
      </c>
      <c r="F1415" t="s">
        <v>3430</v>
      </c>
      <c r="G1415" t="s">
        <v>356</v>
      </c>
      <c r="H1415" t="s">
        <v>3431</v>
      </c>
    </row>
    <row r="1416" spans="1:8">
      <c r="A1416" t="s">
        <v>3444</v>
      </c>
      <c r="B1416" t="s">
        <v>351</v>
      </c>
      <c r="C1416" t="s">
        <v>3445</v>
      </c>
      <c r="D1416" t="s">
        <v>3428</v>
      </c>
      <c r="E1416" t="s">
        <v>3429</v>
      </c>
      <c r="F1416" t="s">
        <v>3430</v>
      </c>
      <c r="G1416" t="s">
        <v>356</v>
      </c>
      <c r="H1416" t="s">
        <v>3431</v>
      </c>
    </row>
    <row r="1417" spans="1:8">
      <c r="A1417" t="s">
        <v>3446</v>
      </c>
      <c r="B1417" t="s">
        <v>351</v>
      </c>
      <c r="C1417" t="s">
        <v>3447</v>
      </c>
      <c r="D1417" t="s">
        <v>3428</v>
      </c>
      <c r="E1417" t="s">
        <v>3429</v>
      </c>
      <c r="F1417" t="s">
        <v>3430</v>
      </c>
      <c r="G1417" t="s">
        <v>356</v>
      </c>
      <c r="H1417" t="s">
        <v>3431</v>
      </c>
    </row>
    <row r="1418" spans="1:8">
      <c r="A1418" t="s">
        <v>3448</v>
      </c>
      <c r="B1418" t="s">
        <v>351</v>
      </c>
      <c r="C1418" t="s">
        <v>3449</v>
      </c>
      <c r="D1418" t="s">
        <v>3428</v>
      </c>
      <c r="E1418" t="s">
        <v>3429</v>
      </c>
      <c r="F1418" t="s">
        <v>3430</v>
      </c>
      <c r="G1418" t="s">
        <v>356</v>
      </c>
      <c r="H1418" t="s">
        <v>3431</v>
      </c>
    </row>
    <row r="1419" spans="1:8">
      <c r="A1419" t="s">
        <v>3450</v>
      </c>
      <c r="B1419" t="s">
        <v>351</v>
      </c>
      <c r="C1419" t="s">
        <v>3451</v>
      </c>
      <c r="D1419" t="s">
        <v>3452</v>
      </c>
      <c r="E1419" t="s">
        <v>3453</v>
      </c>
      <c r="F1419" t="s">
        <v>3045</v>
      </c>
      <c r="G1419" t="s">
        <v>356</v>
      </c>
      <c r="H1419" t="s">
        <v>3046</v>
      </c>
    </row>
    <row r="1420" spans="1:8">
      <c r="A1420" t="s">
        <v>3454</v>
      </c>
      <c r="B1420" t="s">
        <v>351</v>
      </c>
      <c r="C1420" t="s">
        <v>3455</v>
      </c>
      <c r="D1420" t="s">
        <v>3452</v>
      </c>
      <c r="E1420" t="s">
        <v>3453</v>
      </c>
      <c r="F1420" t="s">
        <v>3045</v>
      </c>
      <c r="G1420" t="s">
        <v>356</v>
      </c>
      <c r="H1420" t="s">
        <v>3046</v>
      </c>
    </row>
    <row r="1421" spans="1:8">
      <c r="A1421" t="s">
        <v>3456</v>
      </c>
      <c r="B1421" t="s">
        <v>351</v>
      </c>
      <c r="C1421" t="s">
        <v>3457</v>
      </c>
      <c r="D1421" t="s">
        <v>3452</v>
      </c>
      <c r="E1421" t="s">
        <v>3453</v>
      </c>
      <c r="F1421" t="s">
        <v>3045</v>
      </c>
      <c r="G1421" t="s">
        <v>356</v>
      </c>
      <c r="H1421" t="s">
        <v>3046</v>
      </c>
    </row>
    <row r="1422" spans="1:8">
      <c r="A1422" t="s">
        <v>3458</v>
      </c>
      <c r="B1422" t="s">
        <v>351</v>
      </c>
      <c r="C1422" t="s">
        <v>3459</v>
      </c>
      <c r="D1422" t="s">
        <v>3460</v>
      </c>
      <c r="E1422" t="s">
        <v>3461</v>
      </c>
      <c r="F1422" t="s">
        <v>2827</v>
      </c>
      <c r="G1422" t="s">
        <v>356</v>
      </c>
      <c r="H1422" t="s">
        <v>3462</v>
      </c>
    </row>
    <row r="1423" spans="1:8">
      <c r="A1423" t="s">
        <v>3463</v>
      </c>
      <c r="B1423" t="s">
        <v>351</v>
      </c>
      <c r="C1423" t="s">
        <v>3464</v>
      </c>
      <c r="D1423" t="s">
        <v>3465</v>
      </c>
      <c r="E1423" t="s">
        <v>3466</v>
      </c>
      <c r="F1423" t="s">
        <v>3045</v>
      </c>
      <c r="G1423" t="s">
        <v>356</v>
      </c>
      <c r="H1423" t="s">
        <v>3046</v>
      </c>
    </row>
    <row r="1424" spans="1:8">
      <c r="A1424" t="s">
        <v>3467</v>
      </c>
      <c r="B1424" t="s">
        <v>351</v>
      </c>
      <c r="C1424" t="s">
        <v>3468</v>
      </c>
      <c r="D1424" t="s">
        <v>3465</v>
      </c>
      <c r="E1424" t="s">
        <v>3466</v>
      </c>
      <c r="F1424" t="s">
        <v>3045</v>
      </c>
      <c r="G1424" t="s">
        <v>356</v>
      </c>
      <c r="H1424" t="s">
        <v>3046</v>
      </c>
    </row>
    <row r="1425" spans="1:8">
      <c r="A1425" t="s">
        <v>3469</v>
      </c>
      <c r="B1425" t="s">
        <v>351</v>
      </c>
      <c r="C1425" t="s">
        <v>3470</v>
      </c>
      <c r="D1425" t="s">
        <v>3465</v>
      </c>
      <c r="E1425" t="s">
        <v>3466</v>
      </c>
      <c r="F1425" t="s">
        <v>3045</v>
      </c>
      <c r="G1425" t="s">
        <v>356</v>
      </c>
      <c r="H1425" t="s">
        <v>3046</v>
      </c>
    </row>
    <row r="1426" spans="1:8">
      <c r="A1426" t="s">
        <v>3471</v>
      </c>
      <c r="B1426" t="s">
        <v>351</v>
      </c>
      <c r="C1426" t="s">
        <v>3472</v>
      </c>
      <c r="D1426" t="s">
        <v>3465</v>
      </c>
      <c r="E1426" t="s">
        <v>3466</v>
      </c>
      <c r="F1426" t="s">
        <v>3045</v>
      </c>
      <c r="G1426" t="s">
        <v>356</v>
      </c>
      <c r="H1426" t="s">
        <v>3046</v>
      </c>
    </row>
    <row r="1427" spans="1:8">
      <c r="A1427" t="s">
        <v>3473</v>
      </c>
      <c r="B1427" t="s">
        <v>351</v>
      </c>
      <c r="C1427" t="s">
        <v>3474</v>
      </c>
      <c r="D1427" t="s">
        <v>3465</v>
      </c>
      <c r="E1427" t="s">
        <v>3466</v>
      </c>
      <c r="F1427" t="s">
        <v>3045</v>
      </c>
      <c r="G1427" t="s">
        <v>356</v>
      </c>
      <c r="H1427" t="s">
        <v>3046</v>
      </c>
    </row>
    <row r="1428" spans="1:8">
      <c r="A1428" t="s">
        <v>3475</v>
      </c>
      <c r="B1428" t="s">
        <v>351</v>
      </c>
      <c r="C1428" t="s">
        <v>3476</v>
      </c>
      <c r="D1428" t="s">
        <v>3465</v>
      </c>
      <c r="E1428" t="s">
        <v>3466</v>
      </c>
      <c r="F1428" t="s">
        <v>3045</v>
      </c>
      <c r="G1428" t="s">
        <v>356</v>
      </c>
      <c r="H1428" t="s">
        <v>3046</v>
      </c>
    </row>
    <row r="1429" spans="1:8">
      <c r="A1429" t="s">
        <v>3477</v>
      </c>
      <c r="B1429" t="s">
        <v>351</v>
      </c>
      <c r="C1429" t="s">
        <v>3478</v>
      </c>
      <c r="D1429" t="s">
        <v>3465</v>
      </c>
      <c r="E1429" t="s">
        <v>3466</v>
      </c>
      <c r="F1429" t="s">
        <v>3045</v>
      </c>
      <c r="G1429" t="s">
        <v>356</v>
      </c>
      <c r="H1429" t="s">
        <v>3046</v>
      </c>
    </row>
    <row r="1430" spans="1:8">
      <c r="A1430" t="s">
        <v>3479</v>
      </c>
      <c r="B1430" t="s">
        <v>351</v>
      </c>
      <c r="C1430" t="s">
        <v>3480</v>
      </c>
      <c r="D1430" t="s">
        <v>3465</v>
      </c>
      <c r="E1430" t="s">
        <v>3466</v>
      </c>
      <c r="F1430" t="s">
        <v>3045</v>
      </c>
      <c r="G1430" t="s">
        <v>356</v>
      </c>
      <c r="H1430" t="s">
        <v>3046</v>
      </c>
    </row>
    <row r="1431" spans="1:8">
      <c r="A1431" t="s">
        <v>3481</v>
      </c>
      <c r="B1431" t="s">
        <v>351</v>
      </c>
      <c r="C1431" t="s">
        <v>3482</v>
      </c>
      <c r="D1431" t="s">
        <v>3465</v>
      </c>
      <c r="E1431" t="s">
        <v>3466</v>
      </c>
      <c r="F1431" t="s">
        <v>3045</v>
      </c>
      <c r="G1431" t="s">
        <v>356</v>
      </c>
      <c r="H1431" t="s">
        <v>3046</v>
      </c>
    </row>
    <row r="1432" spans="1:8">
      <c r="A1432" t="s">
        <v>3483</v>
      </c>
      <c r="B1432" t="s">
        <v>351</v>
      </c>
      <c r="C1432" t="s">
        <v>3484</v>
      </c>
      <c r="D1432" t="s">
        <v>3465</v>
      </c>
      <c r="E1432" t="s">
        <v>3466</v>
      </c>
      <c r="F1432" t="s">
        <v>3045</v>
      </c>
      <c r="G1432" t="s">
        <v>356</v>
      </c>
      <c r="H1432" t="s">
        <v>3046</v>
      </c>
    </row>
    <row r="1433" spans="1:8">
      <c r="A1433" t="s">
        <v>3485</v>
      </c>
      <c r="B1433" t="s">
        <v>351</v>
      </c>
      <c r="C1433" t="s">
        <v>3486</v>
      </c>
      <c r="D1433" t="s">
        <v>3465</v>
      </c>
      <c r="E1433" t="s">
        <v>3466</v>
      </c>
      <c r="F1433" t="s">
        <v>3045</v>
      </c>
      <c r="G1433" t="s">
        <v>356</v>
      </c>
      <c r="H1433" t="s">
        <v>3046</v>
      </c>
    </row>
    <row r="1434" spans="1:8">
      <c r="A1434" t="s">
        <v>3487</v>
      </c>
      <c r="B1434" t="s">
        <v>351</v>
      </c>
      <c r="C1434" t="s">
        <v>3488</v>
      </c>
      <c r="D1434" t="s">
        <v>3465</v>
      </c>
      <c r="E1434" t="s">
        <v>3466</v>
      </c>
      <c r="F1434" t="s">
        <v>3045</v>
      </c>
      <c r="G1434" t="s">
        <v>356</v>
      </c>
      <c r="H1434" t="s">
        <v>3046</v>
      </c>
    </row>
    <row r="1435" spans="1:8">
      <c r="A1435" t="s">
        <v>3489</v>
      </c>
      <c r="B1435" t="s">
        <v>351</v>
      </c>
      <c r="C1435" t="s">
        <v>3490</v>
      </c>
      <c r="D1435" t="s">
        <v>3465</v>
      </c>
      <c r="E1435" t="s">
        <v>3466</v>
      </c>
      <c r="F1435" t="s">
        <v>3045</v>
      </c>
      <c r="G1435" t="s">
        <v>356</v>
      </c>
      <c r="H1435" t="s">
        <v>3046</v>
      </c>
    </row>
    <row r="1436" spans="1:8">
      <c r="A1436" t="s">
        <v>3491</v>
      </c>
      <c r="B1436" t="s">
        <v>351</v>
      </c>
      <c r="C1436" t="s">
        <v>3492</v>
      </c>
      <c r="D1436" t="s">
        <v>3465</v>
      </c>
      <c r="E1436" t="s">
        <v>3466</v>
      </c>
      <c r="F1436" t="s">
        <v>3045</v>
      </c>
      <c r="G1436" t="s">
        <v>356</v>
      </c>
      <c r="H1436" t="s">
        <v>3046</v>
      </c>
    </row>
    <row r="1437" spans="1:8">
      <c r="A1437" t="s">
        <v>3493</v>
      </c>
      <c r="B1437" t="s">
        <v>351</v>
      </c>
      <c r="C1437" t="s">
        <v>3494</v>
      </c>
      <c r="D1437" t="s">
        <v>3465</v>
      </c>
      <c r="E1437" t="s">
        <v>3466</v>
      </c>
      <c r="F1437" t="s">
        <v>3045</v>
      </c>
      <c r="G1437" t="s">
        <v>356</v>
      </c>
      <c r="H1437" t="s">
        <v>3046</v>
      </c>
    </row>
    <row r="1438" spans="1:8">
      <c r="A1438" t="s">
        <v>3495</v>
      </c>
      <c r="B1438" t="s">
        <v>351</v>
      </c>
      <c r="C1438" t="s">
        <v>3496</v>
      </c>
      <c r="D1438" t="s">
        <v>3465</v>
      </c>
      <c r="E1438" t="s">
        <v>3466</v>
      </c>
      <c r="F1438" t="s">
        <v>3045</v>
      </c>
      <c r="G1438" t="s">
        <v>356</v>
      </c>
      <c r="H1438" t="s">
        <v>3046</v>
      </c>
    </row>
    <row r="1439" spans="1:8">
      <c r="A1439" t="s">
        <v>3497</v>
      </c>
      <c r="B1439" t="s">
        <v>351</v>
      </c>
      <c r="C1439" t="s">
        <v>3498</v>
      </c>
      <c r="D1439" t="s">
        <v>3465</v>
      </c>
      <c r="E1439" t="s">
        <v>3466</v>
      </c>
      <c r="F1439" t="s">
        <v>3045</v>
      </c>
      <c r="G1439" t="s">
        <v>356</v>
      </c>
      <c r="H1439" t="s">
        <v>3046</v>
      </c>
    </row>
    <row r="1440" spans="1:8">
      <c r="A1440" t="s">
        <v>3499</v>
      </c>
      <c r="B1440" t="s">
        <v>351</v>
      </c>
      <c r="C1440" t="s">
        <v>3500</v>
      </c>
      <c r="D1440" t="s">
        <v>3465</v>
      </c>
      <c r="E1440" t="s">
        <v>3466</v>
      </c>
      <c r="F1440" t="s">
        <v>3045</v>
      </c>
      <c r="G1440" t="s">
        <v>356</v>
      </c>
      <c r="H1440" t="s">
        <v>3046</v>
      </c>
    </row>
    <row r="1441" spans="1:8">
      <c r="A1441" t="s">
        <v>3501</v>
      </c>
      <c r="B1441" t="s">
        <v>351</v>
      </c>
      <c r="C1441" t="s">
        <v>3502</v>
      </c>
      <c r="D1441" t="s">
        <v>3503</v>
      </c>
      <c r="E1441" t="s">
        <v>3504</v>
      </c>
      <c r="F1441" t="s">
        <v>3505</v>
      </c>
      <c r="G1441" t="s">
        <v>356</v>
      </c>
      <c r="H1441" t="s">
        <v>3506</v>
      </c>
    </row>
    <row r="1442" spans="1:8">
      <c r="A1442" t="s">
        <v>3507</v>
      </c>
      <c r="B1442" t="s">
        <v>351</v>
      </c>
      <c r="C1442" t="s">
        <v>3508</v>
      </c>
      <c r="D1442" t="s">
        <v>3509</v>
      </c>
      <c r="E1442" t="s">
        <v>3510</v>
      </c>
      <c r="F1442" t="s">
        <v>3505</v>
      </c>
      <c r="G1442" t="s">
        <v>356</v>
      </c>
      <c r="H1442" t="s">
        <v>3506</v>
      </c>
    </row>
    <row r="1443" spans="1:8">
      <c r="A1443" t="s">
        <v>3511</v>
      </c>
      <c r="B1443" t="s">
        <v>351</v>
      </c>
      <c r="C1443" t="s">
        <v>3512</v>
      </c>
      <c r="D1443" t="s">
        <v>3509</v>
      </c>
      <c r="E1443" t="s">
        <v>3510</v>
      </c>
      <c r="F1443" t="s">
        <v>3505</v>
      </c>
      <c r="G1443" t="s">
        <v>356</v>
      </c>
      <c r="H1443" t="s">
        <v>3506</v>
      </c>
    </row>
    <row r="1444" spans="1:8">
      <c r="A1444" t="s">
        <v>3513</v>
      </c>
      <c r="B1444" t="s">
        <v>351</v>
      </c>
      <c r="C1444" t="s">
        <v>3514</v>
      </c>
      <c r="D1444" t="s">
        <v>3509</v>
      </c>
      <c r="E1444" t="s">
        <v>3510</v>
      </c>
      <c r="F1444" t="s">
        <v>3505</v>
      </c>
      <c r="G1444" t="s">
        <v>356</v>
      </c>
      <c r="H1444" t="s">
        <v>3506</v>
      </c>
    </row>
    <row r="1445" spans="1:8">
      <c r="A1445" t="s">
        <v>3515</v>
      </c>
      <c r="B1445" t="s">
        <v>351</v>
      </c>
      <c r="C1445" t="s">
        <v>3516</v>
      </c>
      <c r="D1445" t="s">
        <v>3509</v>
      </c>
      <c r="E1445" t="s">
        <v>3510</v>
      </c>
      <c r="F1445" t="s">
        <v>3505</v>
      </c>
      <c r="G1445" t="s">
        <v>356</v>
      </c>
      <c r="H1445" t="s">
        <v>3506</v>
      </c>
    </row>
    <row r="1446" spans="1:8">
      <c r="A1446" t="s">
        <v>3517</v>
      </c>
      <c r="B1446" t="s">
        <v>351</v>
      </c>
      <c r="C1446" t="s">
        <v>3518</v>
      </c>
      <c r="D1446" t="s">
        <v>3519</v>
      </c>
      <c r="E1446" t="s">
        <v>3520</v>
      </c>
      <c r="F1446" t="s">
        <v>2827</v>
      </c>
      <c r="G1446" t="s">
        <v>356</v>
      </c>
      <c r="H1446" t="s">
        <v>3462</v>
      </c>
    </row>
    <row r="1447" spans="1:8">
      <c r="A1447" t="s">
        <v>3521</v>
      </c>
      <c r="B1447" t="s">
        <v>351</v>
      </c>
      <c r="C1447" t="s">
        <v>3522</v>
      </c>
      <c r="D1447" t="s">
        <v>3519</v>
      </c>
      <c r="E1447" t="s">
        <v>3520</v>
      </c>
      <c r="F1447" t="s">
        <v>2827</v>
      </c>
      <c r="G1447" t="s">
        <v>356</v>
      </c>
      <c r="H1447" t="s">
        <v>3462</v>
      </c>
    </row>
    <row r="1448" spans="1:8">
      <c r="A1448" t="s">
        <v>3523</v>
      </c>
      <c r="B1448" t="s">
        <v>351</v>
      </c>
      <c r="C1448" t="s">
        <v>3524</v>
      </c>
      <c r="D1448" t="s">
        <v>3525</v>
      </c>
      <c r="E1448" t="s">
        <v>114</v>
      </c>
      <c r="F1448" t="s">
        <v>3096</v>
      </c>
      <c r="G1448" t="s">
        <v>356</v>
      </c>
      <c r="H1448" t="s">
        <v>3097</v>
      </c>
    </row>
    <row r="1449" spans="1:8">
      <c r="A1449" t="s">
        <v>3526</v>
      </c>
      <c r="B1449" t="s">
        <v>351</v>
      </c>
      <c r="C1449" t="s">
        <v>3527</v>
      </c>
      <c r="D1449" t="s">
        <v>3528</v>
      </c>
      <c r="E1449" t="s">
        <v>3529</v>
      </c>
      <c r="F1449" t="s">
        <v>523</v>
      </c>
      <c r="G1449" t="s">
        <v>356</v>
      </c>
      <c r="H1449" t="s">
        <v>524</v>
      </c>
    </row>
    <row r="1450" spans="1:8">
      <c r="A1450" t="s">
        <v>3530</v>
      </c>
      <c r="B1450" t="s">
        <v>351</v>
      </c>
      <c r="C1450" t="s">
        <v>3531</v>
      </c>
      <c r="D1450" t="s">
        <v>3528</v>
      </c>
      <c r="E1450" t="s">
        <v>3529</v>
      </c>
      <c r="F1450" t="s">
        <v>523</v>
      </c>
      <c r="G1450" t="s">
        <v>356</v>
      </c>
      <c r="H1450" t="s">
        <v>524</v>
      </c>
    </row>
    <row r="1451" spans="1:8">
      <c r="A1451" t="s">
        <v>3532</v>
      </c>
      <c r="B1451" t="s">
        <v>351</v>
      </c>
      <c r="C1451" t="s">
        <v>3533</v>
      </c>
      <c r="D1451" t="s">
        <v>3528</v>
      </c>
      <c r="E1451" t="s">
        <v>3529</v>
      </c>
      <c r="F1451" t="s">
        <v>523</v>
      </c>
      <c r="G1451" t="s">
        <v>356</v>
      </c>
      <c r="H1451" t="s">
        <v>524</v>
      </c>
    </row>
    <row r="1452" spans="1:8">
      <c r="A1452" t="s">
        <v>3534</v>
      </c>
      <c r="B1452" t="s">
        <v>351</v>
      </c>
      <c r="C1452" t="s">
        <v>3535</v>
      </c>
      <c r="D1452" t="s">
        <v>3528</v>
      </c>
      <c r="E1452" t="s">
        <v>3529</v>
      </c>
      <c r="F1452" t="s">
        <v>523</v>
      </c>
      <c r="G1452" t="s">
        <v>356</v>
      </c>
      <c r="H1452" t="s">
        <v>524</v>
      </c>
    </row>
    <row r="1453" spans="1:8">
      <c r="A1453" t="s">
        <v>3536</v>
      </c>
      <c r="B1453" t="s">
        <v>351</v>
      </c>
      <c r="C1453" t="s">
        <v>3537</v>
      </c>
      <c r="D1453" t="s">
        <v>3528</v>
      </c>
      <c r="E1453" t="s">
        <v>3529</v>
      </c>
      <c r="F1453" t="s">
        <v>523</v>
      </c>
      <c r="G1453" t="s">
        <v>356</v>
      </c>
      <c r="H1453" t="s">
        <v>524</v>
      </c>
    </row>
    <row r="1454" spans="1:8">
      <c r="A1454" t="s">
        <v>3538</v>
      </c>
      <c r="B1454" t="s">
        <v>351</v>
      </c>
      <c r="C1454" t="s">
        <v>3539</v>
      </c>
      <c r="D1454" t="s">
        <v>3528</v>
      </c>
      <c r="E1454" t="s">
        <v>3529</v>
      </c>
      <c r="F1454" t="s">
        <v>523</v>
      </c>
      <c r="G1454" t="s">
        <v>356</v>
      </c>
      <c r="H1454" t="s">
        <v>524</v>
      </c>
    </row>
    <row r="1455" spans="1:8">
      <c r="A1455" t="s">
        <v>3540</v>
      </c>
      <c r="B1455" t="s">
        <v>351</v>
      </c>
      <c r="C1455" t="s">
        <v>3541</v>
      </c>
      <c r="D1455" t="s">
        <v>3528</v>
      </c>
      <c r="E1455" t="s">
        <v>3529</v>
      </c>
      <c r="F1455" t="s">
        <v>523</v>
      </c>
      <c r="G1455" t="s">
        <v>356</v>
      </c>
      <c r="H1455" t="s">
        <v>524</v>
      </c>
    </row>
    <row r="1456" spans="1:8">
      <c r="A1456" t="s">
        <v>3542</v>
      </c>
      <c r="B1456" t="s">
        <v>351</v>
      </c>
      <c r="C1456" t="s">
        <v>3543</v>
      </c>
      <c r="D1456" t="s">
        <v>3528</v>
      </c>
      <c r="E1456" t="s">
        <v>3529</v>
      </c>
      <c r="F1456" t="s">
        <v>523</v>
      </c>
      <c r="G1456" t="s">
        <v>356</v>
      </c>
      <c r="H1456" t="s">
        <v>524</v>
      </c>
    </row>
    <row r="1457" spans="1:8">
      <c r="A1457" t="s">
        <v>3544</v>
      </c>
      <c r="B1457" t="s">
        <v>351</v>
      </c>
      <c r="C1457" t="s">
        <v>3545</v>
      </c>
      <c r="D1457" t="s">
        <v>3528</v>
      </c>
      <c r="E1457" t="s">
        <v>3529</v>
      </c>
      <c r="F1457" t="s">
        <v>523</v>
      </c>
      <c r="G1457" t="s">
        <v>356</v>
      </c>
      <c r="H1457" t="s">
        <v>524</v>
      </c>
    </row>
    <row r="1458" spans="1:8">
      <c r="A1458" t="s">
        <v>3546</v>
      </c>
      <c r="B1458" t="s">
        <v>351</v>
      </c>
      <c r="C1458" t="s">
        <v>3547</v>
      </c>
      <c r="D1458" t="s">
        <v>3548</v>
      </c>
      <c r="E1458" t="s">
        <v>3549</v>
      </c>
      <c r="F1458" t="s">
        <v>3430</v>
      </c>
      <c r="G1458" t="s">
        <v>356</v>
      </c>
      <c r="H1458" t="s">
        <v>3431</v>
      </c>
    </row>
    <row r="1459" spans="1:8">
      <c r="A1459" t="s">
        <v>3550</v>
      </c>
      <c r="B1459" t="s">
        <v>351</v>
      </c>
      <c r="C1459" t="s">
        <v>3551</v>
      </c>
      <c r="D1459" t="s">
        <v>3552</v>
      </c>
      <c r="E1459" t="s">
        <v>3553</v>
      </c>
      <c r="F1459" t="s">
        <v>3505</v>
      </c>
      <c r="G1459" t="s">
        <v>356</v>
      </c>
      <c r="H1459" t="s">
        <v>775</v>
      </c>
    </row>
    <row r="1460" spans="1:8">
      <c r="A1460" t="s">
        <v>3554</v>
      </c>
      <c r="B1460" t="s">
        <v>351</v>
      </c>
      <c r="C1460" t="s">
        <v>3555</v>
      </c>
      <c r="D1460" t="s">
        <v>3552</v>
      </c>
      <c r="E1460" t="s">
        <v>3553</v>
      </c>
      <c r="F1460" t="s">
        <v>3505</v>
      </c>
      <c r="G1460" t="s">
        <v>356</v>
      </c>
      <c r="H1460" t="s">
        <v>775</v>
      </c>
    </row>
    <row r="1461" spans="1:8">
      <c r="A1461" t="s">
        <v>3556</v>
      </c>
      <c r="B1461" t="s">
        <v>351</v>
      </c>
      <c r="C1461" t="s">
        <v>3557</v>
      </c>
      <c r="D1461" t="s">
        <v>3552</v>
      </c>
      <c r="E1461" t="s">
        <v>3553</v>
      </c>
      <c r="F1461" t="s">
        <v>3505</v>
      </c>
      <c r="G1461" t="s">
        <v>356</v>
      </c>
      <c r="H1461" t="s">
        <v>775</v>
      </c>
    </row>
    <row r="1462" spans="1:8">
      <c r="A1462" t="s">
        <v>3558</v>
      </c>
      <c r="B1462" t="s">
        <v>351</v>
      </c>
      <c r="C1462" t="s">
        <v>3559</v>
      </c>
      <c r="D1462" t="s">
        <v>3552</v>
      </c>
      <c r="E1462" t="s">
        <v>3553</v>
      </c>
      <c r="F1462" t="s">
        <v>3505</v>
      </c>
      <c r="G1462" t="s">
        <v>356</v>
      </c>
      <c r="H1462" t="s">
        <v>775</v>
      </c>
    </row>
    <row r="1463" spans="1:8">
      <c r="A1463" t="s">
        <v>3560</v>
      </c>
      <c r="B1463" t="s">
        <v>351</v>
      </c>
      <c r="C1463" t="s">
        <v>3561</v>
      </c>
      <c r="D1463" t="s">
        <v>3552</v>
      </c>
      <c r="E1463" t="s">
        <v>3553</v>
      </c>
      <c r="F1463" t="s">
        <v>3505</v>
      </c>
      <c r="G1463" t="s">
        <v>356</v>
      </c>
      <c r="H1463" t="s">
        <v>775</v>
      </c>
    </row>
    <row r="1464" spans="1:8">
      <c r="A1464" t="s">
        <v>3562</v>
      </c>
      <c r="B1464" t="s">
        <v>351</v>
      </c>
      <c r="C1464" t="s">
        <v>3563</v>
      </c>
      <c r="D1464" t="s">
        <v>3552</v>
      </c>
      <c r="E1464" t="s">
        <v>3553</v>
      </c>
      <c r="F1464" t="s">
        <v>3505</v>
      </c>
      <c r="G1464" t="s">
        <v>356</v>
      </c>
      <c r="H1464" t="s">
        <v>775</v>
      </c>
    </row>
    <row r="1465" spans="1:8">
      <c r="A1465" t="s">
        <v>3564</v>
      </c>
      <c r="B1465" t="s">
        <v>351</v>
      </c>
      <c r="C1465" t="s">
        <v>3565</v>
      </c>
      <c r="D1465" t="s">
        <v>3552</v>
      </c>
      <c r="E1465" t="s">
        <v>3553</v>
      </c>
      <c r="F1465" t="s">
        <v>3505</v>
      </c>
      <c r="G1465" t="s">
        <v>356</v>
      </c>
      <c r="H1465" t="s">
        <v>775</v>
      </c>
    </row>
    <row r="1466" spans="1:8">
      <c r="A1466" t="s">
        <v>3566</v>
      </c>
      <c r="B1466" t="s">
        <v>351</v>
      </c>
      <c r="C1466" t="s">
        <v>3567</v>
      </c>
      <c r="D1466" t="s">
        <v>3552</v>
      </c>
      <c r="E1466" t="s">
        <v>3553</v>
      </c>
      <c r="F1466" t="s">
        <v>3505</v>
      </c>
      <c r="G1466" t="s">
        <v>356</v>
      </c>
      <c r="H1466" t="s">
        <v>775</v>
      </c>
    </row>
    <row r="1467" spans="1:8">
      <c r="A1467" t="s">
        <v>3568</v>
      </c>
      <c r="B1467" t="s">
        <v>351</v>
      </c>
      <c r="C1467" t="s">
        <v>3569</v>
      </c>
      <c r="D1467" t="s">
        <v>3552</v>
      </c>
      <c r="E1467" t="s">
        <v>3553</v>
      </c>
      <c r="F1467" t="s">
        <v>3505</v>
      </c>
      <c r="G1467" t="s">
        <v>356</v>
      </c>
      <c r="H1467" t="s">
        <v>775</v>
      </c>
    </row>
    <row r="1468" spans="1:8">
      <c r="A1468" t="s">
        <v>3570</v>
      </c>
      <c r="B1468" t="s">
        <v>351</v>
      </c>
      <c r="C1468" t="s">
        <v>3571</v>
      </c>
      <c r="D1468" t="s">
        <v>3552</v>
      </c>
      <c r="E1468" t="s">
        <v>3553</v>
      </c>
      <c r="F1468" t="s">
        <v>3505</v>
      </c>
      <c r="G1468" t="s">
        <v>356</v>
      </c>
      <c r="H1468" t="s">
        <v>775</v>
      </c>
    </row>
    <row r="1469" spans="1:8">
      <c r="A1469" t="s">
        <v>3572</v>
      </c>
      <c r="B1469" t="s">
        <v>351</v>
      </c>
      <c r="C1469" t="s">
        <v>3573</v>
      </c>
      <c r="D1469" t="s">
        <v>3552</v>
      </c>
      <c r="E1469" t="s">
        <v>3553</v>
      </c>
      <c r="F1469" t="s">
        <v>3505</v>
      </c>
      <c r="G1469" t="s">
        <v>356</v>
      </c>
      <c r="H1469" t="s">
        <v>775</v>
      </c>
    </row>
    <row r="1470" spans="1:8">
      <c r="A1470" t="s">
        <v>3574</v>
      </c>
      <c r="B1470" t="s">
        <v>351</v>
      </c>
      <c r="C1470" t="s">
        <v>3575</v>
      </c>
      <c r="D1470" t="s">
        <v>3552</v>
      </c>
      <c r="E1470" t="s">
        <v>3553</v>
      </c>
      <c r="F1470" t="s">
        <v>3505</v>
      </c>
      <c r="G1470" t="s">
        <v>356</v>
      </c>
      <c r="H1470" t="s">
        <v>775</v>
      </c>
    </row>
    <row r="1471" spans="1:8">
      <c r="A1471" t="s">
        <v>3576</v>
      </c>
      <c r="B1471" t="s">
        <v>351</v>
      </c>
      <c r="C1471" t="s">
        <v>3577</v>
      </c>
      <c r="D1471" t="s">
        <v>3552</v>
      </c>
      <c r="E1471" t="s">
        <v>3553</v>
      </c>
      <c r="F1471" t="s">
        <v>3505</v>
      </c>
      <c r="G1471" t="s">
        <v>356</v>
      </c>
      <c r="H1471" t="s">
        <v>3506</v>
      </c>
    </row>
    <row r="1472" spans="1:8">
      <c r="A1472" t="s">
        <v>3578</v>
      </c>
      <c r="B1472" t="s">
        <v>351</v>
      </c>
      <c r="C1472" t="s">
        <v>3579</v>
      </c>
      <c r="D1472" t="s">
        <v>3552</v>
      </c>
      <c r="E1472" t="s">
        <v>3553</v>
      </c>
      <c r="F1472" t="s">
        <v>3505</v>
      </c>
      <c r="G1472" t="s">
        <v>356</v>
      </c>
      <c r="H1472" t="s">
        <v>3506</v>
      </c>
    </row>
    <row r="1473" spans="1:8">
      <c r="A1473" t="s">
        <v>3580</v>
      </c>
      <c r="B1473" t="s">
        <v>351</v>
      </c>
      <c r="C1473" t="s">
        <v>3581</v>
      </c>
      <c r="D1473" t="s">
        <v>3552</v>
      </c>
      <c r="E1473" t="s">
        <v>3553</v>
      </c>
      <c r="F1473" t="s">
        <v>3505</v>
      </c>
      <c r="G1473" t="s">
        <v>356</v>
      </c>
      <c r="H1473" t="s">
        <v>3506</v>
      </c>
    </row>
    <row r="1474" spans="1:8">
      <c r="A1474" t="s">
        <v>3582</v>
      </c>
      <c r="B1474" t="s">
        <v>351</v>
      </c>
      <c r="C1474" t="s">
        <v>3583</v>
      </c>
      <c r="D1474" t="s">
        <v>3552</v>
      </c>
      <c r="E1474" t="s">
        <v>3553</v>
      </c>
      <c r="F1474" t="s">
        <v>3505</v>
      </c>
      <c r="G1474" t="s">
        <v>356</v>
      </c>
      <c r="H1474" t="s">
        <v>3506</v>
      </c>
    </row>
    <row r="1475" spans="1:8">
      <c r="A1475" t="s">
        <v>3584</v>
      </c>
      <c r="B1475" t="s">
        <v>351</v>
      </c>
      <c r="C1475" t="s">
        <v>3585</v>
      </c>
      <c r="D1475" t="s">
        <v>3552</v>
      </c>
      <c r="E1475" t="s">
        <v>3553</v>
      </c>
      <c r="F1475" t="s">
        <v>3505</v>
      </c>
      <c r="G1475" t="s">
        <v>356</v>
      </c>
      <c r="H1475" t="s">
        <v>3506</v>
      </c>
    </row>
    <row r="1476" spans="1:8">
      <c r="A1476" t="s">
        <v>3586</v>
      </c>
      <c r="B1476" t="s">
        <v>351</v>
      </c>
      <c r="C1476" t="s">
        <v>3587</v>
      </c>
      <c r="D1476" t="s">
        <v>3552</v>
      </c>
      <c r="E1476" t="s">
        <v>3553</v>
      </c>
      <c r="F1476" t="s">
        <v>3505</v>
      </c>
      <c r="G1476" t="s">
        <v>356</v>
      </c>
      <c r="H1476" t="s">
        <v>3506</v>
      </c>
    </row>
    <row r="1477" spans="1:8">
      <c r="A1477" t="s">
        <v>3588</v>
      </c>
      <c r="B1477" t="s">
        <v>351</v>
      </c>
      <c r="C1477" t="s">
        <v>3589</v>
      </c>
      <c r="D1477" t="s">
        <v>3552</v>
      </c>
      <c r="E1477" t="s">
        <v>3553</v>
      </c>
      <c r="F1477" t="s">
        <v>3505</v>
      </c>
      <c r="G1477" t="s">
        <v>356</v>
      </c>
      <c r="H1477" t="s">
        <v>3506</v>
      </c>
    </row>
    <row r="1478" spans="1:8">
      <c r="A1478" t="s">
        <v>3590</v>
      </c>
      <c r="B1478" t="s">
        <v>351</v>
      </c>
      <c r="C1478" t="s">
        <v>3591</v>
      </c>
      <c r="D1478" t="s">
        <v>3552</v>
      </c>
      <c r="E1478" t="s">
        <v>3553</v>
      </c>
      <c r="F1478" t="s">
        <v>3505</v>
      </c>
      <c r="G1478" t="s">
        <v>356</v>
      </c>
      <c r="H1478" t="s">
        <v>3506</v>
      </c>
    </row>
    <row r="1479" spans="1:8">
      <c r="A1479" t="s">
        <v>3592</v>
      </c>
      <c r="B1479" t="s">
        <v>351</v>
      </c>
      <c r="C1479" t="s">
        <v>3593</v>
      </c>
      <c r="D1479" t="s">
        <v>3552</v>
      </c>
      <c r="E1479" t="s">
        <v>3553</v>
      </c>
      <c r="F1479" t="s">
        <v>3505</v>
      </c>
      <c r="G1479" t="s">
        <v>356</v>
      </c>
      <c r="H1479" t="s">
        <v>3506</v>
      </c>
    </row>
    <row r="1480" spans="1:8">
      <c r="A1480" t="s">
        <v>3594</v>
      </c>
      <c r="B1480" t="s">
        <v>351</v>
      </c>
      <c r="C1480" t="s">
        <v>3595</v>
      </c>
      <c r="D1480" t="s">
        <v>3552</v>
      </c>
      <c r="E1480" t="s">
        <v>3553</v>
      </c>
      <c r="F1480" t="s">
        <v>3505</v>
      </c>
      <c r="G1480" t="s">
        <v>356</v>
      </c>
      <c r="H1480" t="s">
        <v>3506</v>
      </c>
    </row>
    <row r="1481" spans="1:8">
      <c r="A1481" t="s">
        <v>3596</v>
      </c>
      <c r="B1481" t="s">
        <v>351</v>
      </c>
      <c r="C1481" t="s">
        <v>3597</v>
      </c>
      <c r="D1481" t="s">
        <v>3552</v>
      </c>
      <c r="E1481" t="s">
        <v>3553</v>
      </c>
      <c r="F1481" t="s">
        <v>3505</v>
      </c>
      <c r="G1481" t="s">
        <v>356</v>
      </c>
      <c r="H1481" t="s">
        <v>3506</v>
      </c>
    </row>
    <row r="1482" spans="1:8">
      <c r="A1482" t="s">
        <v>3598</v>
      </c>
      <c r="B1482" t="s">
        <v>351</v>
      </c>
      <c r="C1482" t="s">
        <v>3599</v>
      </c>
      <c r="D1482" t="s">
        <v>3552</v>
      </c>
      <c r="E1482" t="s">
        <v>3553</v>
      </c>
      <c r="F1482" t="s">
        <v>3505</v>
      </c>
      <c r="G1482" t="s">
        <v>356</v>
      </c>
      <c r="H1482" t="s">
        <v>3506</v>
      </c>
    </row>
    <row r="1483" spans="1:8">
      <c r="A1483" t="s">
        <v>3600</v>
      </c>
      <c r="B1483" t="s">
        <v>351</v>
      </c>
      <c r="C1483" t="s">
        <v>3601</v>
      </c>
      <c r="D1483" t="s">
        <v>3552</v>
      </c>
      <c r="E1483" t="s">
        <v>3553</v>
      </c>
      <c r="F1483" t="s">
        <v>3505</v>
      </c>
      <c r="G1483" t="s">
        <v>356</v>
      </c>
      <c r="H1483" t="s">
        <v>3506</v>
      </c>
    </row>
    <row r="1484" spans="1:8">
      <c r="A1484" t="s">
        <v>3602</v>
      </c>
      <c r="B1484" t="s">
        <v>351</v>
      </c>
      <c r="C1484" t="s">
        <v>3603</v>
      </c>
      <c r="D1484" t="s">
        <v>3552</v>
      </c>
      <c r="E1484" t="s">
        <v>3553</v>
      </c>
      <c r="F1484" t="s">
        <v>3505</v>
      </c>
      <c r="G1484" t="s">
        <v>356</v>
      </c>
      <c r="H1484" t="s">
        <v>3506</v>
      </c>
    </row>
    <row r="1485" spans="1:8">
      <c r="A1485" t="s">
        <v>3604</v>
      </c>
      <c r="B1485" t="s">
        <v>351</v>
      </c>
      <c r="C1485" t="s">
        <v>3605</v>
      </c>
      <c r="D1485" t="s">
        <v>3552</v>
      </c>
      <c r="E1485" t="s">
        <v>3553</v>
      </c>
      <c r="F1485" t="s">
        <v>3505</v>
      </c>
      <c r="G1485" t="s">
        <v>356</v>
      </c>
      <c r="H1485" t="s">
        <v>3506</v>
      </c>
    </row>
    <row r="1486" spans="1:8">
      <c r="A1486" t="s">
        <v>3606</v>
      </c>
      <c r="B1486" t="s">
        <v>351</v>
      </c>
      <c r="C1486" t="s">
        <v>3607</v>
      </c>
      <c r="D1486" t="s">
        <v>3552</v>
      </c>
      <c r="E1486" t="s">
        <v>3553</v>
      </c>
      <c r="F1486" t="s">
        <v>3505</v>
      </c>
      <c r="G1486" t="s">
        <v>356</v>
      </c>
      <c r="H1486" t="s">
        <v>3506</v>
      </c>
    </row>
    <row r="1487" spans="1:8">
      <c r="A1487" t="s">
        <v>3608</v>
      </c>
      <c r="B1487" t="s">
        <v>351</v>
      </c>
      <c r="C1487" t="s">
        <v>3609</v>
      </c>
      <c r="D1487" t="s">
        <v>3552</v>
      </c>
      <c r="E1487" t="s">
        <v>3553</v>
      </c>
      <c r="F1487" t="s">
        <v>3505</v>
      </c>
      <c r="G1487" t="s">
        <v>356</v>
      </c>
      <c r="H1487" t="s">
        <v>3506</v>
      </c>
    </row>
    <row r="1488" spans="1:8">
      <c r="A1488" t="s">
        <v>3610</v>
      </c>
      <c r="B1488" t="s">
        <v>351</v>
      </c>
      <c r="C1488" t="s">
        <v>3611</v>
      </c>
      <c r="D1488" t="s">
        <v>3552</v>
      </c>
      <c r="E1488" t="s">
        <v>3553</v>
      </c>
      <c r="F1488" t="s">
        <v>3505</v>
      </c>
      <c r="G1488" t="s">
        <v>356</v>
      </c>
      <c r="H1488" t="s">
        <v>3506</v>
      </c>
    </row>
    <row r="1489" spans="1:8">
      <c r="A1489" t="s">
        <v>3612</v>
      </c>
      <c r="B1489" t="s">
        <v>351</v>
      </c>
      <c r="C1489" t="s">
        <v>3613</v>
      </c>
      <c r="D1489" t="s">
        <v>3552</v>
      </c>
      <c r="E1489" t="s">
        <v>3553</v>
      </c>
      <c r="F1489" t="s">
        <v>3505</v>
      </c>
      <c r="G1489" t="s">
        <v>356</v>
      </c>
      <c r="H1489" t="s">
        <v>3506</v>
      </c>
    </row>
    <row r="1490" spans="1:8">
      <c r="A1490" t="s">
        <v>3614</v>
      </c>
      <c r="B1490" t="s">
        <v>351</v>
      </c>
      <c r="C1490" t="s">
        <v>3615</v>
      </c>
      <c r="D1490" t="s">
        <v>3552</v>
      </c>
      <c r="E1490" t="s">
        <v>3553</v>
      </c>
      <c r="F1490" t="s">
        <v>3505</v>
      </c>
      <c r="G1490" t="s">
        <v>356</v>
      </c>
      <c r="H1490" t="s">
        <v>3506</v>
      </c>
    </row>
    <row r="1491" spans="1:8">
      <c r="A1491" t="s">
        <v>3616</v>
      </c>
      <c r="B1491" t="s">
        <v>351</v>
      </c>
      <c r="C1491" t="s">
        <v>3617</v>
      </c>
      <c r="D1491" t="s">
        <v>3618</v>
      </c>
      <c r="E1491" t="s">
        <v>3619</v>
      </c>
      <c r="F1491" t="s">
        <v>523</v>
      </c>
      <c r="G1491" t="s">
        <v>356</v>
      </c>
      <c r="H1491" t="s">
        <v>524</v>
      </c>
    </row>
    <row r="1492" spans="1:8">
      <c r="A1492" t="s">
        <v>3620</v>
      </c>
      <c r="B1492" t="s">
        <v>351</v>
      </c>
      <c r="C1492" t="s">
        <v>3621</v>
      </c>
      <c r="D1492" t="s">
        <v>3618</v>
      </c>
      <c r="E1492" t="s">
        <v>3619</v>
      </c>
      <c r="F1492" t="s">
        <v>523</v>
      </c>
      <c r="G1492" t="s">
        <v>356</v>
      </c>
      <c r="H1492" t="s">
        <v>524</v>
      </c>
    </row>
    <row r="1493" spans="1:8">
      <c r="A1493" t="s">
        <v>3622</v>
      </c>
      <c r="B1493" t="s">
        <v>351</v>
      </c>
      <c r="C1493" t="s">
        <v>3623</v>
      </c>
      <c r="D1493" t="s">
        <v>3618</v>
      </c>
      <c r="E1493" t="s">
        <v>3619</v>
      </c>
      <c r="F1493" t="s">
        <v>523</v>
      </c>
      <c r="G1493" t="s">
        <v>356</v>
      </c>
      <c r="H1493" t="s">
        <v>524</v>
      </c>
    </row>
    <row r="1494" spans="1:8">
      <c r="A1494" t="s">
        <v>3624</v>
      </c>
      <c r="B1494" t="s">
        <v>351</v>
      </c>
      <c r="C1494" t="s">
        <v>3625</v>
      </c>
      <c r="D1494" t="s">
        <v>3618</v>
      </c>
      <c r="E1494" t="s">
        <v>3619</v>
      </c>
      <c r="F1494" t="s">
        <v>523</v>
      </c>
      <c r="G1494" t="s">
        <v>356</v>
      </c>
      <c r="H1494" t="s">
        <v>524</v>
      </c>
    </row>
    <row r="1495" spans="1:8">
      <c r="A1495" t="s">
        <v>3626</v>
      </c>
      <c r="B1495" t="s">
        <v>351</v>
      </c>
      <c r="C1495" t="s">
        <v>3627</v>
      </c>
      <c r="D1495" t="s">
        <v>3618</v>
      </c>
      <c r="E1495" t="s">
        <v>3619</v>
      </c>
      <c r="F1495" t="s">
        <v>523</v>
      </c>
      <c r="G1495" t="s">
        <v>356</v>
      </c>
      <c r="H1495" t="s">
        <v>524</v>
      </c>
    </row>
    <row r="1496" spans="1:8">
      <c r="A1496" t="s">
        <v>3628</v>
      </c>
      <c r="B1496" t="s">
        <v>351</v>
      </c>
      <c r="C1496" t="s">
        <v>3629</v>
      </c>
      <c r="D1496" t="s">
        <v>3618</v>
      </c>
      <c r="E1496" t="s">
        <v>3619</v>
      </c>
      <c r="F1496" t="s">
        <v>523</v>
      </c>
      <c r="G1496" t="s">
        <v>356</v>
      </c>
      <c r="H1496" t="s">
        <v>524</v>
      </c>
    </row>
    <row r="1497" spans="1:8">
      <c r="A1497" t="s">
        <v>3630</v>
      </c>
      <c r="B1497" t="s">
        <v>351</v>
      </c>
      <c r="C1497" t="s">
        <v>3631</v>
      </c>
      <c r="D1497" t="s">
        <v>3632</v>
      </c>
      <c r="E1497" t="s">
        <v>3633</v>
      </c>
      <c r="F1497" t="s">
        <v>3634</v>
      </c>
      <c r="G1497" t="s">
        <v>356</v>
      </c>
      <c r="H1497" t="s">
        <v>3046</v>
      </c>
    </row>
    <row r="1498" spans="1:8">
      <c r="A1498" t="s">
        <v>3635</v>
      </c>
      <c r="B1498" t="s">
        <v>351</v>
      </c>
      <c r="C1498" t="s">
        <v>3636</v>
      </c>
      <c r="D1498" t="s">
        <v>3632</v>
      </c>
      <c r="E1498" t="s">
        <v>3633</v>
      </c>
      <c r="F1498" t="s">
        <v>3634</v>
      </c>
      <c r="G1498" t="s">
        <v>356</v>
      </c>
      <c r="H1498" t="s">
        <v>3046</v>
      </c>
    </row>
    <row r="1499" spans="1:8">
      <c r="A1499" t="s">
        <v>3637</v>
      </c>
      <c r="B1499" t="s">
        <v>351</v>
      </c>
      <c r="C1499" t="s">
        <v>3638</v>
      </c>
      <c r="D1499" t="s">
        <v>3632</v>
      </c>
      <c r="E1499" t="s">
        <v>3633</v>
      </c>
      <c r="F1499" t="s">
        <v>3634</v>
      </c>
      <c r="G1499" t="s">
        <v>356</v>
      </c>
      <c r="H1499" t="s">
        <v>3046</v>
      </c>
    </row>
    <row r="1500" spans="1:8">
      <c r="A1500" t="s">
        <v>3639</v>
      </c>
      <c r="B1500" t="s">
        <v>351</v>
      </c>
      <c r="C1500" t="s">
        <v>3640</v>
      </c>
      <c r="D1500" t="s">
        <v>3632</v>
      </c>
      <c r="E1500" t="s">
        <v>3633</v>
      </c>
      <c r="F1500" t="s">
        <v>3634</v>
      </c>
      <c r="G1500" t="s">
        <v>356</v>
      </c>
      <c r="H1500" t="s">
        <v>3046</v>
      </c>
    </row>
    <row r="1501" spans="1:8">
      <c r="A1501" t="s">
        <v>3641</v>
      </c>
      <c r="B1501" t="s">
        <v>351</v>
      </c>
      <c r="C1501" t="s">
        <v>3642</v>
      </c>
      <c r="D1501" t="s">
        <v>3632</v>
      </c>
      <c r="E1501" t="s">
        <v>3633</v>
      </c>
      <c r="F1501" t="s">
        <v>3634</v>
      </c>
      <c r="G1501" t="s">
        <v>356</v>
      </c>
      <c r="H1501" t="s">
        <v>3046</v>
      </c>
    </row>
    <row r="1502" spans="1:8">
      <c r="A1502" t="s">
        <v>3643</v>
      </c>
      <c r="B1502" t="s">
        <v>351</v>
      </c>
      <c r="C1502" t="s">
        <v>3644</v>
      </c>
      <c r="D1502" t="s">
        <v>3632</v>
      </c>
      <c r="E1502" t="s">
        <v>3633</v>
      </c>
      <c r="F1502" t="s">
        <v>3634</v>
      </c>
      <c r="G1502" t="s">
        <v>356</v>
      </c>
      <c r="H1502" t="s">
        <v>3046</v>
      </c>
    </row>
    <row r="1503" spans="1:8">
      <c r="A1503" t="s">
        <v>3645</v>
      </c>
      <c r="B1503" t="s">
        <v>351</v>
      </c>
      <c r="C1503" t="s">
        <v>3646</v>
      </c>
      <c r="D1503" t="s">
        <v>3632</v>
      </c>
      <c r="E1503" t="s">
        <v>3633</v>
      </c>
      <c r="F1503" t="s">
        <v>3634</v>
      </c>
      <c r="G1503" t="s">
        <v>356</v>
      </c>
      <c r="H1503" t="s">
        <v>3046</v>
      </c>
    </row>
    <row r="1504" spans="1:8">
      <c r="A1504" t="s">
        <v>3647</v>
      </c>
      <c r="B1504" t="s">
        <v>351</v>
      </c>
      <c r="C1504" t="s">
        <v>3648</v>
      </c>
      <c r="D1504" t="s">
        <v>3632</v>
      </c>
      <c r="E1504" t="s">
        <v>3633</v>
      </c>
      <c r="F1504" t="s">
        <v>3634</v>
      </c>
      <c r="G1504" t="s">
        <v>356</v>
      </c>
      <c r="H1504" t="s">
        <v>3046</v>
      </c>
    </row>
    <row r="1505" spans="1:8">
      <c r="A1505" t="s">
        <v>3649</v>
      </c>
      <c r="B1505" t="s">
        <v>351</v>
      </c>
      <c r="C1505" t="s">
        <v>3650</v>
      </c>
      <c r="D1505" t="s">
        <v>3632</v>
      </c>
      <c r="E1505" t="s">
        <v>3633</v>
      </c>
      <c r="F1505" t="s">
        <v>3634</v>
      </c>
      <c r="G1505" t="s">
        <v>356</v>
      </c>
      <c r="H1505" t="s">
        <v>3046</v>
      </c>
    </row>
    <row r="1506" spans="1:8">
      <c r="A1506" t="s">
        <v>3651</v>
      </c>
      <c r="B1506" t="s">
        <v>351</v>
      </c>
      <c r="C1506" t="s">
        <v>3652</v>
      </c>
      <c r="D1506" t="s">
        <v>3632</v>
      </c>
      <c r="E1506" t="s">
        <v>3633</v>
      </c>
      <c r="F1506" t="s">
        <v>3634</v>
      </c>
      <c r="G1506" t="s">
        <v>356</v>
      </c>
      <c r="H1506" t="s">
        <v>3046</v>
      </c>
    </row>
    <row r="1507" spans="1:8">
      <c r="A1507" t="s">
        <v>3653</v>
      </c>
      <c r="B1507" t="s">
        <v>351</v>
      </c>
      <c r="C1507" t="s">
        <v>3654</v>
      </c>
      <c r="D1507" t="s">
        <v>3655</v>
      </c>
      <c r="E1507" t="s">
        <v>3656</v>
      </c>
      <c r="F1507" t="s">
        <v>3045</v>
      </c>
      <c r="G1507" t="s">
        <v>356</v>
      </c>
      <c r="H1507" t="s">
        <v>3046</v>
      </c>
    </row>
    <row r="1508" spans="1:8">
      <c r="A1508" t="s">
        <v>3657</v>
      </c>
      <c r="B1508" t="s">
        <v>351</v>
      </c>
      <c r="C1508" t="s">
        <v>3658</v>
      </c>
      <c r="D1508" t="s">
        <v>3655</v>
      </c>
      <c r="E1508" t="s">
        <v>3656</v>
      </c>
      <c r="F1508" t="s">
        <v>3045</v>
      </c>
      <c r="G1508" t="s">
        <v>356</v>
      </c>
      <c r="H1508" t="s">
        <v>3046</v>
      </c>
    </row>
    <row r="1509" spans="1:8">
      <c r="A1509" t="s">
        <v>3659</v>
      </c>
      <c r="B1509" t="s">
        <v>351</v>
      </c>
      <c r="C1509" t="s">
        <v>3660</v>
      </c>
      <c r="D1509" t="s">
        <v>3655</v>
      </c>
      <c r="E1509" t="s">
        <v>3656</v>
      </c>
      <c r="F1509" t="s">
        <v>3045</v>
      </c>
      <c r="G1509" t="s">
        <v>356</v>
      </c>
      <c r="H1509" t="s">
        <v>3046</v>
      </c>
    </row>
    <row r="1510" spans="1:8">
      <c r="A1510" t="s">
        <v>3661</v>
      </c>
      <c r="B1510" t="s">
        <v>351</v>
      </c>
      <c r="C1510" t="s">
        <v>3662</v>
      </c>
      <c r="D1510" t="s">
        <v>3655</v>
      </c>
      <c r="E1510" t="s">
        <v>3656</v>
      </c>
      <c r="F1510" t="s">
        <v>3045</v>
      </c>
      <c r="G1510" t="s">
        <v>356</v>
      </c>
      <c r="H1510" t="s">
        <v>3046</v>
      </c>
    </row>
    <row r="1511" spans="1:8">
      <c r="A1511" t="s">
        <v>3663</v>
      </c>
      <c r="B1511" t="s">
        <v>351</v>
      </c>
      <c r="C1511" t="s">
        <v>3664</v>
      </c>
      <c r="D1511" t="s">
        <v>3655</v>
      </c>
      <c r="E1511" t="s">
        <v>3656</v>
      </c>
      <c r="F1511" t="s">
        <v>3045</v>
      </c>
      <c r="G1511" t="s">
        <v>356</v>
      </c>
      <c r="H1511" t="s">
        <v>3046</v>
      </c>
    </row>
    <row r="1512" spans="1:8">
      <c r="A1512" t="s">
        <v>3665</v>
      </c>
      <c r="B1512" t="s">
        <v>351</v>
      </c>
      <c r="C1512" t="s">
        <v>3666</v>
      </c>
      <c r="D1512" t="s">
        <v>3655</v>
      </c>
      <c r="E1512" t="s">
        <v>3656</v>
      </c>
      <c r="F1512" t="s">
        <v>3045</v>
      </c>
      <c r="G1512" t="s">
        <v>356</v>
      </c>
      <c r="H1512" t="s">
        <v>3046</v>
      </c>
    </row>
    <row r="1513" spans="1:8">
      <c r="A1513" t="s">
        <v>3667</v>
      </c>
      <c r="B1513" t="s">
        <v>351</v>
      </c>
      <c r="C1513" t="s">
        <v>3668</v>
      </c>
      <c r="D1513" t="s">
        <v>3655</v>
      </c>
      <c r="E1513" t="s">
        <v>3656</v>
      </c>
      <c r="F1513" t="s">
        <v>3045</v>
      </c>
      <c r="G1513" t="s">
        <v>356</v>
      </c>
      <c r="H1513" t="s">
        <v>3046</v>
      </c>
    </row>
    <row r="1514" spans="1:8">
      <c r="A1514" t="s">
        <v>3669</v>
      </c>
      <c r="B1514" t="s">
        <v>351</v>
      </c>
      <c r="C1514" t="s">
        <v>3670</v>
      </c>
      <c r="D1514" t="s">
        <v>3655</v>
      </c>
      <c r="E1514" t="s">
        <v>3656</v>
      </c>
      <c r="F1514" t="s">
        <v>3045</v>
      </c>
      <c r="G1514" t="s">
        <v>356</v>
      </c>
      <c r="H1514" t="s">
        <v>3046</v>
      </c>
    </row>
    <row r="1515" spans="1:8">
      <c r="A1515" t="s">
        <v>3671</v>
      </c>
      <c r="B1515" t="s">
        <v>351</v>
      </c>
      <c r="C1515" t="s">
        <v>3672</v>
      </c>
      <c r="D1515" t="s">
        <v>3655</v>
      </c>
      <c r="E1515" t="s">
        <v>3656</v>
      </c>
      <c r="F1515" t="s">
        <v>3045</v>
      </c>
      <c r="G1515" t="s">
        <v>356</v>
      </c>
      <c r="H1515" t="s">
        <v>3046</v>
      </c>
    </row>
    <row r="1516" spans="1:8">
      <c r="A1516" t="s">
        <v>3673</v>
      </c>
      <c r="B1516" t="s">
        <v>351</v>
      </c>
      <c r="C1516" t="s">
        <v>3674</v>
      </c>
      <c r="D1516" t="s">
        <v>3655</v>
      </c>
      <c r="E1516" t="s">
        <v>3656</v>
      </c>
      <c r="F1516" t="s">
        <v>3045</v>
      </c>
      <c r="G1516" t="s">
        <v>356</v>
      </c>
      <c r="H1516" t="s">
        <v>3046</v>
      </c>
    </row>
    <row r="1517" spans="1:8">
      <c r="A1517" t="s">
        <v>3675</v>
      </c>
      <c r="B1517" t="s">
        <v>351</v>
      </c>
      <c r="C1517" t="s">
        <v>3676</v>
      </c>
      <c r="D1517" t="s">
        <v>3655</v>
      </c>
      <c r="E1517" t="s">
        <v>3656</v>
      </c>
      <c r="F1517" t="s">
        <v>3045</v>
      </c>
      <c r="G1517" t="s">
        <v>356</v>
      </c>
      <c r="H1517" t="s">
        <v>3046</v>
      </c>
    </row>
    <row r="1518" spans="1:8">
      <c r="A1518" t="s">
        <v>3677</v>
      </c>
      <c r="B1518" t="s">
        <v>351</v>
      </c>
      <c r="C1518" t="s">
        <v>3678</v>
      </c>
      <c r="D1518" t="s">
        <v>3655</v>
      </c>
      <c r="E1518" t="s">
        <v>3656</v>
      </c>
      <c r="F1518" t="s">
        <v>3045</v>
      </c>
      <c r="G1518" t="s">
        <v>356</v>
      </c>
      <c r="H1518" t="s">
        <v>3046</v>
      </c>
    </row>
    <row r="1519" spans="1:8">
      <c r="A1519" t="s">
        <v>3679</v>
      </c>
      <c r="B1519" t="s">
        <v>351</v>
      </c>
      <c r="C1519" t="s">
        <v>3680</v>
      </c>
      <c r="D1519" t="s">
        <v>3655</v>
      </c>
      <c r="E1519" t="s">
        <v>3656</v>
      </c>
      <c r="F1519" t="s">
        <v>3045</v>
      </c>
      <c r="G1519" t="s">
        <v>356</v>
      </c>
      <c r="H1519" t="s">
        <v>3046</v>
      </c>
    </row>
    <row r="1520" spans="1:8">
      <c r="A1520" t="s">
        <v>3681</v>
      </c>
      <c r="B1520" t="s">
        <v>351</v>
      </c>
      <c r="C1520" t="s">
        <v>3682</v>
      </c>
      <c r="D1520" t="s">
        <v>3655</v>
      </c>
      <c r="E1520" t="s">
        <v>3656</v>
      </c>
      <c r="F1520" t="s">
        <v>3045</v>
      </c>
      <c r="G1520" t="s">
        <v>356</v>
      </c>
      <c r="H1520" t="s">
        <v>3046</v>
      </c>
    </row>
    <row r="1521" spans="1:8">
      <c r="A1521" t="s">
        <v>3683</v>
      </c>
      <c r="B1521" t="s">
        <v>351</v>
      </c>
      <c r="C1521" t="s">
        <v>3684</v>
      </c>
      <c r="D1521" t="s">
        <v>3655</v>
      </c>
      <c r="E1521" t="s">
        <v>3656</v>
      </c>
      <c r="F1521" t="s">
        <v>3045</v>
      </c>
      <c r="G1521" t="s">
        <v>356</v>
      </c>
      <c r="H1521" t="s">
        <v>3046</v>
      </c>
    </row>
    <row r="1522" spans="1:8">
      <c r="A1522" t="s">
        <v>3685</v>
      </c>
      <c r="B1522" t="s">
        <v>351</v>
      </c>
      <c r="C1522" t="s">
        <v>3686</v>
      </c>
      <c r="D1522" t="s">
        <v>3655</v>
      </c>
      <c r="E1522" t="s">
        <v>3656</v>
      </c>
      <c r="F1522" t="s">
        <v>3045</v>
      </c>
      <c r="G1522" t="s">
        <v>356</v>
      </c>
      <c r="H1522" t="s">
        <v>3046</v>
      </c>
    </row>
    <row r="1523" spans="1:8">
      <c r="A1523" t="s">
        <v>3687</v>
      </c>
      <c r="B1523" t="s">
        <v>351</v>
      </c>
      <c r="C1523" t="s">
        <v>3688</v>
      </c>
      <c r="D1523" t="s">
        <v>3655</v>
      </c>
      <c r="E1523" t="s">
        <v>3656</v>
      </c>
      <c r="F1523" t="s">
        <v>3045</v>
      </c>
      <c r="G1523" t="s">
        <v>356</v>
      </c>
      <c r="H1523" t="s">
        <v>3046</v>
      </c>
    </row>
    <row r="1524" spans="1:8">
      <c r="A1524" t="s">
        <v>3689</v>
      </c>
      <c r="B1524" t="s">
        <v>351</v>
      </c>
      <c r="C1524" t="s">
        <v>3690</v>
      </c>
      <c r="D1524" t="s">
        <v>3655</v>
      </c>
      <c r="E1524" t="s">
        <v>3656</v>
      </c>
      <c r="F1524" t="s">
        <v>3045</v>
      </c>
      <c r="G1524" t="s">
        <v>356</v>
      </c>
      <c r="H1524" t="s">
        <v>3046</v>
      </c>
    </row>
    <row r="1525" spans="1:8">
      <c r="A1525" t="s">
        <v>3691</v>
      </c>
      <c r="B1525" t="s">
        <v>351</v>
      </c>
      <c r="C1525" t="s">
        <v>3692</v>
      </c>
      <c r="D1525" t="s">
        <v>3655</v>
      </c>
      <c r="E1525" t="s">
        <v>3656</v>
      </c>
      <c r="F1525" t="s">
        <v>3045</v>
      </c>
      <c r="G1525" t="s">
        <v>356</v>
      </c>
      <c r="H1525" t="s">
        <v>3046</v>
      </c>
    </row>
    <row r="1526" spans="1:8">
      <c r="A1526" t="s">
        <v>3693</v>
      </c>
      <c r="B1526" t="s">
        <v>351</v>
      </c>
      <c r="C1526" t="s">
        <v>3694</v>
      </c>
      <c r="D1526" t="s">
        <v>3655</v>
      </c>
      <c r="E1526" t="s">
        <v>3656</v>
      </c>
      <c r="F1526" t="s">
        <v>3045</v>
      </c>
      <c r="G1526" t="s">
        <v>356</v>
      </c>
      <c r="H1526" t="s">
        <v>3046</v>
      </c>
    </row>
    <row r="1527" spans="1:8">
      <c r="A1527" t="s">
        <v>3695</v>
      </c>
      <c r="B1527" t="s">
        <v>351</v>
      </c>
      <c r="C1527" t="s">
        <v>3696</v>
      </c>
      <c r="D1527" t="s">
        <v>3655</v>
      </c>
      <c r="E1527" t="s">
        <v>3656</v>
      </c>
      <c r="F1527" t="s">
        <v>3045</v>
      </c>
      <c r="G1527" t="s">
        <v>356</v>
      </c>
      <c r="H1527" t="s">
        <v>3046</v>
      </c>
    </row>
    <row r="1528" spans="1:8">
      <c r="A1528" t="s">
        <v>3697</v>
      </c>
      <c r="B1528" t="s">
        <v>351</v>
      </c>
      <c r="C1528" t="s">
        <v>3698</v>
      </c>
      <c r="D1528" t="s">
        <v>3699</v>
      </c>
      <c r="E1528" t="s">
        <v>3700</v>
      </c>
      <c r="F1528" t="s">
        <v>3354</v>
      </c>
      <c r="G1528" t="s">
        <v>356</v>
      </c>
      <c r="H1528" t="s">
        <v>3355</v>
      </c>
    </row>
    <row r="1529" spans="1:8">
      <c r="A1529" t="s">
        <v>3701</v>
      </c>
      <c r="B1529" t="s">
        <v>351</v>
      </c>
      <c r="C1529" t="s">
        <v>3702</v>
      </c>
      <c r="D1529" t="s">
        <v>3703</v>
      </c>
      <c r="E1529" t="s">
        <v>3702</v>
      </c>
      <c r="F1529" t="s">
        <v>3430</v>
      </c>
      <c r="G1529" t="s">
        <v>356</v>
      </c>
      <c r="H1529" t="s">
        <v>3431</v>
      </c>
    </row>
    <row r="1530" spans="1:8">
      <c r="A1530" t="s">
        <v>3704</v>
      </c>
      <c r="B1530" t="s">
        <v>351</v>
      </c>
      <c r="C1530" t="s">
        <v>3705</v>
      </c>
      <c r="D1530" t="s">
        <v>3706</v>
      </c>
      <c r="E1530" t="s">
        <v>3707</v>
      </c>
      <c r="F1530" t="s">
        <v>3708</v>
      </c>
      <c r="G1530" t="s">
        <v>356</v>
      </c>
      <c r="H1530" t="s">
        <v>3709</v>
      </c>
    </row>
    <row r="1531" spans="1:8">
      <c r="A1531" t="s">
        <v>3710</v>
      </c>
      <c r="B1531" t="s">
        <v>351</v>
      </c>
      <c r="C1531" t="s">
        <v>3711</v>
      </c>
      <c r="D1531" t="s">
        <v>3706</v>
      </c>
      <c r="E1531" t="s">
        <v>3707</v>
      </c>
      <c r="F1531" t="s">
        <v>3708</v>
      </c>
      <c r="G1531" t="s">
        <v>356</v>
      </c>
      <c r="H1531" t="s">
        <v>3709</v>
      </c>
    </row>
    <row r="1532" spans="1:8">
      <c r="A1532" t="s">
        <v>3712</v>
      </c>
      <c r="B1532" t="s">
        <v>351</v>
      </c>
      <c r="C1532" t="s">
        <v>3713</v>
      </c>
      <c r="D1532" t="s">
        <v>3706</v>
      </c>
      <c r="E1532" t="s">
        <v>3707</v>
      </c>
      <c r="F1532" t="s">
        <v>3708</v>
      </c>
      <c r="G1532" t="s">
        <v>356</v>
      </c>
      <c r="H1532" t="s">
        <v>3709</v>
      </c>
    </row>
    <row r="1533" spans="1:8">
      <c r="A1533" t="s">
        <v>3714</v>
      </c>
      <c r="B1533" t="s">
        <v>351</v>
      </c>
      <c r="C1533" t="s">
        <v>3715</v>
      </c>
      <c r="D1533" t="s">
        <v>3706</v>
      </c>
      <c r="E1533" t="s">
        <v>3707</v>
      </c>
      <c r="F1533" t="s">
        <v>3708</v>
      </c>
      <c r="G1533" t="s">
        <v>356</v>
      </c>
      <c r="H1533" t="s">
        <v>3709</v>
      </c>
    </row>
    <row r="1534" spans="1:8">
      <c r="A1534" t="s">
        <v>3716</v>
      </c>
      <c r="B1534" t="s">
        <v>351</v>
      </c>
      <c r="C1534" t="s">
        <v>3717</v>
      </c>
      <c r="D1534" t="s">
        <v>3706</v>
      </c>
      <c r="E1534" t="s">
        <v>3707</v>
      </c>
      <c r="F1534" t="s">
        <v>3708</v>
      </c>
      <c r="G1534" t="s">
        <v>356</v>
      </c>
      <c r="H1534" t="s">
        <v>3709</v>
      </c>
    </row>
    <row r="1535" spans="1:8">
      <c r="A1535" t="s">
        <v>3718</v>
      </c>
      <c r="B1535" t="s">
        <v>351</v>
      </c>
      <c r="C1535" t="s">
        <v>3719</v>
      </c>
      <c r="D1535" t="s">
        <v>3706</v>
      </c>
      <c r="E1535" t="s">
        <v>3707</v>
      </c>
      <c r="F1535" t="s">
        <v>3708</v>
      </c>
      <c r="G1535" t="s">
        <v>356</v>
      </c>
      <c r="H1535" t="s">
        <v>3709</v>
      </c>
    </row>
    <row r="1536" spans="1:8">
      <c r="A1536" t="s">
        <v>3720</v>
      </c>
      <c r="B1536" t="s">
        <v>351</v>
      </c>
      <c r="C1536" t="s">
        <v>3721</v>
      </c>
      <c r="D1536" t="s">
        <v>3706</v>
      </c>
      <c r="E1536" t="s">
        <v>3707</v>
      </c>
      <c r="F1536" t="s">
        <v>3708</v>
      </c>
      <c r="G1536" t="s">
        <v>356</v>
      </c>
      <c r="H1536" t="s">
        <v>3709</v>
      </c>
    </row>
    <row r="1537" spans="1:8">
      <c r="A1537" t="s">
        <v>3722</v>
      </c>
      <c r="B1537" t="s">
        <v>351</v>
      </c>
      <c r="C1537" t="s">
        <v>3723</v>
      </c>
      <c r="D1537" t="s">
        <v>3706</v>
      </c>
      <c r="E1537" t="s">
        <v>3707</v>
      </c>
      <c r="F1537" t="s">
        <v>3708</v>
      </c>
      <c r="G1537" t="s">
        <v>356</v>
      </c>
      <c r="H1537" t="s">
        <v>3709</v>
      </c>
    </row>
    <row r="1538" spans="1:8">
      <c r="A1538" t="s">
        <v>3724</v>
      </c>
      <c r="B1538" t="s">
        <v>351</v>
      </c>
      <c r="C1538" t="s">
        <v>3725</v>
      </c>
      <c r="D1538" t="s">
        <v>3706</v>
      </c>
      <c r="E1538" t="s">
        <v>3707</v>
      </c>
      <c r="F1538" t="s">
        <v>3708</v>
      </c>
      <c r="G1538" t="s">
        <v>356</v>
      </c>
      <c r="H1538" t="s">
        <v>3709</v>
      </c>
    </row>
    <row r="1539" spans="1:8">
      <c r="A1539" t="s">
        <v>3726</v>
      </c>
      <c r="B1539" t="s">
        <v>351</v>
      </c>
      <c r="C1539" t="s">
        <v>3727</v>
      </c>
      <c r="D1539" t="s">
        <v>3706</v>
      </c>
      <c r="E1539" t="s">
        <v>3707</v>
      </c>
      <c r="F1539" t="s">
        <v>3708</v>
      </c>
      <c r="G1539" t="s">
        <v>356</v>
      </c>
      <c r="H1539" t="s">
        <v>3709</v>
      </c>
    </row>
    <row r="1540" spans="1:8">
      <c r="A1540" t="s">
        <v>3728</v>
      </c>
      <c r="B1540" t="s">
        <v>351</v>
      </c>
      <c r="C1540" t="s">
        <v>3729</v>
      </c>
      <c r="D1540" t="s">
        <v>3706</v>
      </c>
      <c r="E1540" t="s">
        <v>3707</v>
      </c>
      <c r="F1540" t="s">
        <v>3708</v>
      </c>
      <c r="G1540" t="s">
        <v>356</v>
      </c>
      <c r="H1540" t="s">
        <v>3709</v>
      </c>
    </row>
    <row r="1541" spans="1:8">
      <c r="A1541" t="s">
        <v>3730</v>
      </c>
      <c r="B1541" t="s">
        <v>351</v>
      </c>
      <c r="C1541" t="s">
        <v>3731</v>
      </c>
      <c r="D1541" t="s">
        <v>3732</v>
      </c>
      <c r="E1541" t="s">
        <v>3733</v>
      </c>
      <c r="F1541" t="s">
        <v>3085</v>
      </c>
      <c r="G1541" t="s">
        <v>356</v>
      </c>
      <c r="H1541" t="s">
        <v>3086</v>
      </c>
    </row>
    <row r="1542" spans="1:8">
      <c r="A1542" t="s">
        <v>3734</v>
      </c>
      <c r="B1542" t="s">
        <v>351</v>
      </c>
      <c r="C1542" t="s">
        <v>3735</v>
      </c>
      <c r="D1542" t="s">
        <v>3732</v>
      </c>
      <c r="E1542" t="s">
        <v>3733</v>
      </c>
      <c r="F1542" t="s">
        <v>3085</v>
      </c>
      <c r="G1542" t="s">
        <v>356</v>
      </c>
      <c r="H1542" t="s">
        <v>3086</v>
      </c>
    </row>
    <row r="1543" spans="1:8">
      <c r="A1543" t="s">
        <v>3736</v>
      </c>
      <c r="B1543" t="s">
        <v>351</v>
      </c>
      <c r="C1543" t="s">
        <v>3737</v>
      </c>
      <c r="D1543" t="s">
        <v>3732</v>
      </c>
      <c r="E1543" t="s">
        <v>3733</v>
      </c>
      <c r="F1543" t="s">
        <v>3085</v>
      </c>
      <c r="G1543" t="s">
        <v>356</v>
      </c>
      <c r="H1543" t="s">
        <v>3086</v>
      </c>
    </row>
    <row r="1544" spans="1:8">
      <c r="A1544" t="s">
        <v>3738</v>
      </c>
      <c r="B1544" t="s">
        <v>351</v>
      </c>
      <c r="C1544" t="s">
        <v>3739</v>
      </c>
      <c r="D1544" t="s">
        <v>3732</v>
      </c>
      <c r="E1544" t="s">
        <v>3733</v>
      </c>
      <c r="F1544" t="s">
        <v>3085</v>
      </c>
      <c r="G1544" t="s">
        <v>356</v>
      </c>
      <c r="H1544" t="s">
        <v>3089</v>
      </c>
    </row>
    <row r="1545" spans="1:8">
      <c r="A1545" t="s">
        <v>3740</v>
      </c>
      <c r="B1545" t="s">
        <v>351</v>
      </c>
      <c r="C1545" t="s">
        <v>3741</v>
      </c>
      <c r="D1545" t="s">
        <v>3732</v>
      </c>
      <c r="E1545" t="s">
        <v>3733</v>
      </c>
      <c r="F1545" t="s">
        <v>3085</v>
      </c>
      <c r="G1545" t="s">
        <v>356</v>
      </c>
      <c r="H1545" t="s">
        <v>3086</v>
      </c>
    </row>
    <row r="1546" spans="1:8">
      <c r="A1546" t="s">
        <v>3742</v>
      </c>
      <c r="B1546" t="s">
        <v>351</v>
      </c>
      <c r="C1546" t="s">
        <v>3743</v>
      </c>
      <c r="D1546" t="s">
        <v>3732</v>
      </c>
      <c r="E1546" t="s">
        <v>3733</v>
      </c>
      <c r="F1546" t="s">
        <v>3085</v>
      </c>
      <c r="G1546" t="s">
        <v>356</v>
      </c>
      <c r="H1546" t="s">
        <v>3089</v>
      </c>
    </row>
    <row r="1547" spans="1:8">
      <c r="A1547" t="s">
        <v>3744</v>
      </c>
      <c r="B1547" t="s">
        <v>351</v>
      </c>
      <c r="C1547" t="s">
        <v>3745</v>
      </c>
      <c r="D1547" t="s">
        <v>3732</v>
      </c>
      <c r="E1547" t="s">
        <v>3733</v>
      </c>
      <c r="F1547" t="s">
        <v>3085</v>
      </c>
      <c r="G1547" t="s">
        <v>356</v>
      </c>
      <c r="H1547" t="s">
        <v>3086</v>
      </c>
    </row>
    <row r="1548" spans="1:8">
      <c r="A1548" t="s">
        <v>3746</v>
      </c>
      <c r="B1548" t="s">
        <v>351</v>
      </c>
      <c r="C1548" t="s">
        <v>3747</v>
      </c>
      <c r="D1548" t="s">
        <v>3732</v>
      </c>
      <c r="E1548" t="s">
        <v>3733</v>
      </c>
      <c r="F1548" t="s">
        <v>3085</v>
      </c>
      <c r="G1548" t="s">
        <v>356</v>
      </c>
      <c r="H1548" t="s">
        <v>3086</v>
      </c>
    </row>
    <row r="1549" spans="1:8">
      <c r="A1549" t="s">
        <v>3748</v>
      </c>
      <c r="B1549" t="s">
        <v>351</v>
      </c>
      <c r="C1549" t="s">
        <v>3749</v>
      </c>
      <c r="D1549" t="s">
        <v>3732</v>
      </c>
      <c r="E1549" t="s">
        <v>3733</v>
      </c>
      <c r="F1549" t="s">
        <v>3085</v>
      </c>
      <c r="G1549" t="s">
        <v>356</v>
      </c>
      <c r="H1549" t="s">
        <v>3086</v>
      </c>
    </row>
    <row r="1550" spans="1:8">
      <c r="A1550" t="s">
        <v>3750</v>
      </c>
      <c r="B1550" t="s">
        <v>351</v>
      </c>
      <c r="C1550" t="s">
        <v>3751</v>
      </c>
      <c r="D1550" t="s">
        <v>3732</v>
      </c>
      <c r="E1550" t="s">
        <v>3733</v>
      </c>
      <c r="F1550" t="s">
        <v>3085</v>
      </c>
      <c r="G1550" t="s">
        <v>356</v>
      </c>
      <c r="H1550" t="s">
        <v>3086</v>
      </c>
    </row>
    <row r="1551" spans="1:8">
      <c r="A1551" t="s">
        <v>3752</v>
      </c>
      <c r="B1551" t="s">
        <v>351</v>
      </c>
      <c r="C1551" t="s">
        <v>3753</v>
      </c>
      <c r="D1551" t="s">
        <v>3732</v>
      </c>
      <c r="E1551" t="s">
        <v>3733</v>
      </c>
      <c r="F1551" t="s">
        <v>3085</v>
      </c>
      <c r="G1551" t="s">
        <v>356</v>
      </c>
      <c r="H1551" t="s">
        <v>3089</v>
      </c>
    </row>
    <row r="1552" spans="1:8">
      <c r="A1552" t="s">
        <v>3754</v>
      </c>
      <c r="B1552" t="s">
        <v>351</v>
      </c>
      <c r="C1552" t="s">
        <v>3755</v>
      </c>
      <c r="D1552" t="s">
        <v>3732</v>
      </c>
      <c r="E1552" t="s">
        <v>3733</v>
      </c>
      <c r="F1552" t="s">
        <v>3085</v>
      </c>
      <c r="G1552" t="s">
        <v>356</v>
      </c>
      <c r="H1552" t="s">
        <v>3086</v>
      </c>
    </row>
    <row r="1553" spans="1:8">
      <c r="A1553" t="s">
        <v>3756</v>
      </c>
      <c r="B1553" t="s">
        <v>351</v>
      </c>
      <c r="C1553" t="s">
        <v>3757</v>
      </c>
      <c r="D1553" t="s">
        <v>3732</v>
      </c>
      <c r="E1553" t="s">
        <v>3733</v>
      </c>
      <c r="F1553" t="s">
        <v>3085</v>
      </c>
      <c r="G1553" t="s">
        <v>356</v>
      </c>
      <c r="H1553" t="s">
        <v>3086</v>
      </c>
    </row>
    <row r="1554" spans="1:8">
      <c r="A1554" t="s">
        <v>3758</v>
      </c>
      <c r="B1554" t="s">
        <v>351</v>
      </c>
      <c r="C1554" t="s">
        <v>3759</v>
      </c>
      <c r="D1554" t="s">
        <v>3732</v>
      </c>
      <c r="E1554" t="s">
        <v>3733</v>
      </c>
      <c r="F1554" t="s">
        <v>3085</v>
      </c>
      <c r="G1554" t="s">
        <v>356</v>
      </c>
      <c r="H1554" t="s">
        <v>3089</v>
      </c>
    </row>
    <row r="1555" spans="1:8">
      <c r="A1555" t="s">
        <v>3760</v>
      </c>
      <c r="B1555" t="s">
        <v>351</v>
      </c>
      <c r="C1555" t="s">
        <v>3761</v>
      </c>
      <c r="D1555" t="s">
        <v>3762</v>
      </c>
      <c r="E1555" t="s">
        <v>3763</v>
      </c>
      <c r="F1555" t="s">
        <v>3085</v>
      </c>
      <c r="G1555" t="s">
        <v>356</v>
      </c>
      <c r="H1555" t="s">
        <v>3086</v>
      </c>
    </row>
    <row r="1556" spans="1:8">
      <c r="A1556" t="s">
        <v>3764</v>
      </c>
      <c r="B1556" t="s">
        <v>351</v>
      </c>
      <c r="C1556" t="s">
        <v>3765</v>
      </c>
      <c r="D1556" t="s">
        <v>3762</v>
      </c>
      <c r="E1556" t="s">
        <v>3763</v>
      </c>
      <c r="F1556" t="s">
        <v>3085</v>
      </c>
      <c r="G1556" t="s">
        <v>356</v>
      </c>
      <c r="H1556" t="s">
        <v>3086</v>
      </c>
    </row>
    <row r="1557" spans="1:8">
      <c r="A1557" t="s">
        <v>3766</v>
      </c>
      <c r="B1557" t="s">
        <v>351</v>
      </c>
      <c r="C1557" t="s">
        <v>3767</v>
      </c>
      <c r="D1557" t="s">
        <v>3762</v>
      </c>
      <c r="E1557" t="s">
        <v>3763</v>
      </c>
      <c r="F1557" t="s">
        <v>3085</v>
      </c>
      <c r="G1557" t="s">
        <v>356</v>
      </c>
      <c r="H1557" t="s">
        <v>3086</v>
      </c>
    </row>
    <row r="1558" spans="1:8">
      <c r="A1558" t="s">
        <v>3768</v>
      </c>
      <c r="B1558" t="s">
        <v>351</v>
      </c>
      <c r="C1558" t="s">
        <v>3769</v>
      </c>
      <c r="D1558" t="s">
        <v>3762</v>
      </c>
      <c r="E1558" t="s">
        <v>3763</v>
      </c>
      <c r="F1558" t="s">
        <v>3085</v>
      </c>
      <c r="G1558" t="s">
        <v>356</v>
      </c>
      <c r="H1558" t="s">
        <v>3086</v>
      </c>
    </row>
    <row r="1559" spans="1:8">
      <c r="A1559" t="s">
        <v>3770</v>
      </c>
      <c r="B1559" t="s">
        <v>351</v>
      </c>
      <c r="C1559" t="s">
        <v>3771</v>
      </c>
      <c r="D1559" t="s">
        <v>3762</v>
      </c>
      <c r="E1559" t="s">
        <v>3763</v>
      </c>
      <c r="F1559" t="s">
        <v>3085</v>
      </c>
      <c r="G1559" t="s">
        <v>356</v>
      </c>
      <c r="H1559" t="s">
        <v>3086</v>
      </c>
    </row>
    <row r="1560" spans="1:8">
      <c r="A1560" t="s">
        <v>3772</v>
      </c>
      <c r="B1560" t="s">
        <v>351</v>
      </c>
      <c r="C1560" t="s">
        <v>3773</v>
      </c>
      <c r="D1560" t="s">
        <v>3762</v>
      </c>
      <c r="E1560" t="s">
        <v>3763</v>
      </c>
      <c r="F1560" t="s">
        <v>3085</v>
      </c>
      <c r="G1560" t="s">
        <v>356</v>
      </c>
      <c r="H1560" t="s">
        <v>3086</v>
      </c>
    </row>
    <row r="1561" spans="1:8">
      <c r="A1561" t="s">
        <v>3774</v>
      </c>
      <c r="B1561" t="s">
        <v>351</v>
      </c>
      <c r="C1561" t="s">
        <v>3775</v>
      </c>
      <c r="D1561" t="s">
        <v>3762</v>
      </c>
      <c r="E1561" t="s">
        <v>3763</v>
      </c>
      <c r="F1561" t="s">
        <v>3085</v>
      </c>
      <c r="G1561" t="s">
        <v>356</v>
      </c>
      <c r="H1561" t="s">
        <v>3086</v>
      </c>
    </row>
    <row r="1562" spans="1:8">
      <c r="A1562" t="s">
        <v>3776</v>
      </c>
      <c r="B1562" t="s">
        <v>351</v>
      </c>
      <c r="C1562" t="s">
        <v>3777</v>
      </c>
      <c r="D1562" t="s">
        <v>3762</v>
      </c>
      <c r="E1562" t="s">
        <v>3763</v>
      </c>
      <c r="F1562" t="s">
        <v>3085</v>
      </c>
      <c r="G1562" t="s">
        <v>356</v>
      </c>
      <c r="H1562" t="s">
        <v>3086</v>
      </c>
    </row>
    <row r="1563" spans="1:8">
      <c r="A1563" t="s">
        <v>3778</v>
      </c>
      <c r="B1563" t="s">
        <v>351</v>
      </c>
      <c r="C1563" t="s">
        <v>3779</v>
      </c>
      <c r="D1563" t="s">
        <v>3762</v>
      </c>
      <c r="E1563" t="s">
        <v>3763</v>
      </c>
      <c r="F1563" t="s">
        <v>3085</v>
      </c>
      <c r="G1563" t="s">
        <v>356</v>
      </c>
      <c r="H1563" t="s">
        <v>3086</v>
      </c>
    </row>
    <row r="1564" spans="1:8">
      <c r="A1564" t="s">
        <v>3780</v>
      </c>
      <c r="B1564" t="s">
        <v>351</v>
      </c>
      <c r="C1564" t="s">
        <v>3781</v>
      </c>
      <c r="D1564" t="s">
        <v>3762</v>
      </c>
      <c r="E1564" t="s">
        <v>3763</v>
      </c>
      <c r="F1564" t="s">
        <v>3085</v>
      </c>
      <c r="G1564" t="s">
        <v>356</v>
      </c>
      <c r="H1564" t="s">
        <v>3086</v>
      </c>
    </row>
    <row r="1565" spans="1:8">
      <c r="A1565" t="s">
        <v>3782</v>
      </c>
      <c r="B1565" t="s">
        <v>351</v>
      </c>
      <c r="C1565" t="s">
        <v>3783</v>
      </c>
      <c r="D1565" t="s">
        <v>3762</v>
      </c>
      <c r="E1565" t="s">
        <v>3763</v>
      </c>
      <c r="F1565" t="s">
        <v>3085</v>
      </c>
      <c r="G1565" t="s">
        <v>356</v>
      </c>
      <c r="H1565" t="s">
        <v>3086</v>
      </c>
    </row>
    <row r="1566" spans="1:8">
      <c r="A1566" t="s">
        <v>3784</v>
      </c>
      <c r="B1566" t="s">
        <v>351</v>
      </c>
      <c r="C1566" t="s">
        <v>3785</v>
      </c>
      <c r="D1566" t="s">
        <v>3762</v>
      </c>
      <c r="E1566" t="s">
        <v>3763</v>
      </c>
      <c r="F1566" t="s">
        <v>3085</v>
      </c>
      <c r="G1566" t="s">
        <v>356</v>
      </c>
      <c r="H1566" t="s">
        <v>3086</v>
      </c>
    </row>
    <row r="1567" spans="1:8">
      <c r="A1567" t="s">
        <v>3786</v>
      </c>
      <c r="B1567" t="s">
        <v>351</v>
      </c>
      <c r="C1567" t="s">
        <v>3787</v>
      </c>
      <c r="D1567" t="s">
        <v>3762</v>
      </c>
      <c r="E1567" t="s">
        <v>3763</v>
      </c>
      <c r="F1567" t="s">
        <v>3085</v>
      </c>
      <c r="G1567" t="s">
        <v>356</v>
      </c>
      <c r="H1567" t="s">
        <v>3086</v>
      </c>
    </row>
    <row r="1568" spans="1:8">
      <c r="A1568" t="s">
        <v>3788</v>
      </c>
      <c r="B1568" t="s">
        <v>351</v>
      </c>
      <c r="C1568" t="s">
        <v>3789</v>
      </c>
      <c r="D1568" t="s">
        <v>3762</v>
      </c>
      <c r="E1568" t="s">
        <v>3763</v>
      </c>
      <c r="F1568" t="s">
        <v>3085</v>
      </c>
      <c r="G1568" t="s">
        <v>356</v>
      </c>
      <c r="H1568" t="s">
        <v>3086</v>
      </c>
    </row>
    <row r="1569" spans="1:8">
      <c r="A1569" t="s">
        <v>3790</v>
      </c>
      <c r="B1569" t="s">
        <v>351</v>
      </c>
      <c r="C1569" t="s">
        <v>3791</v>
      </c>
      <c r="D1569" t="s">
        <v>3762</v>
      </c>
      <c r="E1569" t="s">
        <v>3763</v>
      </c>
      <c r="F1569" t="s">
        <v>3085</v>
      </c>
      <c r="G1569" t="s">
        <v>356</v>
      </c>
      <c r="H1569" t="s">
        <v>3086</v>
      </c>
    </row>
    <row r="1570" spans="1:8">
      <c r="A1570" t="s">
        <v>3792</v>
      </c>
      <c r="B1570" t="s">
        <v>351</v>
      </c>
      <c r="C1570" t="s">
        <v>3793</v>
      </c>
      <c r="D1570" t="s">
        <v>3762</v>
      </c>
      <c r="E1570" t="s">
        <v>3763</v>
      </c>
      <c r="F1570" t="s">
        <v>3085</v>
      </c>
      <c r="G1570" t="s">
        <v>356</v>
      </c>
      <c r="H1570" t="s">
        <v>3086</v>
      </c>
    </row>
    <row r="1571" spans="1:8">
      <c r="A1571" t="s">
        <v>3794</v>
      </c>
      <c r="B1571" t="s">
        <v>351</v>
      </c>
      <c r="C1571" t="s">
        <v>3795</v>
      </c>
      <c r="D1571" t="s">
        <v>3762</v>
      </c>
      <c r="E1571" t="s">
        <v>3763</v>
      </c>
      <c r="F1571" t="s">
        <v>3085</v>
      </c>
      <c r="G1571" t="s">
        <v>356</v>
      </c>
      <c r="H1571" t="s">
        <v>3086</v>
      </c>
    </row>
    <row r="1572" spans="1:8">
      <c r="A1572" t="s">
        <v>3796</v>
      </c>
      <c r="B1572" t="s">
        <v>351</v>
      </c>
      <c r="C1572" t="s">
        <v>3797</v>
      </c>
      <c r="D1572" t="s">
        <v>3762</v>
      </c>
      <c r="E1572" t="s">
        <v>3763</v>
      </c>
      <c r="F1572" t="s">
        <v>3085</v>
      </c>
      <c r="G1572" t="s">
        <v>356</v>
      </c>
      <c r="H1572" t="s">
        <v>3086</v>
      </c>
    </row>
    <row r="1573" spans="1:8">
      <c r="A1573" t="s">
        <v>3798</v>
      </c>
      <c r="B1573" t="s">
        <v>351</v>
      </c>
      <c r="C1573" t="s">
        <v>3799</v>
      </c>
      <c r="D1573" t="s">
        <v>3762</v>
      </c>
      <c r="E1573" t="s">
        <v>3763</v>
      </c>
      <c r="F1573" t="s">
        <v>3085</v>
      </c>
      <c r="G1573" t="s">
        <v>356</v>
      </c>
      <c r="H1573" t="s">
        <v>3086</v>
      </c>
    </row>
    <row r="1574" spans="1:8">
      <c r="A1574" t="s">
        <v>3800</v>
      </c>
      <c r="B1574" t="s">
        <v>351</v>
      </c>
      <c r="C1574" t="s">
        <v>3801</v>
      </c>
      <c r="D1574" t="s">
        <v>3762</v>
      </c>
      <c r="E1574" t="s">
        <v>3763</v>
      </c>
      <c r="F1574" t="s">
        <v>3085</v>
      </c>
      <c r="G1574" t="s">
        <v>356</v>
      </c>
      <c r="H1574" t="s">
        <v>3086</v>
      </c>
    </row>
    <row r="1575" spans="1:8">
      <c r="A1575" t="s">
        <v>3802</v>
      </c>
      <c r="B1575" t="s">
        <v>351</v>
      </c>
      <c r="C1575" t="s">
        <v>3803</v>
      </c>
      <c r="D1575" t="s">
        <v>3762</v>
      </c>
      <c r="E1575" t="s">
        <v>3763</v>
      </c>
      <c r="F1575" t="s">
        <v>3085</v>
      </c>
      <c r="G1575" t="s">
        <v>356</v>
      </c>
      <c r="H1575" t="s">
        <v>3086</v>
      </c>
    </row>
    <row r="1576" spans="1:8">
      <c r="A1576" t="s">
        <v>3804</v>
      </c>
      <c r="B1576" t="s">
        <v>351</v>
      </c>
      <c r="C1576" t="s">
        <v>3805</v>
      </c>
      <c r="D1576" t="s">
        <v>3762</v>
      </c>
      <c r="E1576" t="s">
        <v>3763</v>
      </c>
      <c r="F1576" t="s">
        <v>3085</v>
      </c>
      <c r="G1576" t="s">
        <v>356</v>
      </c>
      <c r="H1576" t="s">
        <v>3086</v>
      </c>
    </row>
    <row r="1577" spans="1:8">
      <c r="A1577" t="s">
        <v>3806</v>
      </c>
      <c r="B1577" t="s">
        <v>351</v>
      </c>
      <c r="C1577" t="s">
        <v>3807</v>
      </c>
      <c r="D1577" t="s">
        <v>3762</v>
      </c>
      <c r="E1577" t="s">
        <v>3763</v>
      </c>
      <c r="F1577" t="s">
        <v>3085</v>
      </c>
      <c r="G1577" t="s">
        <v>356</v>
      </c>
      <c r="H1577" t="s">
        <v>3086</v>
      </c>
    </row>
    <row r="1578" spans="1:8">
      <c r="A1578" t="s">
        <v>3808</v>
      </c>
      <c r="B1578" t="s">
        <v>351</v>
      </c>
      <c r="C1578" t="s">
        <v>3809</v>
      </c>
      <c r="D1578" t="s">
        <v>3762</v>
      </c>
      <c r="E1578" t="s">
        <v>3763</v>
      </c>
      <c r="F1578" t="s">
        <v>3085</v>
      </c>
      <c r="G1578" t="s">
        <v>356</v>
      </c>
      <c r="H1578" t="s">
        <v>3086</v>
      </c>
    </row>
    <row r="1579" spans="1:8">
      <c r="A1579" t="s">
        <v>3810</v>
      </c>
      <c r="B1579" t="s">
        <v>351</v>
      </c>
      <c r="C1579" t="s">
        <v>3811</v>
      </c>
      <c r="D1579" t="s">
        <v>3762</v>
      </c>
      <c r="E1579" t="s">
        <v>3763</v>
      </c>
      <c r="F1579" t="s">
        <v>3085</v>
      </c>
      <c r="G1579" t="s">
        <v>356</v>
      </c>
      <c r="H1579" t="s">
        <v>3086</v>
      </c>
    </row>
    <row r="1580" spans="1:8">
      <c r="A1580" t="s">
        <v>3812</v>
      </c>
      <c r="B1580" t="s">
        <v>351</v>
      </c>
      <c r="C1580" t="s">
        <v>3813</v>
      </c>
      <c r="D1580" t="s">
        <v>3762</v>
      </c>
      <c r="E1580" t="s">
        <v>3763</v>
      </c>
      <c r="F1580" t="s">
        <v>3085</v>
      </c>
      <c r="G1580" t="s">
        <v>356</v>
      </c>
      <c r="H1580" t="s">
        <v>3086</v>
      </c>
    </row>
    <row r="1581" spans="1:8">
      <c r="A1581" t="s">
        <v>3814</v>
      </c>
      <c r="B1581" t="s">
        <v>351</v>
      </c>
      <c r="C1581" t="s">
        <v>3815</v>
      </c>
      <c r="D1581" t="s">
        <v>3762</v>
      </c>
      <c r="E1581" t="s">
        <v>3763</v>
      </c>
      <c r="F1581" t="s">
        <v>3085</v>
      </c>
      <c r="G1581" t="s">
        <v>356</v>
      </c>
      <c r="H1581" t="s">
        <v>3086</v>
      </c>
    </row>
    <row r="1582" spans="1:8">
      <c r="A1582" t="s">
        <v>3816</v>
      </c>
      <c r="B1582" t="s">
        <v>351</v>
      </c>
      <c r="C1582" t="s">
        <v>3817</v>
      </c>
      <c r="D1582" t="s">
        <v>3762</v>
      </c>
      <c r="E1582" t="s">
        <v>3763</v>
      </c>
      <c r="F1582" t="s">
        <v>3085</v>
      </c>
      <c r="G1582" t="s">
        <v>356</v>
      </c>
      <c r="H1582" t="s">
        <v>3086</v>
      </c>
    </row>
    <row r="1583" spans="1:8">
      <c r="A1583" t="s">
        <v>3818</v>
      </c>
      <c r="B1583" t="s">
        <v>351</v>
      </c>
      <c r="C1583" t="s">
        <v>3819</v>
      </c>
      <c r="D1583" t="s">
        <v>3762</v>
      </c>
      <c r="E1583" t="s">
        <v>3763</v>
      </c>
      <c r="F1583" t="s">
        <v>3085</v>
      </c>
      <c r="G1583" t="s">
        <v>356</v>
      </c>
      <c r="H1583" t="s">
        <v>3086</v>
      </c>
    </row>
    <row r="1584" spans="1:8">
      <c r="A1584" t="s">
        <v>3820</v>
      </c>
      <c r="B1584" t="s">
        <v>351</v>
      </c>
      <c r="C1584" t="s">
        <v>3821</v>
      </c>
      <c r="D1584" t="s">
        <v>3762</v>
      </c>
      <c r="E1584" t="s">
        <v>3763</v>
      </c>
      <c r="F1584" t="s">
        <v>3085</v>
      </c>
      <c r="G1584" t="s">
        <v>356</v>
      </c>
      <c r="H1584" t="s">
        <v>3086</v>
      </c>
    </row>
    <row r="1585" spans="1:8">
      <c r="A1585" t="s">
        <v>3822</v>
      </c>
      <c r="B1585" t="s">
        <v>351</v>
      </c>
      <c r="C1585" t="s">
        <v>3823</v>
      </c>
      <c r="D1585" t="s">
        <v>3762</v>
      </c>
      <c r="E1585" t="s">
        <v>3763</v>
      </c>
      <c r="F1585" t="s">
        <v>3085</v>
      </c>
      <c r="G1585" t="s">
        <v>356</v>
      </c>
      <c r="H1585" t="s">
        <v>3086</v>
      </c>
    </row>
    <row r="1586" spans="1:8">
      <c r="A1586" t="s">
        <v>3824</v>
      </c>
      <c r="B1586" t="s">
        <v>351</v>
      </c>
      <c r="C1586" t="s">
        <v>3825</v>
      </c>
      <c r="D1586" t="s">
        <v>3762</v>
      </c>
      <c r="E1586" t="s">
        <v>3763</v>
      </c>
      <c r="F1586" t="s">
        <v>3085</v>
      </c>
      <c r="G1586" t="s">
        <v>356</v>
      </c>
      <c r="H1586" t="s">
        <v>3086</v>
      </c>
    </row>
    <row r="1587" spans="1:8">
      <c r="A1587" t="s">
        <v>3826</v>
      </c>
      <c r="B1587" t="s">
        <v>351</v>
      </c>
      <c r="C1587" t="s">
        <v>3827</v>
      </c>
      <c r="D1587" t="s">
        <v>3762</v>
      </c>
      <c r="E1587" t="s">
        <v>3763</v>
      </c>
      <c r="F1587" t="s">
        <v>3085</v>
      </c>
      <c r="G1587" t="s">
        <v>356</v>
      </c>
      <c r="H1587" t="s">
        <v>3086</v>
      </c>
    </row>
    <row r="1588" spans="1:8">
      <c r="A1588" t="s">
        <v>3828</v>
      </c>
      <c r="B1588" t="s">
        <v>351</v>
      </c>
      <c r="C1588" t="s">
        <v>3829</v>
      </c>
      <c r="D1588" t="s">
        <v>3762</v>
      </c>
      <c r="E1588" t="s">
        <v>3763</v>
      </c>
      <c r="F1588" t="s">
        <v>3085</v>
      </c>
      <c r="G1588" t="s">
        <v>356</v>
      </c>
      <c r="H1588" t="s">
        <v>3086</v>
      </c>
    </row>
    <row r="1589" spans="1:8">
      <c r="A1589" t="s">
        <v>3830</v>
      </c>
      <c r="B1589" t="s">
        <v>351</v>
      </c>
      <c r="C1589" t="s">
        <v>3831</v>
      </c>
      <c r="D1589" t="s">
        <v>3762</v>
      </c>
      <c r="E1589" t="s">
        <v>3763</v>
      </c>
      <c r="F1589" t="s">
        <v>3085</v>
      </c>
      <c r="G1589" t="s">
        <v>356</v>
      </c>
      <c r="H1589" t="s">
        <v>3086</v>
      </c>
    </row>
    <row r="1590" spans="1:8">
      <c r="A1590" t="s">
        <v>3832</v>
      </c>
      <c r="B1590" t="s">
        <v>351</v>
      </c>
      <c r="C1590" t="s">
        <v>3833</v>
      </c>
      <c r="D1590" t="s">
        <v>3762</v>
      </c>
      <c r="E1590" t="s">
        <v>3763</v>
      </c>
      <c r="F1590" t="s">
        <v>3085</v>
      </c>
      <c r="G1590" t="s">
        <v>356</v>
      </c>
      <c r="H1590" t="s">
        <v>3086</v>
      </c>
    </row>
    <row r="1591" spans="1:8">
      <c r="A1591" t="s">
        <v>3834</v>
      </c>
      <c r="B1591" t="s">
        <v>351</v>
      </c>
      <c r="C1591" t="s">
        <v>3835</v>
      </c>
      <c r="D1591" t="s">
        <v>3762</v>
      </c>
      <c r="E1591" t="s">
        <v>3763</v>
      </c>
      <c r="F1591" t="s">
        <v>3085</v>
      </c>
      <c r="G1591" t="s">
        <v>356</v>
      </c>
      <c r="H1591" t="s">
        <v>3086</v>
      </c>
    </row>
    <row r="1592" spans="1:8">
      <c r="A1592" t="s">
        <v>3836</v>
      </c>
      <c r="B1592" t="s">
        <v>351</v>
      </c>
      <c r="C1592" t="s">
        <v>3837</v>
      </c>
      <c r="D1592" t="s">
        <v>3762</v>
      </c>
      <c r="E1592" t="s">
        <v>3763</v>
      </c>
      <c r="F1592" t="s">
        <v>3085</v>
      </c>
      <c r="G1592" t="s">
        <v>356</v>
      </c>
      <c r="H1592" t="s">
        <v>3086</v>
      </c>
    </row>
    <row r="1593" spans="1:8">
      <c r="A1593" t="s">
        <v>3838</v>
      </c>
      <c r="B1593" t="s">
        <v>351</v>
      </c>
      <c r="C1593" t="s">
        <v>3839</v>
      </c>
      <c r="D1593" t="s">
        <v>3762</v>
      </c>
      <c r="E1593" t="s">
        <v>3763</v>
      </c>
      <c r="F1593" t="s">
        <v>3085</v>
      </c>
      <c r="G1593" t="s">
        <v>356</v>
      </c>
      <c r="H1593" t="s">
        <v>3086</v>
      </c>
    </row>
    <row r="1594" spans="1:8">
      <c r="A1594" t="s">
        <v>3840</v>
      </c>
      <c r="B1594" t="s">
        <v>351</v>
      </c>
      <c r="C1594" t="s">
        <v>3841</v>
      </c>
      <c r="D1594" t="s">
        <v>3762</v>
      </c>
      <c r="E1594" t="s">
        <v>3763</v>
      </c>
      <c r="F1594" t="s">
        <v>3085</v>
      </c>
      <c r="G1594" t="s">
        <v>356</v>
      </c>
      <c r="H1594" t="s">
        <v>3086</v>
      </c>
    </row>
    <row r="1595" spans="1:8">
      <c r="A1595" t="s">
        <v>3842</v>
      </c>
      <c r="B1595" t="s">
        <v>351</v>
      </c>
      <c r="C1595" t="s">
        <v>3843</v>
      </c>
      <c r="D1595" t="s">
        <v>3762</v>
      </c>
      <c r="E1595" t="s">
        <v>3763</v>
      </c>
      <c r="F1595" t="s">
        <v>3085</v>
      </c>
      <c r="G1595" t="s">
        <v>356</v>
      </c>
      <c r="H1595" t="s">
        <v>3086</v>
      </c>
    </row>
    <row r="1596" spans="1:8">
      <c r="A1596" t="s">
        <v>3844</v>
      </c>
      <c r="B1596" t="s">
        <v>351</v>
      </c>
      <c r="C1596" t="s">
        <v>3845</v>
      </c>
      <c r="D1596" t="s">
        <v>3762</v>
      </c>
      <c r="E1596" t="s">
        <v>3763</v>
      </c>
      <c r="F1596" t="s">
        <v>3085</v>
      </c>
      <c r="G1596" t="s">
        <v>356</v>
      </c>
      <c r="H1596" t="s">
        <v>3086</v>
      </c>
    </row>
    <row r="1597" spans="1:8">
      <c r="A1597" t="s">
        <v>3846</v>
      </c>
      <c r="B1597" t="s">
        <v>351</v>
      </c>
      <c r="C1597" t="s">
        <v>3847</v>
      </c>
      <c r="D1597" t="s">
        <v>3762</v>
      </c>
      <c r="E1597" t="s">
        <v>3763</v>
      </c>
      <c r="F1597" t="s">
        <v>3085</v>
      </c>
      <c r="G1597" t="s">
        <v>356</v>
      </c>
      <c r="H1597" t="s">
        <v>3086</v>
      </c>
    </row>
    <row r="1598" spans="1:8">
      <c r="A1598" t="s">
        <v>3848</v>
      </c>
      <c r="B1598" t="s">
        <v>351</v>
      </c>
      <c r="C1598" t="s">
        <v>3849</v>
      </c>
      <c r="D1598" t="s">
        <v>3762</v>
      </c>
      <c r="E1598" t="s">
        <v>3763</v>
      </c>
      <c r="F1598" t="s">
        <v>3085</v>
      </c>
      <c r="G1598" t="s">
        <v>356</v>
      </c>
      <c r="H1598" t="s">
        <v>3086</v>
      </c>
    </row>
    <row r="1599" spans="1:8">
      <c r="A1599" t="s">
        <v>3850</v>
      </c>
      <c r="B1599" t="s">
        <v>351</v>
      </c>
      <c r="C1599" t="s">
        <v>3851</v>
      </c>
      <c r="D1599" t="s">
        <v>3762</v>
      </c>
      <c r="E1599" t="s">
        <v>3763</v>
      </c>
      <c r="F1599" t="s">
        <v>3085</v>
      </c>
      <c r="G1599" t="s">
        <v>356</v>
      </c>
      <c r="H1599" t="s">
        <v>3086</v>
      </c>
    </row>
    <row r="1600" spans="1:8">
      <c r="A1600" t="s">
        <v>3852</v>
      </c>
      <c r="B1600" t="s">
        <v>351</v>
      </c>
      <c r="C1600" t="s">
        <v>3853</v>
      </c>
      <c r="D1600" t="s">
        <v>3762</v>
      </c>
      <c r="E1600" t="s">
        <v>3763</v>
      </c>
      <c r="F1600" t="s">
        <v>3085</v>
      </c>
      <c r="G1600" t="s">
        <v>356</v>
      </c>
      <c r="H1600" t="s">
        <v>3086</v>
      </c>
    </row>
    <row r="1601" spans="1:8">
      <c r="A1601" t="s">
        <v>3854</v>
      </c>
      <c r="B1601" t="s">
        <v>351</v>
      </c>
      <c r="C1601" t="s">
        <v>3855</v>
      </c>
      <c r="D1601" t="s">
        <v>3762</v>
      </c>
      <c r="E1601" t="s">
        <v>3763</v>
      </c>
      <c r="F1601" t="s">
        <v>3085</v>
      </c>
      <c r="G1601" t="s">
        <v>356</v>
      </c>
      <c r="H1601" t="s">
        <v>3086</v>
      </c>
    </row>
    <row r="1602" spans="1:8">
      <c r="A1602" t="s">
        <v>3856</v>
      </c>
      <c r="B1602" t="s">
        <v>351</v>
      </c>
      <c r="C1602" t="s">
        <v>3857</v>
      </c>
      <c r="D1602" t="s">
        <v>3762</v>
      </c>
      <c r="E1602" t="s">
        <v>3763</v>
      </c>
      <c r="F1602" t="s">
        <v>3085</v>
      </c>
      <c r="G1602" t="s">
        <v>356</v>
      </c>
      <c r="H1602" t="s">
        <v>3086</v>
      </c>
    </row>
    <row r="1603" spans="1:8">
      <c r="A1603" t="s">
        <v>3858</v>
      </c>
      <c r="B1603" t="s">
        <v>351</v>
      </c>
      <c r="C1603" t="s">
        <v>3859</v>
      </c>
      <c r="D1603" t="s">
        <v>3762</v>
      </c>
      <c r="E1603" t="s">
        <v>3763</v>
      </c>
      <c r="F1603" t="s">
        <v>3085</v>
      </c>
      <c r="G1603" t="s">
        <v>356</v>
      </c>
      <c r="H1603" t="s">
        <v>3086</v>
      </c>
    </row>
    <row r="1604" spans="1:8">
      <c r="A1604" t="s">
        <v>3860</v>
      </c>
      <c r="B1604" t="s">
        <v>351</v>
      </c>
      <c r="C1604" t="s">
        <v>3861</v>
      </c>
      <c r="D1604" t="s">
        <v>3862</v>
      </c>
      <c r="E1604" t="s">
        <v>3863</v>
      </c>
      <c r="F1604" t="s">
        <v>3864</v>
      </c>
      <c r="G1604" t="s">
        <v>356</v>
      </c>
      <c r="H1604" t="s">
        <v>3865</v>
      </c>
    </row>
    <row r="1605" spans="1:8">
      <c r="A1605" t="s">
        <v>3866</v>
      </c>
      <c r="B1605" t="s">
        <v>351</v>
      </c>
      <c r="C1605" t="s">
        <v>3867</v>
      </c>
      <c r="D1605" t="s">
        <v>3862</v>
      </c>
      <c r="E1605" t="s">
        <v>3863</v>
      </c>
      <c r="F1605" t="s">
        <v>3864</v>
      </c>
      <c r="G1605" t="s">
        <v>356</v>
      </c>
      <c r="H1605" t="s">
        <v>3865</v>
      </c>
    </row>
    <row r="1606" spans="1:8">
      <c r="A1606" t="s">
        <v>3868</v>
      </c>
      <c r="B1606" t="s">
        <v>351</v>
      </c>
      <c r="C1606" t="s">
        <v>3869</v>
      </c>
      <c r="D1606" t="s">
        <v>3862</v>
      </c>
      <c r="E1606" t="s">
        <v>3863</v>
      </c>
      <c r="F1606" t="s">
        <v>3864</v>
      </c>
      <c r="G1606" t="s">
        <v>356</v>
      </c>
      <c r="H1606" t="s">
        <v>3865</v>
      </c>
    </row>
    <row r="1607" spans="1:8">
      <c r="A1607" t="s">
        <v>3870</v>
      </c>
      <c r="B1607" t="s">
        <v>351</v>
      </c>
      <c r="C1607" t="s">
        <v>3871</v>
      </c>
      <c r="D1607" t="s">
        <v>3862</v>
      </c>
      <c r="E1607" t="s">
        <v>3863</v>
      </c>
      <c r="F1607" t="s">
        <v>3864</v>
      </c>
      <c r="G1607" t="s">
        <v>356</v>
      </c>
      <c r="H1607" t="s">
        <v>3865</v>
      </c>
    </row>
    <row r="1608" spans="1:8">
      <c r="A1608" t="s">
        <v>3872</v>
      </c>
      <c r="B1608" t="s">
        <v>351</v>
      </c>
      <c r="C1608" t="s">
        <v>3873</v>
      </c>
      <c r="D1608" t="s">
        <v>3862</v>
      </c>
      <c r="E1608" t="s">
        <v>3863</v>
      </c>
      <c r="F1608" t="s">
        <v>3864</v>
      </c>
      <c r="G1608" t="s">
        <v>356</v>
      </c>
      <c r="H1608" t="s">
        <v>3865</v>
      </c>
    </row>
    <row r="1609" spans="1:8">
      <c r="A1609" t="s">
        <v>3874</v>
      </c>
      <c r="B1609" t="s">
        <v>351</v>
      </c>
      <c r="C1609" t="s">
        <v>3875</v>
      </c>
      <c r="D1609" t="s">
        <v>3862</v>
      </c>
      <c r="E1609" t="s">
        <v>3863</v>
      </c>
      <c r="F1609" t="s">
        <v>3864</v>
      </c>
      <c r="G1609" t="s">
        <v>356</v>
      </c>
      <c r="H1609" t="s">
        <v>3865</v>
      </c>
    </row>
    <row r="1610" spans="1:8">
      <c r="A1610" t="s">
        <v>3876</v>
      </c>
      <c r="B1610" t="s">
        <v>351</v>
      </c>
      <c r="C1610" t="s">
        <v>3877</v>
      </c>
      <c r="D1610" t="s">
        <v>3862</v>
      </c>
      <c r="E1610" t="s">
        <v>3863</v>
      </c>
      <c r="F1610" t="s">
        <v>3864</v>
      </c>
      <c r="G1610" t="s">
        <v>356</v>
      </c>
      <c r="H1610" t="s">
        <v>3865</v>
      </c>
    </row>
    <row r="1611" spans="1:8">
      <c r="A1611" t="s">
        <v>3878</v>
      </c>
      <c r="B1611" t="s">
        <v>351</v>
      </c>
      <c r="C1611" t="s">
        <v>3879</v>
      </c>
      <c r="D1611" t="s">
        <v>3862</v>
      </c>
      <c r="E1611" t="s">
        <v>3863</v>
      </c>
      <c r="F1611" t="s">
        <v>3864</v>
      </c>
      <c r="G1611" t="s">
        <v>356</v>
      </c>
      <c r="H1611" t="s">
        <v>3865</v>
      </c>
    </row>
    <row r="1612" spans="1:8">
      <c r="A1612" t="s">
        <v>3880</v>
      </c>
      <c r="B1612" t="s">
        <v>351</v>
      </c>
      <c r="C1612" t="s">
        <v>3881</v>
      </c>
      <c r="D1612" t="s">
        <v>3862</v>
      </c>
      <c r="E1612" t="s">
        <v>3863</v>
      </c>
      <c r="F1612" t="s">
        <v>3864</v>
      </c>
      <c r="G1612" t="s">
        <v>356</v>
      </c>
      <c r="H1612" t="s">
        <v>3865</v>
      </c>
    </row>
    <row r="1613" spans="1:8">
      <c r="A1613" t="s">
        <v>3882</v>
      </c>
      <c r="B1613" t="s">
        <v>351</v>
      </c>
      <c r="C1613" t="s">
        <v>3883</v>
      </c>
      <c r="D1613" t="s">
        <v>3862</v>
      </c>
      <c r="E1613" t="s">
        <v>3863</v>
      </c>
      <c r="F1613" t="s">
        <v>3864</v>
      </c>
      <c r="G1613" t="s">
        <v>356</v>
      </c>
      <c r="H1613" t="s">
        <v>3865</v>
      </c>
    </row>
    <row r="1614" spans="1:8">
      <c r="A1614" t="s">
        <v>3884</v>
      </c>
      <c r="B1614" t="s">
        <v>351</v>
      </c>
      <c r="C1614" t="s">
        <v>3885</v>
      </c>
      <c r="D1614" t="s">
        <v>3862</v>
      </c>
      <c r="E1614" t="s">
        <v>3863</v>
      </c>
      <c r="F1614" t="s">
        <v>3864</v>
      </c>
      <c r="G1614" t="s">
        <v>356</v>
      </c>
      <c r="H1614" t="s">
        <v>3865</v>
      </c>
    </row>
    <row r="1615" spans="1:8">
      <c r="A1615" t="s">
        <v>3886</v>
      </c>
      <c r="B1615" t="s">
        <v>351</v>
      </c>
      <c r="C1615" t="s">
        <v>3887</v>
      </c>
      <c r="D1615" t="s">
        <v>3862</v>
      </c>
      <c r="E1615" t="s">
        <v>3863</v>
      </c>
      <c r="F1615" t="s">
        <v>3864</v>
      </c>
      <c r="G1615" t="s">
        <v>356</v>
      </c>
      <c r="H1615" t="s">
        <v>3865</v>
      </c>
    </row>
    <row r="1616" spans="1:8">
      <c r="A1616" t="s">
        <v>3888</v>
      </c>
      <c r="B1616" t="s">
        <v>351</v>
      </c>
      <c r="C1616" t="s">
        <v>3889</v>
      </c>
      <c r="D1616" t="s">
        <v>3890</v>
      </c>
      <c r="E1616" t="s">
        <v>3891</v>
      </c>
      <c r="F1616" t="s">
        <v>523</v>
      </c>
      <c r="G1616" t="s">
        <v>356</v>
      </c>
      <c r="H1616" t="s">
        <v>524</v>
      </c>
    </row>
    <row r="1617" spans="1:8">
      <c r="A1617" t="s">
        <v>3892</v>
      </c>
      <c r="B1617" t="s">
        <v>351</v>
      </c>
      <c r="C1617" t="s">
        <v>3893</v>
      </c>
      <c r="D1617" t="s">
        <v>3890</v>
      </c>
      <c r="E1617" t="s">
        <v>3891</v>
      </c>
      <c r="F1617" t="s">
        <v>523</v>
      </c>
      <c r="G1617" t="s">
        <v>356</v>
      </c>
      <c r="H1617" t="s">
        <v>524</v>
      </c>
    </row>
    <row r="1618" spans="1:8">
      <c r="A1618" t="s">
        <v>3894</v>
      </c>
      <c r="B1618" t="s">
        <v>351</v>
      </c>
      <c r="C1618" t="s">
        <v>3895</v>
      </c>
      <c r="D1618" t="s">
        <v>3890</v>
      </c>
      <c r="E1618" t="s">
        <v>3891</v>
      </c>
      <c r="F1618" t="s">
        <v>523</v>
      </c>
      <c r="G1618" t="s">
        <v>356</v>
      </c>
      <c r="H1618" t="s">
        <v>524</v>
      </c>
    </row>
    <row r="1619" spans="1:8">
      <c r="A1619" t="s">
        <v>3896</v>
      </c>
      <c r="B1619" t="s">
        <v>351</v>
      </c>
      <c r="C1619" t="s">
        <v>3897</v>
      </c>
      <c r="D1619" t="s">
        <v>3890</v>
      </c>
      <c r="E1619" t="s">
        <v>3891</v>
      </c>
      <c r="F1619" t="s">
        <v>523</v>
      </c>
      <c r="G1619" t="s">
        <v>356</v>
      </c>
      <c r="H1619" t="s">
        <v>524</v>
      </c>
    </row>
    <row r="1620" spans="1:8">
      <c r="A1620" t="s">
        <v>3898</v>
      </c>
      <c r="B1620" t="s">
        <v>351</v>
      </c>
      <c r="C1620" t="s">
        <v>3899</v>
      </c>
      <c r="D1620" t="s">
        <v>3890</v>
      </c>
      <c r="E1620" t="s">
        <v>3891</v>
      </c>
      <c r="F1620" t="s">
        <v>523</v>
      </c>
      <c r="G1620" t="s">
        <v>356</v>
      </c>
      <c r="H1620" t="s">
        <v>524</v>
      </c>
    </row>
    <row r="1621" spans="1:8">
      <c r="A1621" t="s">
        <v>3900</v>
      </c>
      <c r="B1621" t="s">
        <v>351</v>
      </c>
      <c r="C1621" t="s">
        <v>3901</v>
      </c>
      <c r="D1621" t="s">
        <v>3890</v>
      </c>
      <c r="E1621" t="s">
        <v>3891</v>
      </c>
      <c r="F1621" t="s">
        <v>523</v>
      </c>
      <c r="G1621" t="s">
        <v>356</v>
      </c>
      <c r="H1621" t="s">
        <v>524</v>
      </c>
    </row>
    <row r="1622" spans="1:8">
      <c r="A1622" t="s">
        <v>3902</v>
      </c>
      <c r="B1622" t="s">
        <v>351</v>
      </c>
      <c r="C1622" t="s">
        <v>3903</v>
      </c>
      <c r="D1622" t="s">
        <v>3890</v>
      </c>
      <c r="E1622" t="s">
        <v>3891</v>
      </c>
      <c r="F1622" t="s">
        <v>523</v>
      </c>
      <c r="G1622" t="s">
        <v>356</v>
      </c>
      <c r="H1622" t="s">
        <v>524</v>
      </c>
    </row>
    <row r="1623" spans="1:8">
      <c r="A1623" t="s">
        <v>3904</v>
      </c>
      <c r="B1623" t="s">
        <v>351</v>
      </c>
      <c r="C1623" t="s">
        <v>3905</v>
      </c>
      <c r="D1623" t="s">
        <v>3890</v>
      </c>
      <c r="E1623" t="s">
        <v>3891</v>
      </c>
      <c r="F1623" t="s">
        <v>523</v>
      </c>
      <c r="G1623" t="s">
        <v>356</v>
      </c>
      <c r="H1623" t="s">
        <v>524</v>
      </c>
    </row>
    <row r="1624" spans="1:8">
      <c r="A1624" t="s">
        <v>3906</v>
      </c>
      <c r="B1624" t="s">
        <v>351</v>
      </c>
      <c r="C1624" t="s">
        <v>3907</v>
      </c>
      <c r="D1624" t="s">
        <v>3908</v>
      </c>
      <c r="E1624" t="s">
        <v>3909</v>
      </c>
      <c r="F1624" t="s">
        <v>3045</v>
      </c>
      <c r="G1624" t="s">
        <v>356</v>
      </c>
      <c r="H1624" t="s">
        <v>3046</v>
      </c>
    </row>
    <row r="1625" spans="1:8">
      <c r="A1625" t="s">
        <v>3910</v>
      </c>
      <c r="B1625" t="s">
        <v>351</v>
      </c>
      <c r="C1625" t="s">
        <v>3911</v>
      </c>
      <c r="D1625" t="s">
        <v>3908</v>
      </c>
      <c r="E1625" t="s">
        <v>3909</v>
      </c>
      <c r="F1625" t="s">
        <v>3045</v>
      </c>
      <c r="G1625" t="s">
        <v>356</v>
      </c>
      <c r="H1625" t="s">
        <v>3046</v>
      </c>
    </row>
    <row r="1626" spans="1:8">
      <c r="A1626" t="s">
        <v>3912</v>
      </c>
      <c r="B1626" t="s">
        <v>351</v>
      </c>
      <c r="C1626" t="s">
        <v>3913</v>
      </c>
      <c r="D1626" t="s">
        <v>3908</v>
      </c>
      <c r="E1626" t="s">
        <v>3909</v>
      </c>
      <c r="F1626" t="s">
        <v>3045</v>
      </c>
      <c r="G1626" t="s">
        <v>356</v>
      </c>
      <c r="H1626" t="s">
        <v>3046</v>
      </c>
    </row>
    <row r="1627" spans="1:8">
      <c r="A1627" t="s">
        <v>3914</v>
      </c>
      <c r="B1627" t="s">
        <v>351</v>
      </c>
      <c r="C1627" t="s">
        <v>3915</v>
      </c>
      <c r="D1627" t="s">
        <v>3908</v>
      </c>
      <c r="E1627" t="s">
        <v>3909</v>
      </c>
      <c r="F1627" t="s">
        <v>3045</v>
      </c>
      <c r="G1627" t="s">
        <v>356</v>
      </c>
      <c r="H1627" t="s">
        <v>3046</v>
      </c>
    </row>
    <row r="1628" spans="1:8">
      <c r="A1628" t="s">
        <v>3916</v>
      </c>
      <c r="B1628" t="s">
        <v>351</v>
      </c>
      <c r="C1628" t="s">
        <v>3917</v>
      </c>
      <c r="D1628" t="s">
        <v>3908</v>
      </c>
      <c r="E1628" t="s">
        <v>3909</v>
      </c>
      <c r="F1628" t="s">
        <v>3045</v>
      </c>
      <c r="G1628" t="s">
        <v>356</v>
      </c>
      <c r="H1628" t="s">
        <v>3046</v>
      </c>
    </row>
    <row r="1629" spans="1:8">
      <c r="A1629" t="s">
        <v>3918</v>
      </c>
      <c r="B1629" t="s">
        <v>351</v>
      </c>
      <c r="C1629" t="s">
        <v>3919</v>
      </c>
      <c r="D1629" t="s">
        <v>3908</v>
      </c>
      <c r="E1629" t="s">
        <v>3909</v>
      </c>
      <c r="F1629" t="s">
        <v>3045</v>
      </c>
      <c r="G1629" t="s">
        <v>356</v>
      </c>
      <c r="H1629" t="s">
        <v>3046</v>
      </c>
    </row>
    <row r="1630" spans="1:8">
      <c r="A1630" t="s">
        <v>3920</v>
      </c>
      <c r="B1630" t="s">
        <v>351</v>
      </c>
      <c r="C1630" t="s">
        <v>3921</v>
      </c>
      <c r="D1630" t="s">
        <v>3922</v>
      </c>
      <c r="E1630" t="s">
        <v>3923</v>
      </c>
      <c r="F1630" t="s">
        <v>3085</v>
      </c>
      <c r="G1630" t="s">
        <v>356</v>
      </c>
      <c r="H1630" t="s">
        <v>3086</v>
      </c>
    </row>
    <row r="1631" spans="1:8">
      <c r="A1631" t="s">
        <v>3924</v>
      </c>
      <c r="B1631" t="s">
        <v>351</v>
      </c>
      <c r="C1631" t="s">
        <v>3925</v>
      </c>
      <c r="D1631" t="s">
        <v>3922</v>
      </c>
      <c r="E1631" t="s">
        <v>3923</v>
      </c>
      <c r="F1631" t="s">
        <v>3085</v>
      </c>
      <c r="G1631" t="s">
        <v>356</v>
      </c>
      <c r="H1631" t="s">
        <v>3086</v>
      </c>
    </row>
    <row r="1632" spans="1:8">
      <c r="A1632" t="s">
        <v>3926</v>
      </c>
      <c r="B1632" t="s">
        <v>351</v>
      </c>
      <c r="C1632" t="s">
        <v>3927</v>
      </c>
      <c r="D1632" t="s">
        <v>3922</v>
      </c>
      <c r="E1632" t="s">
        <v>3923</v>
      </c>
      <c r="F1632" t="s">
        <v>3085</v>
      </c>
      <c r="G1632" t="s">
        <v>356</v>
      </c>
      <c r="H1632" t="s">
        <v>3086</v>
      </c>
    </row>
    <row r="1633" spans="1:8">
      <c r="A1633" t="s">
        <v>3928</v>
      </c>
      <c r="B1633" t="s">
        <v>351</v>
      </c>
      <c r="C1633" t="s">
        <v>3929</v>
      </c>
      <c r="D1633" t="s">
        <v>3922</v>
      </c>
      <c r="E1633" t="s">
        <v>3923</v>
      </c>
      <c r="F1633" t="s">
        <v>3085</v>
      </c>
      <c r="G1633" t="s">
        <v>356</v>
      </c>
      <c r="H1633" t="s">
        <v>3086</v>
      </c>
    </row>
    <row r="1634" spans="1:8">
      <c r="A1634" t="s">
        <v>3930</v>
      </c>
      <c r="B1634" t="s">
        <v>351</v>
      </c>
      <c r="C1634" t="s">
        <v>3931</v>
      </c>
      <c r="D1634" t="s">
        <v>3922</v>
      </c>
      <c r="E1634" t="s">
        <v>3923</v>
      </c>
      <c r="F1634" t="s">
        <v>3085</v>
      </c>
      <c r="G1634" t="s">
        <v>356</v>
      </c>
      <c r="H1634" t="s">
        <v>3086</v>
      </c>
    </row>
    <row r="1635" spans="1:8">
      <c r="A1635" t="s">
        <v>3932</v>
      </c>
      <c r="B1635" t="s">
        <v>351</v>
      </c>
      <c r="C1635" t="s">
        <v>3933</v>
      </c>
      <c r="D1635" t="s">
        <v>3922</v>
      </c>
      <c r="E1635" t="s">
        <v>3923</v>
      </c>
      <c r="F1635" t="s">
        <v>3085</v>
      </c>
      <c r="G1635" t="s">
        <v>356</v>
      </c>
      <c r="H1635" t="s">
        <v>3086</v>
      </c>
    </row>
    <row r="1636" spans="1:8">
      <c r="A1636" t="s">
        <v>3934</v>
      </c>
      <c r="B1636" t="s">
        <v>351</v>
      </c>
      <c r="C1636" t="s">
        <v>3935</v>
      </c>
      <c r="D1636" t="s">
        <v>3922</v>
      </c>
      <c r="E1636" t="s">
        <v>3923</v>
      </c>
      <c r="F1636" t="s">
        <v>3085</v>
      </c>
      <c r="G1636" t="s">
        <v>356</v>
      </c>
      <c r="H1636" t="s">
        <v>3086</v>
      </c>
    </row>
    <row r="1637" spans="1:8">
      <c r="A1637" t="s">
        <v>3936</v>
      </c>
      <c r="B1637" t="s">
        <v>351</v>
      </c>
      <c r="C1637" t="s">
        <v>3937</v>
      </c>
      <c r="D1637" t="s">
        <v>3922</v>
      </c>
      <c r="E1637" t="s">
        <v>3923</v>
      </c>
      <c r="F1637" t="s">
        <v>3085</v>
      </c>
      <c r="G1637" t="s">
        <v>356</v>
      </c>
      <c r="H1637" t="s">
        <v>3086</v>
      </c>
    </row>
    <row r="1638" spans="1:8">
      <c r="A1638" t="s">
        <v>3938</v>
      </c>
      <c r="B1638" t="s">
        <v>351</v>
      </c>
      <c r="C1638" t="s">
        <v>3939</v>
      </c>
      <c r="D1638" t="s">
        <v>3922</v>
      </c>
      <c r="E1638" t="s">
        <v>3923</v>
      </c>
      <c r="F1638" t="s">
        <v>3085</v>
      </c>
      <c r="G1638" t="s">
        <v>356</v>
      </c>
      <c r="H1638" t="s">
        <v>3086</v>
      </c>
    </row>
    <row r="1639" spans="1:8">
      <c r="A1639" t="s">
        <v>3940</v>
      </c>
      <c r="B1639" t="s">
        <v>351</v>
      </c>
      <c r="C1639" t="s">
        <v>3941</v>
      </c>
      <c r="D1639" t="s">
        <v>3922</v>
      </c>
      <c r="E1639" t="s">
        <v>3923</v>
      </c>
      <c r="F1639" t="s">
        <v>3085</v>
      </c>
      <c r="G1639" t="s">
        <v>356</v>
      </c>
      <c r="H1639" t="s">
        <v>3086</v>
      </c>
    </row>
    <row r="1640" spans="1:8">
      <c r="A1640" t="s">
        <v>3942</v>
      </c>
      <c r="B1640" t="s">
        <v>351</v>
      </c>
      <c r="C1640" t="s">
        <v>3943</v>
      </c>
      <c r="D1640" t="s">
        <v>3922</v>
      </c>
      <c r="E1640" t="s">
        <v>3923</v>
      </c>
      <c r="F1640" t="s">
        <v>3085</v>
      </c>
      <c r="G1640" t="s">
        <v>356</v>
      </c>
      <c r="H1640" t="s">
        <v>3086</v>
      </c>
    </row>
    <row r="1641" spans="1:8">
      <c r="A1641" t="s">
        <v>3944</v>
      </c>
      <c r="B1641" t="s">
        <v>351</v>
      </c>
      <c r="C1641" t="s">
        <v>3945</v>
      </c>
      <c r="D1641" t="s">
        <v>3922</v>
      </c>
      <c r="E1641" t="s">
        <v>3923</v>
      </c>
      <c r="F1641" t="s">
        <v>3085</v>
      </c>
      <c r="G1641" t="s">
        <v>356</v>
      </c>
      <c r="H1641" t="s">
        <v>3086</v>
      </c>
    </row>
    <row r="1642" spans="1:8">
      <c r="A1642" t="s">
        <v>3946</v>
      </c>
      <c r="B1642" t="s">
        <v>351</v>
      </c>
      <c r="C1642" t="s">
        <v>3947</v>
      </c>
      <c r="D1642" t="s">
        <v>3922</v>
      </c>
      <c r="E1642" t="s">
        <v>3923</v>
      </c>
      <c r="F1642" t="s">
        <v>3085</v>
      </c>
      <c r="G1642" t="s">
        <v>356</v>
      </c>
      <c r="H1642" t="s">
        <v>3086</v>
      </c>
    </row>
    <row r="1643" spans="1:8">
      <c r="A1643" t="s">
        <v>3948</v>
      </c>
      <c r="B1643" t="s">
        <v>351</v>
      </c>
      <c r="C1643" t="s">
        <v>3949</v>
      </c>
      <c r="D1643" t="s">
        <v>3922</v>
      </c>
      <c r="E1643" t="s">
        <v>3923</v>
      </c>
      <c r="F1643" t="s">
        <v>3085</v>
      </c>
      <c r="G1643" t="s">
        <v>356</v>
      </c>
      <c r="H1643" t="s">
        <v>3086</v>
      </c>
    </row>
    <row r="1644" spans="1:8">
      <c r="A1644" t="s">
        <v>3950</v>
      </c>
      <c r="B1644" t="s">
        <v>351</v>
      </c>
      <c r="C1644" t="s">
        <v>3951</v>
      </c>
      <c r="D1644" t="s">
        <v>3922</v>
      </c>
      <c r="E1644" t="s">
        <v>3923</v>
      </c>
      <c r="F1644" t="s">
        <v>3085</v>
      </c>
      <c r="G1644" t="s">
        <v>356</v>
      </c>
      <c r="H1644" t="s">
        <v>3086</v>
      </c>
    </row>
    <row r="1645" spans="1:8">
      <c r="A1645" t="s">
        <v>3952</v>
      </c>
      <c r="B1645" t="s">
        <v>351</v>
      </c>
      <c r="C1645" t="s">
        <v>3953</v>
      </c>
      <c r="D1645" t="s">
        <v>3922</v>
      </c>
      <c r="E1645" t="s">
        <v>3923</v>
      </c>
      <c r="F1645" t="s">
        <v>3085</v>
      </c>
      <c r="G1645" t="s">
        <v>356</v>
      </c>
      <c r="H1645" t="s">
        <v>3086</v>
      </c>
    </row>
    <row r="1646" spans="1:8">
      <c r="A1646" t="s">
        <v>3954</v>
      </c>
      <c r="B1646" t="s">
        <v>351</v>
      </c>
      <c r="C1646" t="s">
        <v>3955</v>
      </c>
      <c r="D1646" t="s">
        <v>3922</v>
      </c>
      <c r="E1646" t="s">
        <v>3923</v>
      </c>
      <c r="F1646" t="s">
        <v>3085</v>
      </c>
      <c r="G1646" t="s">
        <v>356</v>
      </c>
      <c r="H1646" t="s">
        <v>3086</v>
      </c>
    </row>
    <row r="1647" spans="1:8">
      <c r="A1647" t="s">
        <v>3956</v>
      </c>
      <c r="B1647" t="s">
        <v>351</v>
      </c>
      <c r="C1647" t="s">
        <v>3957</v>
      </c>
      <c r="D1647" t="s">
        <v>3922</v>
      </c>
      <c r="E1647" t="s">
        <v>3923</v>
      </c>
      <c r="F1647" t="s">
        <v>3085</v>
      </c>
      <c r="G1647" t="s">
        <v>356</v>
      </c>
      <c r="H1647" t="s">
        <v>3086</v>
      </c>
    </row>
    <row r="1648" spans="1:8">
      <c r="A1648" t="s">
        <v>3958</v>
      </c>
      <c r="B1648" t="s">
        <v>351</v>
      </c>
      <c r="C1648" t="s">
        <v>3959</v>
      </c>
      <c r="D1648" t="s">
        <v>3922</v>
      </c>
      <c r="E1648" t="s">
        <v>3923</v>
      </c>
      <c r="F1648" t="s">
        <v>3085</v>
      </c>
      <c r="G1648" t="s">
        <v>356</v>
      </c>
      <c r="H1648" t="s">
        <v>3086</v>
      </c>
    </row>
    <row r="1649" spans="1:8">
      <c r="A1649" t="s">
        <v>3960</v>
      </c>
      <c r="B1649" t="s">
        <v>351</v>
      </c>
      <c r="C1649" t="s">
        <v>3961</v>
      </c>
      <c r="D1649" t="s">
        <v>3922</v>
      </c>
      <c r="E1649" t="s">
        <v>3923</v>
      </c>
      <c r="F1649" t="s">
        <v>3085</v>
      </c>
      <c r="G1649" t="s">
        <v>356</v>
      </c>
      <c r="H1649" t="s">
        <v>3086</v>
      </c>
    </row>
    <row r="1650" spans="1:8">
      <c r="A1650" t="s">
        <v>3962</v>
      </c>
      <c r="B1650" t="s">
        <v>351</v>
      </c>
      <c r="C1650" t="s">
        <v>3963</v>
      </c>
      <c r="D1650" t="s">
        <v>3922</v>
      </c>
      <c r="E1650" t="s">
        <v>3923</v>
      </c>
      <c r="F1650" t="s">
        <v>3085</v>
      </c>
      <c r="G1650" t="s">
        <v>356</v>
      </c>
      <c r="H1650" t="s">
        <v>3086</v>
      </c>
    </row>
    <row r="1651" spans="1:8">
      <c r="A1651" t="s">
        <v>3964</v>
      </c>
      <c r="B1651" t="s">
        <v>351</v>
      </c>
      <c r="C1651" t="s">
        <v>3965</v>
      </c>
      <c r="D1651" t="s">
        <v>3922</v>
      </c>
      <c r="E1651" t="s">
        <v>3923</v>
      </c>
      <c r="F1651" t="s">
        <v>3085</v>
      </c>
      <c r="G1651" t="s">
        <v>356</v>
      </c>
      <c r="H1651" t="s">
        <v>3086</v>
      </c>
    </row>
    <row r="1652" spans="1:8">
      <c r="A1652" t="s">
        <v>3966</v>
      </c>
      <c r="B1652" t="s">
        <v>351</v>
      </c>
      <c r="C1652" t="s">
        <v>3967</v>
      </c>
      <c r="D1652" t="s">
        <v>3922</v>
      </c>
      <c r="E1652" t="s">
        <v>3923</v>
      </c>
      <c r="F1652" t="s">
        <v>3085</v>
      </c>
      <c r="G1652" t="s">
        <v>356</v>
      </c>
      <c r="H1652" t="s">
        <v>3086</v>
      </c>
    </row>
    <row r="1653" spans="1:8">
      <c r="A1653" t="s">
        <v>3968</v>
      </c>
      <c r="B1653" t="s">
        <v>351</v>
      </c>
      <c r="C1653" t="s">
        <v>3969</v>
      </c>
      <c r="D1653" t="s">
        <v>3922</v>
      </c>
      <c r="E1653" t="s">
        <v>3923</v>
      </c>
      <c r="F1653" t="s">
        <v>3085</v>
      </c>
      <c r="G1653" t="s">
        <v>356</v>
      </c>
      <c r="H1653" t="s">
        <v>3086</v>
      </c>
    </row>
    <row r="1654" spans="1:8">
      <c r="A1654" t="s">
        <v>3970</v>
      </c>
      <c r="B1654" t="s">
        <v>351</v>
      </c>
      <c r="C1654" t="s">
        <v>3971</v>
      </c>
      <c r="D1654" t="s">
        <v>3922</v>
      </c>
      <c r="E1654" t="s">
        <v>3923</v>
      </c>
      <c r="F1654" t="s">
        <v>3085</v>
      </c>
      <c r="G1654" t="s">
        <v>356</v>
      </c>
      <c r="H1654" t="s">
        <v>3086</v>
      </c>
    </row>
    <row r="1655" spans="1:8">
      <c r="A1655" t="s">
        <v>3972</v>
      </c>
      <c r="B1655" t="s">
        <v>351</v>
      </c>
      <c r="C1655" t="s">
        <v>3973</v>
      </c>
      <c r="D1655" t="s">
        <v>3922</v>
      </c>
      <c r="E1655" t="s">
        <v>3923</v>
      </c>
      <c r="F1655" t="s">
        <v>3085</v>
      </c>
      <c r="G1655" t="s">
        <v>356</v>
      </c>
      <c r="H1655" t="s">
        <v>3086</v>
      </c>
    </row>
    <row r="1656" spans="1:8">
      <c r="A1656" t="s">
        <v>3974</v>
      </c>
      <c r="B1656" t="s">
        <v>351</v>
      </c>
      <c r="C1656" t="s">
        <v>3975</v>
      </c>
      <c r="D1656" t="s">
        <v>3922</v>
      </c>
      <c r="E1656" t="s">
        <v>3923</v>
      </c>
      <c r="F1656" t="s">
        <v>3085</v>
      </c>
      <c r="G1656" t="s">
        <v>356</v>
      </c>
      <c r="H1656" t="s">
        <v>3086</v>
      </c>
    </row>
    <row r="1657" spans="1:8">
      <c r="A1657" t="s">
        <v>3976</v>
      </c>
      <c r="B1657" t="s">
        <v>351</v>
      </c>
      <c r="C1657" t="s">
        <v>3977</v>
      </c>
      <c r="D1657" t="s">
        <v>3922</v>
      </c>
      <c r="E1657" t="s">
        <v>3923</v>
      </c>
      <c r="F1657" t="s">
        <v>3085</v>
      </c>
      <c r="G1657" t="s">
        <v>356</v>
      </c>
      <c r="H1657" t="s">
        <v>3086</v>
      </c>
    </row>
    <row r="1658" spans="1:8">
      <c r="A1658" t="s">
        <v>3978</v>
      </c>
      <c r="B1658" t="s">
        <v>351</v>
      </c>
      <c r="C1658" t="s">
        <v>3979</v>
      </c>
      <c r="D1658" t="s">
        <v>3922</v>
      </c>
      <c r="E1658" t="s">
        <v>3923</v>
      </c>
      <c r="F1658" t="s">
        <v>3085</v>
      </c>
      <c r="G1658" t="s">
        <v>356</v>
      </c>
      <c r="H1658" t="s">
        <v>3086</v>
      </c>
    </row>
    <row r="1659" spans="1:8">
      <c r="A1659" t="s">
        <v>3980</v>
      </c>
      <c r="B1659" t="s">
        <v>351</v>
      </c>
      <c r="C1659" t="s">
        <v>3981</v>
      </c>
      <c r="D1659" t="s">
        <v>3922</v>
      </c>
      <c r="E1659" t="s">
        <v>3923</v>
      </c>
      <c r="F1659" t="s">
        <v>3085</v>
      </c>
      <c r="G1659" t="s">
        <v>356</v>
      </c>
      <c r="H1659" t="s">
        <v>3086</v>
      </c>
    </row>
    <row r="1660" spans="1:8">
      <c r="A1660" t="s">
        <v>3982</v>
      </c>
      <c r="B1660" t="s">
        <v>351</v>
      </c>
      <c r="C1660" t="s">
        <v>3983</v>
      </c>
      <c r="D1660" t="s">
        <v>3922</v>
      </c>
      <c r="E1660" t="s">
        <v>3923</v>
      </c>
      <c r="F1660" t="s">
        <v>3085</v>
      </c>
      <c r="G1660" t="s">
        <v>356</v>
      </c>
      <c r="H1660" t="s">
        <v>3086</v>
      </c>
    </row>
    <row r="1661" spans="1:8">
      <c r="A1661" t="s">
        <v>3984</v>
      </c>
      <c r="B1661" t="s">
        <v>351</v>
      </c>
      <c r="C1661" t="s">
        <v>3985</v>
      </c>
      <c r="D1661" t="s">
        <v>3922</v>
      </c>
      <c r="E1661" t="s">
        <v>3923</v>
      </c>
      <c r="F1661" t="s">
        <v>3085</v>
      </c>
      <c r="G1661" t="s">
        <v>356</v>
      </c>
      <c r="H1661" t="s">
        <v>3086</v>
      </c>
    </row>
    <row r="1662" spans="1:8">
      <c r="A1662" t="s">
        <v>3986</v>
      </c>
      <c r="B1662" t="s">
        <v>351</v>
      </c>
      <c r="C1662" t="s">
        <v>3987</v>
      </c>
      <c r="D1662" t="s">
        <v>3922</v>
      </c>
      <c r="E1662" t="s">
        <v>3923</v>
      </c>
      <c r="F1662" t="s">
        <v>3085</v>
      </c>
      <c r="G1662" t="s">
        <v>356</v>
      </c>
      <c r="H1662" t="s">
        <v>3086</v>
      </c>
    </row>
    <row r="1663" spans="1:8">
      <c r="A1663" t="s">
        <v>3988</v>
      </c>
      <c r="B1663" t="s">
        <v>351</v>
      </c>
      <c r="C1663" t="s">
        <v>3989</v>
      </c>
      <c r="D1663" t="s">
        <v>3922</v>
      </c>
      <c r="E1663" t="s">
        <v>3923</v>
      </c>
      <c r="F1663" t="s">
        <v>3085</v>
      </c>
      <c r="G1663" t="s">
        <v>356</v>
      </c>
      <c r="H1663" t="s">
        <v>3086</v>
      </c>
    </row>
    <row r="1664" spans="1:8">
      <c r="A1664" t="s">
        <v>3990</v>
      </c>
      <c r="B1664" t="s">
        <v>351</v>
      </c>
      <c r="C1664" t="s">
        <v>3991</v>
      </c>
      <c r="D1664" t="s">
        <v>3922</v>
      </c>
      <c r="E1664" t="s">
        <v>3923</v>
      </c>
      <c r="F1664" t="s">
        <v>3085</v>
      </c>
      <c r="G1664" t="s">
        <v>356</v>
      </c>
      <c r="H1664" t="s">
        <v>3086</v>
      </c>
    </row>
    <row r="1665" spans="1:8">
      <c r="A1665" t="s">
        <v>3992</v>
      </c>
      <c r="B1665" t="s">
        <v>351</v>
      </c>
      <c r="C1665" t="s">
        <v>3993</v>
      </c>
      <c r="D1665" t="s">
        <v>3922</v>
      </c>
      <c r="E1665" t="s">
        <v>3923</v>
      </c>
      <c r="F1665" t="s">
        <v>3085</v>
      </c>
      <c r="G1665" t="s">
        <v>356</v>
      </c>
      <c r="H1665" t="s">
        <v>3086</v>
      </c>
    </row>
    <row r="1666" spans="1:8">
      <c r="A1666" t="s">
        <v>3994</v>
      </c>
      <c r="B1666" t="s">
        <v>351</v>
      </c>
      <c r="C1666" t="s">
        <v>3995</v>
      </c>
      <c r="D1666" t="s">
        <v>3922</v>
      </c>
      <c r="E1666" t="s">
        <v>3923</v>
      </c>
      <c r="F1666" t="s">
        <v>3085</v>
      </c>
      <c r="G1666" t="s">
        <v>356</v>
      </c>
      <c r="H1666" t="s">
        <v>3086</v>
      </c>
    </row>
    <row r="1667" spans="1:8">
      <c r="A1667" t="s">
        <v>3996</v>
      </c>
      <c r="B1667" t="s">
        <v>351</v>
      </c>
      <c r="C1667" t="s">
        <v>3997</v>
      </c>
      <c r="D1667" t="s">
        <v>3922</v>
      </c>
      <c r="E1667" t="s">
        <v>3923</v>
      </c>
      <c r="F1667" t="s">
        <v>3085</v>
      </c>
      <c r="G1667" t="s">
        <v>356</v>
      </c>
      <c r="H1667" t="s">
        <v>3086</v>
      </c>
    </row>
    <row r="1668" spans="1:8">
      <c r="A1668" t="s">
        <v>3998</v>
      </c>
      <c r="B1668" t="s">
        <v>351</v>
      </c>
      <c r="C1668" t="s">
        <v>3999</v>
      </c>
      <c r="D1668" t="s">
        <v>3922</v>
      </c>
      <c r="E1668" t="s">
        <v>3923</v>
      </c>
      <c r="F1668" t="s">
        <v>3085</v>
      </c>
      <c r="G1668" t="s">
        <v>356</v>
      </c>
      <c r="H1668" t="s">
        <v>3086</v>
      </c>
    </row>
    <row r="1669" spans="1:8">
      <c r="A1669" t="s">
        <v>4000</v>
      </c>
      <c r="B1669" t="s">
        <v>351</v>
      </c>
      <c r="C1669" t="s">
        <v>4001</v>
      </c>
      <c r="D1669" t="s">
        <v>3922</v>
      </c>
      <c r="E1669" t="s">
        <v>3923</v>
      </c>
      <c r="F1669" t="s">
        <v>3085</v>
      </c>
      <c r="G1669" t="s">
        <v>356</v>
      </c>
      <c r="H1669" t="s">
        <v>3086</v>
      </c>
    </row>
    <row r="1670" spans="1:8">
      <c r="A1670" t="s">
        <v>4002</v>
      </c>
      <c r="B1670" t="s">
        <v>351</v>
      </c>
      <c r="C1670" t="s">
        <v>4003</v>
      </c>
      <c r="D1670" t="s">
        <v>3922</v>
      </c>
      <c r="E1670" t="s">
        <v>3923</v>
      </c>
      <c r="F1670" t="s">
        <v>3085</v>
      </c>
      <c r="G1670" t="s">
        <v>356</v>
      </c>
      <c r="H1670" t="s">
        <v>3086</v>
      </c>
    </row>
    <row r="1671" spans="1:8">
      <c r="A1671" t="s">
        <v>4004</v>
      </c>
      <c r="B1671" t="s">
        <v>351</v>
      </c>
      <c r="C1671" t="s">
        <v>4005</v>
      </c>
      <c r="D1671" t="s">
        <v>3922</v>
      </c>
      <c r="E1671" t="s">
        <v>3923</v>
      </c>
      <c r="F1671" t="s">
        <v>3085</v>
      </c>
      <c r="G1671" t="s">
        <v>356</v>
      </c>
      <c r="H1671" t="s">
        <v>3086</v>
      </c>
    </row>
    <row r="1672" spans="1:8">
      <c r="A1672" t="s">
        <v>4006</v>
      </c>
      <c r="B1672" t="s">
        <v>351</v>
      </c>
      <c r="C1672" t="s">
        <v>4007</v>
      </c>
      <c r="D1672" t="s">
        <v>3922</v>
      </c>
      <c r="E1672" t="s">
        <v>3923</v>
      </c>
      <c r="F1672" t="s">
        <v>3085</v>
      </c>
      <c r="G1672" t="s">
        <v>356</v>
      </c>
      <c r="H1672" t="s">
        <v>3086</v>
      </c>
    </row>
    <row r="1673" spans="1:8">
      <c r="A1673" t="s">
        <v>4008</v>
      </c>
      <c r="B1673" t="s">
        <v>351</v>
      </c>
      <c r="C1673" t="s">
        <v>4009</v>
      </c>
      <c r="D1673" t="s">
        <v>3922</v>
      </c>
      <c r="E1673" t="s">
        <v>3923</v>
      </c>
      <c r="F1673" t="s">
        <v>3085</v>
      </c>
      <c r="G1673" t="s">
        <v>356</v>
      </c>
      <c r="H1673" t="s">
        <v>3086</v>
      </c>
    </row>
    <row r="1674" spans="1:8">
      <c r="A1674" t="s">
        <v>4010</v>
      </c>
      <c r="B1674" t="s">
        <v>351</v>
      </c>
      <c r="C1674" t="s">
        <v>4011</v>
      </c>
      <c r="D1674" t="s">
        <v>3922</v>
      </c>
      <c r="E1674" t="s">
        <v>3923</v>
      </c>
      <c r="F1674" t="s">
        <v>3085</v>
      </c>
      <c r="G1674" t="s">
        <v>356</v>
      </c>
      <c r="H1674" t="s">
        <v>3086</v>
      </c>
    </row>
    <row r="1675" spans="1:8">
      <c r="A1675" t="s">
        <v>4012</v>
      </c>
      <c r="B1675" t="s">
        <v>351</v>
      </c>
      <c r="C1675" t="s">
        <v>4013</v>
      </c>
      <c r="D1675" t="s">
        <v>3922</v>
      </c>
      <c r="E1675" t="s">
        <v>3923</v>
      </c>
      <c r="F1675" t="s">
        <v>3085</v>
      </c>
      <c r="G1675" t="s">
        <v>356</v>
      </c>
      <c r="H1675" t="s">
        <v>3086</v>
      </c>
    </row>
    <row r="1676" spans="1:8">
      <c r="A1676" t="s">
        <v>4014</v>
      </c>
      <c r="B1676" t="s">
        <v>351</v>
      </c>
      <c r="C1676" t="s">
        <v>4015</v>
      </c>
      <c r="D1676" t="s">
        <v>3922</v>
      </c>
      <c r="E1676" t="s">
        <v>3923</v>
      </c>
      <c r="F1676" t="s">
        <v>3085</v>
      </c>
      <c r="G1676" t="s">
        <v>356</v>
      </c>
      <c r="H1676" t="s">
        <v>3086</v>
      </c>
    </row>
    <row r="1677" spans="1:8">
      <c r="A1677" t="s">
        <v>4016</v>
      </c>
      <c r="B1677" t="s">
        <v>351</v>
      </c>
      <c r="C1677" t="s">
        <v>4017</v>
      </c>
      <c r="D1677" t="s">
        <v>3922</v>
      </c>
      <c r="E1677" t="s">
        <v>3923</v>
      </c>
      <c r="F1677" t="s">
        <v>3085</v>
      </c>
      <c r="G1677" t="s">
        <v>356</v>
      </c>
      <c r="H1677" t="s">
        <v>3086</v>
      </c>
    </row>
    <row r="1678" spans="1:8">
      <c r="A1678" t="s">
        <v>4018</v>
      </c>
      <c r="B1678" t="s">
        <v>351</v>
      </c>
      <c r="C1678" t="s">
        <v>4019</v>
      </c>
      <c r="D1678" t="s">
        <v>3922</v>
      </c>
      <c r="E1678" t="s">
        <v>3923</v>
      </c>
      <c r="F1678" t="s">
        <v>3085</v>
      </c>
      <c r="G1678" t="s">
        <v>356</v>
      </c>
      <c r="H1678" t="s">
        <v>3086</v>
      </c>
    </row>
    <row r="1679" spans="1:8">
      <c r="A1679" t="s">
        <v>4020</v>
      </c>
      <c r="B1679" t="s">
        <v>351</v>
      </c>
      <c r="C1679" t="s">
        <v>4021</v>
      </c>
      <c r="D1679" t="s">
        <v>3922</v>
      </c>
      <c r="E1679" t="s">
        <v>3923</v>
      </c>
      <c r="F1679" t="s">
        <v>3085</v>
      </c>
      <c r="G1679" t="s">
        <v>356</v>
      </c>
      <c r="H1679" t="s">
        <v>3086</v>
      </c>
    </row>
    <row r="1680" spans="1:8">
      <c r="A1680" t="s">
        <v>4022</v>
      </c>
      <c r="B1680" t="s">
        <v>351</v>
      </c>
      <c r="C1680" t="s">
        <v>4023</v>
      </c>
      <c r="D1680" t="s">
        <v>3922</v>
      </c>
      <c r="E1680" t="s">
        <v>3923</v>
      </c>
      <c r="F1680" t="s">
        <v>3085</v>
      </c>
      <c r="G1680" t="s">
        <v>356</v>
      </c>
      <c r="H1680" t="s">
        <v>3086</v>
      </c>
    </row>
    <row r="1681" spans="1:8">
      <c r="A1681" t="s">
        <v>4024</v>
      </c>
      <c r="B1681" t="s">
        <v>351</v>
      </c>
      <c r="C1681" t="s">
        <v>4025</v>
      </c>
      <c r="D1681" t="s">
        <v>3922</v>
      </c>
      <c r="E1681" t="s">
        <v>3923</v>
      </c>
      <c r="F1681" t="s">
        <v>3085</v>
      </c>
      <c r="G1681" t="s">
        <v>356</v>
      </c>
      <c r="H1681" t="s">
        <v>3086</v>
      </c>
    </row>
    <row r="1682" spans="1:8">
      <c r="A1682" t="s">
        <v>4026</v>
      </c>
      <c r="B1682" t="s">
        <v>351</v>
      </c>
      <c r="C1682" t="s">
        <v>4027</v>
      </c>
      <c r="D1682" t="s">
        <v>3922</v>
      </c>
      <c r="E1682" t="s">
        <v>3923</v>
      </c>
      <c r="F1682" t="s">
        <v>3085</v>
      </c>
      <c r="G1682" t="s">
        <v>356</v>
      </c>
      <c r="H1682" t="s">
        <v>3086</v>
      </c>
    </row>
    <row r="1683" spans="1:8">
      <c r="A1683" t="s">
        <v>4028</v>
      </c>
      <c r="B1683" t="s">
        <v>351</v>
      </c>
      <c r="C1683" t="s">
        <v>4029</v>
      </c>
      <c r="D1683" t="s">
        <v>3922</v>
      </c>
      <c r="E1683" t="s">
        <v>3923</v>
      </c>
      <c r="F1683" t="s">
        <v>3085</v>
      </c>
      <c r="G1683" t="s">
        <v>356</v>
      </c>
      <c r="H1683" t="s">
        <v>3086</v>
      </c>
    </row>
    <row r="1684" spans="1:8">
      <c r="A1684" t="s">
        <v>4030</v>
      </c>
      <c r="B1684" t="s">
        <v>351</v>
      </c>
      <c r="C1684" t="s">
        <v>4031</v>
      </c>
      <c r="D1684" t="s">
        <v>3922</v>
      </c>
      <c r="E1684" t="s">
        <v>3923</v>
      </c>
      <c r="F1684" t="s">
        <v>3085</v>
      </c>
      <c r="G1684" t="s">
        <v>356</v>
      </c>
      <c r="H1684" t="s">
        <v>3086</v>
      </c>
    </row>
    <row r="1685" spans="1:8">
      <c r="A1685" t="s">
        <v>4032</v>
      </c>
      <c r="B1685" t="s">
        <v>351</v>
      </c>
      <c r="C1685" t="s">
        <v>4033</v>
      </c>
      <c r="D1685" t="s">
        <v>3922</v>
      </c>
      <c r="E1685" t="s">
        <v>3923</v>
      </c>
      <c r="F1685" t="s">
        <v>3085</v>
      </c>
      <c r="G1685" t="s">
        <v>356</v>
      </c>
      <c r="H1685" t="s">
        <v>3086</v>
      </c>
    </row>
    <row r="1686" spans="1:8">
      <c r="A1686" t="s">
        <v>4034</v>
      </c>
      <c r="B1686" t="s">
        <v>351</v>
      </c>
      <c r="C1686" t="s">
        <v>4035</v>
      </c>
      <c r="D1686" t="s">
        <v>3922</v>
      </c>
      <c r="E1686" t="s">
        <v>3923</v>
      </c>
      <c r="F1686" t="s">
        <v>3085</v>
      </c>
      <c r="G1686" t="s">
        <v>356</v>
      </c>
      <c r="H1686" t="s">
        <v>3086</v>
      </c>
    </row>
    <row r="1687" spans="1:8">
      <c r="A1687" t="s">
        <v>4036</v>
      </c>
      <c r="B1687" t="s">
        <v>351</v>
      </c>
      <c r="C1687" t="s">
        <v>4037</v>
      </c>
      <c r="D1687" t="s">
        <v>3922</v>
      </c>
      <c r="E1687" t="s">
        <v>3923</v>
      </c>
      <c r="F1687" t="s">
        <v>3085</v>
      </c>
      <c r="G1687" t="s">
        <v>356</v>
      </c>
      <c r="H1687" t="s">
        <v>3086</v>
      </c>
    </row>
    <row r="1688" spans="1:8">
      <c r="A1688" t="s">
        <v>4038</v>
      </c>
      <c r="B1688" t="s">
        <v>351</v>
      </c>
      <c r="C1688" t="s">
        <v>4039</v>
      </c>
      <c r="D1688" t="s">
        <v>3922</v>
      </c>
      <c r="E1688" t="s">
        <v>3923</v>
      </c>
      <c r="F1688" t="s">
        <v>3085</v>
      </c>
      <c r="G1688" t="s">
        <v>356</v>
      </c>
      <c r="H1688" t="s">
        <v>3086</v>
      </c>
    </row>
    <row r="1689" spans="1:8">
      <c r="A1689" t="s">
        <v>4040</v>
      </c>
      <c r="B1689" t="s">
        <v>351</v>
      </c>
      <c r="C1689" t="s">
        <v>4041</v>
      </c>
      <c r="D1689" t="s">
        <v>3922</v>
      </c>
      <c r="E1689" t="s">
        <v>3923</v>
      </c>
      <c r="F1689" t="s">
        <v>3085</v>
      </c>
      <c r="G1689" t="s">
        <v>356</v>
      </c>
      <c r="H1689" t="s">
        <v>3086</v>
      </c>
    </row>
    <row r="1690" spans="1:8">
      <c r="A1690" t="s">
        <v>4042</v>
      </c>
      <c r="B1690" t="s">
        <v>351</v>
      </c>
      <c r="C1690" t="s">
        <v>4043</v>
      </c>
      <c r="D1690" t="s">
        <v>3922</v>
      </c>
      <c r="E1690" t="s">
        <v>3923</v>
      </c>
      <c r="F1690" t="s">
        <v>3085</v>
      </c>
      <c r="G1690" t="s">
        <v>356</v>
      </c>
      <c r="H1690" t="s">
        <v>3086</v>
      </c>
    </row>
    <row r="1691" spans="1:8">
      <c r="A1691" t="s">
        <v>4044</v>
      </c>
      <c r="B1691" t="s">
        <v>351</v>
      </c>
      <c r="C1691" t="s">
        <v>4045</v>
      </c>
      <c r="D1691" t="s">
        <v>3922</v>
      </c>
      <c r="E1691" t="s">
        <v>3923</v>
      </c>
      <c r="F1691" t="s">
        <v>3085</v>
      </c>
      <c r="G1691" t="s">
        <v>356</v>
      </c>
      <c r="H1691" t="s">
        <v>3086</v>
      </c>
    </row>
    <row r="1692" spans="1:8">
      <c r="A1692" t="s">
        <v>4046</v>
      </c>
      <c r="B1692" t="s">
        <v>351</v>
      </c>
      <c r="C1692" t="s">
        <v>4047</v>
      </c>
      <c r="D1692" t="s">
        <v>3922</v>
      </c>
      <c r="E1692" t="s">
        <v>3923</v>
      </c>
      <c r="F1692" t="s">
        <v>3085</v>
      </c>
      <c r="G1692" t="s">
        <v>356</v>
      </c>
      <c r="H1692" t="s">
        <v>3086</v>
      </c>
    </row>
    <row r="1693" spans="1:8">
      <c r="A1693" t="s">
        <v>4048</v>
      </c>
      <c r="B1693" t="s">
        <v>351</v>
      </c>
      <c r="C1693" t="s">
        <v>4049</v>
      </c>
      <c r="D1693" t="s">
        <v>3922</v>
      </c>
      <c r="E1693" t="s">
        <v>3923</v>
      </c>
      <c r="F1693" t="s">
        <v>3085</v>
      </c>
      <c r="G1693" t="s">
        <v>356</v>
      </c>
      <c r="H1693" t="s">
        <v>3086</v>
      </c>
    </row>
    <row r="1694" spans="1:8">
      <c r="A1694" t="s">
        <v>4050</v>
      </c>
      <c r="B1694" t="s">
        <v>351</v>
      </c>
      <c r="C1694" t="s">
        <v>4051</v>
      </c>
      <c r="D1694" t="s">
        <v>3922</v>
      </c>
      <c r="E1694" t="s">
        <v>3923</v>
      </c>
      <c r="F1694" t="s">
        <v>3085</v>
      </c>
      <c r="G1694" t="s">
        <v>356</v>
      </c>
      <c r="H1694" t="s">
        <v>3086</v>
      </c>
    </row>
    <row r="1695" spans="1:8">
      <c r="A1695" t="s">
        <v>4052</v>
      </c>
      <c r="B1695" t="s">
        <v>351</v>
      </c>
      <c r="C1695" t="s">
        <v>4053</v>
      </c>
      <c r="D1695" t="s">
        <v>3922</v>
      </c>
      <c r="E1695" t="s">
        <v>3923</v>
      </c>
      <c r="F1695" t="s">
        <v>3085</v>
      </c>
      <c r="G1695" t="s">
        <v>356</v>
      </c>
      <c r="H1695" t="s">
        <v>3086</v>
      </c>
    </row>
    <row r="1696" spans="1:8">
      <c r="A1696" t="s">
        <v>4054</v>
      </c>
      <c r="B1696" t="s">
        <v>351</v>
      </c>
      <c r="C1696" t="s">
        <v>4055</v>
      </c>
      <c r="D1696" t="s">
        <v>3922</v>
      </c>
      <c r="E1696" t="s">
        <v>3923</v>
      </c>
      <c r="F1696" t="s">
        <v>3085</v>
      </c>
      <c r="G1696" t="s">
        <v>356</v>
      </c>
      <c r="H1696" t="s">
        <v>3086</v>
      </c>
    </row>
    <row r="1697" spans="1:8">
      <c r="A1697" t="s">
        <v>4056</v>
      </c>
      <c r="B1697" t="s">
        <v>351</v>
      </c>
      <c r="C1697" t="s">
        <v>4057</v>
      </c>
      <c r="D1697" t="s">
        <v>3922</v>
      </c>
      <c r="E1697" t="s">
        <v>3923</v>
      </c>
      <c r="F1697" t="s">
        <v>3085</v>
      </c>
      <c r="G1697" t="s">
        <v>356</v>
      </c>
      <c r="H1697" t="s">
        <v>3086</v>
      </c>
    </row>
    <row r="1698" spans="1:8">
      <c r="A1698" t="s">
        <v>4058</v>
      </c>
      <c r="B1698" t="s">
        <v>351</v>
      </c>
      <c r="C1698" t="s">
        <v>4059</v>
      </c>
      <c r="D1698" t="s">
        <v>3922</v>
      </c>
      <c r="E1698" t="s">
        <v>3923</v>
      </c>
      <c r="F1698" t="s">
        <v>3085</v>
      </c>
      <c r="G1698" t="s">
        <v>356</v>
      </c>
      <c r="H1698" t="s">
        <v>3086</v>
      </c>
    </row>
    <row r="1699" spans="1:8">
      <c r="A1699" t="s">
        <v>4060</v>
      </c>
      <c r="B1699" t="s">
        <v>351</v>
      </c>
      <c r="C1699" t="s">
        <v>4061</v>
      </c>
      <c r="D1699" t="s">
        <v>3922</v>
      </c>
      <c r="E1699" t="s">
        <v>3923</v>
      </c>
      <c r="F1699" t="s">
        <v>3085</v>
      </c>
      <c r="G1699" t="s">
        <v>356</v>
      </c>
      <c r="H1699" t="s">
        <v>3086</v>
      </c>
    </row>
    <row r="1700" spans="1:8">
      <c r="A1700" t="s">
        <v>4062</v>
      </c>
      <c r="B1700" t="s">
        <v>351</v>
      </c>
      <c r="C1700" t="s">
        <v>4063</v>
      </c>
      <c r="D1700" t="s">
        <v>3922</v>
      </c>
      <c r="E1700" t="s">
        <v>3923</v>
      </c>
      <c r="F1700" t="s">
        <v>3085</v>
      </c>
      <c r="G1700" t="s">
        <v>356</v>
      </c>
      <c r="H1700" t="s">
        <v>3086</v>
      </c>
    </row>
    <row r="1701" spans="1:8">
      <c r="A1701" t="s">
        <v>4064</v>
      </c>
      <c r="B1701" t="s">
        <v>351</v>
      </c>
      <c r="C1701" t="s">
        <v>4065</v>
      </c>
      <c r="D1701" t="s">
        <v>3922</v>
      </c>
      <c r="E1701" t="s">
        <v>3923</v>
      </c>
      <c r="F1701" t="s">
        <v>3085</v>
      </c>
      <c r="G1701" t="s">
        <v>356</v>
      </c>
      <c r="H1701" t="s">
        <v>3086</v>
      </c>
    </row>
    <row r="1702" spans="1:8">
      <c r="A1702" t="s">
        <v>4066</v>
      </c>
      <c r="B1702" t="s">
        <v>351</v>
      </c>
      <c r="C1702" t="s">
        <v>4067</v>
      </c>
      <c r="D1702" t="s">
        <v>3922</v>
      </c>
      <c r="E1702" t="s">
        <v>3923</v>
      </c>
      <c r="F1702" t="s">
        <v>3085</v>
      </c>
      <c r="G1702" t="s">
        <v>356</v>
      </c>
      <c r="H1702" t="s">
        <v>3086</v>
      </c>
    </row>
    <row r="1703" spans="1:8">
      <c r="A1703" t="s">
        <v>4068</v>
      </c>
      <c r="B1703" t="s">
        <v>351</v>
      </c>
      <c r="C1703" t="s">
        <v>4069</v>
      </c>
      <c r="D1703" t="s">
        <v>3922</v>
      </c>
      <c r="E1703" t="s">
        <v>3923</v>
      </c>
      <c r="F1703" t="s">
        <v>3085</v>
      </c>
      <c r="G1703" t="s">
        <v>356</v>
      </c>
      <c r="H1703" t="s">
        <v>3086</v>
      </c>
    </row>
    <row r="1704" spans="1:8">
      <c r="A1704" t="s">
        <v>4070</v>
      </c>
      <c r="B1704" t="s">
        <v>351</v>
      </c>
      <c r="C1704" t="s">
        <v>4071</v>
      </c>
      <c r="D1704" t="s">
        <v>3922</v>
      </c>
      <c r="E1704" t="s">
        <v>3923</v>
      </c>
      <c r="F1704" t="s">
        <v>3085</v>
      </c>
      <c r="G1704" t="s">
        <v>356</v>
      </c>
      <c r="H1704" t="s">
        <v>3086</v>
      </c>
    </row>
    <row r="1705" spans="1:8">
      <c r="A1705" t="s">
        <v>4072</v>
      </c>
      <c r="B1705" t="s">
        <v>351</v>
      </c>
      <c r="C1705" t="s">
        <v>4073</v>
      </c>
      <c r="D1705" t="s">
        <v>3922</v>
      </c>
      <c r="E1705" t="s">
        <v>3923</v>
      </c>
      <c r="F1705" t="s">
        <v>3085</v>
      </c>
      <c r="G1705" t="s">
        <v>356</v>
      </c>
      <c r="H1705" t="s">
        <v>3086</v>
      </c>
    </row>
    <row r="1706" spans="1:8">
      <c r="A1706" t="s">
        <v>4074</v>
      </c>
      <c r="B1706" t="s">
        <v>351</v>
      </c>
      <c r="C1706" t="s">
        <v>4075</v>
      </c>
      <c r="D1706" t="s">
        <v>3922</v>
      </c>
      <c r="E1706" t="s">
        <v>3923</v>
      </c>
      <c r="F1706" t="s">
        <v>3085</v>
      </c>
      <c r="G1706" t="s">
        <v>356</v>
      </c>
      <c r="H1706" t="s">
        <v>3086</v>
      </c>
    </row>
    <row r="1707" spans="1:8">
      <c r="A1707" t="s">
        <v>4076</v>
      </c>
      <c r="B1707" t="s">
        <v>351</v>
      </c>
      <c r="C1707" t="s">
        <v>4077</v>
      </c>
      <c r="D1707" t="s">
        <v>3922</v>
      </c>
      <c r="E1707" t="s">
        <v>3923</v>
      </c>
      <c r="F1707" t="s">
        <v>3085</v>
      </c>
      <c r="G1707" t="s">
        <v>356</v>
      </c>
      <c r="H1707" t="s">
        <v>3086</v>
      </c>
    </row>
    <row r="1708" spans="1:8">
      <c r="A1708" t="s">
        <v>4078</v>
      </c>
      <c r="B1708" t="s">
        <v>351</v>
      </c>
      <c r="C1708" t="s">
        <v>4079</v>
      </c>
      <c r="D1708" t="s">
        <v>3922</v>
      </c>
      <c r="E1708" t="s">
        <v>3923</v>
      </c>
      <c r="F1708" t="s">
        <v>3085</v>
      </c>
      <c r="G1708" t="s">
        <v>356</v>
      </c>
      <c r="H1708" t="s">
        <v>3086</v>
      </c>
    </row>
    <row r="1709" spans="1:8">
      <c r="A1709" t="s">
        <v>4080</v>
      </c>
      <c r="B1709" t="s">
        <v>351</v>
      </c>
      <c r="C1709" t="s">
        <v>4081</v>
      </c>
      <c r="D1709" t="s">
        <v>3922</v>
      </c>
      <c r="E1709" t="s">
        <v>3923</v>
      </c>
      <c r="F1709" t="s">
        <v>3085</v>
      </c>
      <c r="G1709" t="s">
        <v>356</v>
      </c>
      <c r="H1709" t="s">
        <v>3086</v>
      </c>
    </row>
    <row r="1710" spans="1:8">
      <c r="A1710" t="s">
        <v>4082</v>
      </c>
      <c r="B1710" t="s">
        <v>351</v>
      </c>
      <c r="C1710" t="s">
        <v>4083</v>
      </c>
      <c r="D1710" t="s">
        <v>3922</v>
      </c>
      <c r="E1710" t="s">
        <v>3923</v>
      </c>
      <c r="F1710" t="s">
        <v>3085</v>
      </c>
      <c r="G1710" t="s">
        <v>356</v>
      </c>
      <c r="H1710" t="s">
        <v>3086</v>
      </c>
    </row>
    <row r="1711" spans="1:8">
      <c r="A1711" t="s">
        <v>4084</v>
      </c>
      <c r="B1711" t="s">
        <v>351</v>
      </c>
      <c r="C1711" t="s">
        <v>4085</v>
      </c>
      <c r="D1711" t="s">
        <v>3922</v>
      </c>
      <c r="E1711" t="s">
        <v>3923</v>
      </c>
      <c r="F1711" t="s">
        <v>3085</v>
      </c>
      <c r="G1711" t="s">
        <v>356</v>
      </c>
      <c r="H1711" t="s">
        <v>3086</v>
      </c>
    </row>
    <row r="1712" spans="1:8">
      <c r="A1712" t="s">
        <v>4086</v>
      </c>
      <c r="B1712" t="s">
        <v>351</v>
      </c>
      <c r="C1712" t="s">
        <v>4087</v>
      </c>
      <c r="D1712" t="s">
        <v>3922</v>
      </c>
      <c r="E1712" t="s">
        <v>3923</v>
      </c>
      <c r="F1712" t="s">
        <v>3085</v>
      </c>
      <c r="G1712" t="s">
        <v>356</v>
      </c>
      <c r="H1712" t="s">
        <v>3086</v>
      </c>
    </row>
    <row r="1713" spans="1:8">
      <c r="A1713" t="s">
        <v>4088</v>
      </c>
      <c r="B1713" t="s">
        <v>351</v>
      </c>
      <c r="C1713" t="s">
        <v>4089</v>
      </c>
      <c r="D1713" t="s">
        <v>3922</v>
      </c>
      <c r="E1713" t="s">
        <v>3923</v>
      </c>
      <c r="F1713" t="s">
        <v>3085</v>
      </c>
      <c r="G1713" t="s">
        <v>356</v>
      </c>
      <c r="H1713" t="s">
        <v>3086</v>
      </c>
    </row>
    <row r="1714" spans="1:8">
      <c r="A1714" t="s">
        <v>4090</v>
      </c>
      <c r="B1714" t="s">
        <v>351</v>
      </c>
      <c r="C1714" t="s">
        <v>4091</v>
      </c>
      <c r="D1714" t="s">
        <v>3922</v>
      </c>
      <c r="E1714" t="s">
        <v>3923</v>
      </c>
      <c r="F1714" t="s">
        <v>3085</v>
      </c>
      <c r="G1714" t="s">
        <v>356</v>
      </c>
      <c r="H1714" t="s">
        <v>3086</v>
      </c>
    </row>
    <row r="1715" spans="1:8">
      <c r="A1715" t="s">
        <v>4092</v>
      </c>
      <c r="B1715" t="s">
        <v>351</v>
      </c>
      <c r="C1715" t="s">
        <v>4093</v>
      </c>
      <c r="D1715" t="s">
        <v>3922</v>
      </c>
      <c r="E1715" t="s">
        <v>3923</v>
      </c>
      <c r="F1715" t="s">
        <v>3085</v>
      </c>
      <c r="G1715" t="s">
        <v>356</v>
      </c>
      <c r="H1715" t="s">
        <v>3086</v>
      </c>
    </row>
    <row r="1716" spans="1:8">
      <c r="A1716" t="s">
        <v>4094</v>
      </c>
      <c r="B1716" t="s">
        <v>351</v>
      </c>
      <c r="C1716" t="s">
        <v>4095</v>
      </c>
      <c r="D1716" t="s">
        <v>3922</v>
      </c>
      <c r="E1716" t="s">
        <v>3923</v>
      </c>
      <c r="F1716" t="s">
        <v>3085</v>
      </c>
      <c r="G1716" t="s">
        <v>356</v>
      </c>
      <c r="H1716" t="s">
        <v>3086</v>
      </c>
    </row>
    <row r="1717" spans="1:8">
      <c r="A1717" t="s">
        <v>4096</v>
      </c>
      <c r="B1717" t="s">
        <v>351</v>
      </c>
      <c r="C1717" t="s">
        <v>4097</v>
      </c>
      <c r="D1717" t="s">
        <v>3922</v>
      </c>
      <c r="E1717" t="s">
        <v>3923</v>
      </c>
      <c r="F1717" t="s">
        <v>3085</v>
      </c>
      <c r="G1717" t="s">
        <v>356</v>
      </c>
      <c r="H1717" t="s">
        <v>3086</v>
      </c>
    </row>
    <row r="1718" spans="1:8">
      <c r="A1718" t="s">
        <v>4098</v>
      </c>
      <c r="B1718" t="s">
        <v>351</v>
      </c>
      <c r="C1718" t="s">
        <v>4099</v>
      </c>
      <c r="D1718" t="s">
        <v>3922</v>
      </c>
      <c r="E1718" t="s">
        <v>3923</v>
      </c>
      <c r="F1718" t="s">
        <v>3085</v>
      </c>
      <c r="G1718" t="s">
        <v>356</v>
      </c>
      <c r="H1718" t="s">
        <v>3086</v>
      </c>
    </row>
    <row r="1719" spans="1:8">
      <c r="A1719" t="s">
        <v>4100</v>
      </c>
      <c r="B1719" t="s">
        <v>351</v>
      </c>
      <c r="C1719" t="s">
        <v>4101</v>
      </c>
      <c r="D1719" t="s">
        <v>3922</v>
      </c>
      <c r="E1719" t="s">
        <v>3923</v>
      </c>
      <c r="F1719" t="s">
        <v>3085</v>
      </c>
      <c r="G1719" t="s">
        <v>356</v>
      </c>
      <c r="H1719" t="s">
        <v>3086</v>
      </c>
    </row>
    <row r="1720" spans="1:8">
      <c r="A1720" t="s">
        <v>4102</v>
      </c>
      <c r="B1720" t="s">
        <v>351</v>
      </c>
      <c r="C1720" t="s">
        <v>4103</v>
      </c>
      <c r="D1720" t="s">
        <v>3922</v>
      </c>
      <c r="E1720" t="s">
        <v>3923</v>
      </c>
      <c r="F1720" t="s">
        <v>3085</v>
      </c>
      <c r="G1720" t="s">
        <v>356</v>
      </c>
      <c r="H1720" t="s">
        <v>3086</v>
      </c>
    </row>
    <row r="1721" spans="1:8">
      <c r="A1721" t="s">
        <v>4104</v>
      </c>
      <c r="B1721" t="s">
        <v>351</v>
      </c>
      <c r="C1721" t="s">
        <v>4105</v>
      </c>
      <c r="D1721" t="s">
        <v>3922</v>
      </c>
      <c r="E1721" t="s">
        <v>3923</v>
      </c>
      <c r="F1721" t="s">
        <v>3085</v>
      </c>
      <c r="G1721" t="s">
        <v>356</v>
      </c>
      <c r="H1721" t="s">
        <v>3086</v>
      </c>
    </row>
    <row r="1722" spans="1:8">
      <c r="A1722" t="s">
        <v>4106</v>
      </c>
      <c r="B1722" t="s">
        <v>351</v>
      </c>
      <c r="C1722" t="s">
        <v>4107</v>
      </c>
      <c r="D1722" t="s">
        <v>3922</v>
      </c>
      <c r="E1722" t="s">
        <v>3923</v>
      </c>
      <c r="F1722" t="s">
        <v>3085</v>
      </c>
      <c r="G1722" t="s">
        <v>356</v>
      </c>
      <c r="H1722" t="s">
        <v>3086</v>
      </c>
    </row>
    <row r="1723" spans="1:8">
      <c r="A1723" t="s">
        <v>4108</v>
      </c>
      <c r="B1723" t="s">
        <v>351</v>
      </c>
      <c r="C1723" t="s">
        <v>4109</v>
      </c>
      <c r="D1723" t="s">
        <v>3922</v>
      </c>
      <c r="E1723" t="s">
        <v>3923</v>
      </c>
      <c r="F1723" t="s">
        <v>3085</v>
      </c>
      <c r="G1723" t="s">
        <v>356</v>
      </c>
      <c r="H1723" t="s">
        <v>3086</v>
      </c>
    </row>
    <row r="1724" spans="1:8">
      <c r="A1724" t="s">
        <v>4110</v>
      </c>
      <c r="B1724" t="s">
        <v>351</v>
      </c>
      <c r="C1724" t="s">
        <v>4111</v>
      </c>
      <c r="D1724" t="s">
        <v>3922</v>
      </c>
      <c r="E1724" t="s">
        <v>3923</v>
      </c>
      <c r="F1724" t="s">
        <v>3085</v>
      </c>
      <c r="G1724" t="s">
        <v>356</v>
      </c>
      <c r="H1724" t="s">
        <v>3086</v>
      </c>
    </row>
    <row r="1725" spans="1:8">
      <c r="A1725" t="s">
        <v>4112</v>
      </c>
      <c r="B1725" t="s">
        <v>351</v>
      </c>
      <c r="C1725" t="s">
        <v>4113</v>
      </c>
      <c r="D1725" t="s">
        <v>3922</v>
      </c>
      <c r="E1725" t="s">
        <v>3923</v>
      </c>
      <c r="F1725" t="s">
        <v>3085</v>
      </c>
      <c r="G1725" t="s">
        <v>356</v>
      </c>
      <c r="H1725" t="s">
        <v>3086</v>
      </c>
    </row>
    <row r="1726" spans="1:8">
      <c r="A1726" t="s">
        <v>4114</v>
      </c>
      <c r="B1726" t="s">
        <v>351</v>
      </c>
      <c r="C1726" t="s">
        <v>4115</v>
      </c>
      <c r="D1726" t="s">
        <v>3922</v>
      </c>
      <c r="E1726" t="s">
        <v>3923</v>
      </c>
      <c r="F1726" t="s">
        <v>3085</v>
      </c>
      <c r="G1726" t="s">
        <v>356</v>
      </c>
      <c r="H1726" t="s">
        <v>3086</v>
      </c>
    </row>
    <row r="1727" spans="1:8">
      <c r="A1727" t="s">
        <v>4116</v>
      </c>
      <c r="B1727" t="s">
        <v>351</v>
      </c>
      <c r="C1727" t="s">
        <v>4117</v>
      </c>
      <c r="D1727" t="s">
        <v>3922</v>
      </c>
      <c r="E1727" t="s">
        <v>3923</v>
      </c>
      <c r="F1727" t="s">
        <v>3085</v>
      </c>
      <c r="G1727" t="s">
        <v>356</v>
      </c>
      <c r="H1727" t="s">
        <v>3086</v>
      </c>
    </row>
    <row r="1728" spans="1:8">
      <c r="A1728" t="s">
        <v>4118</v>
      </c>
      <c r="B1728" t="s">
        <v>351</v>
      </c>
      <c r="C1728" t="s">
        <v>4119</v>
      </c>
      <c r="D1728" t="s">
        <v>3922</v>
      </c>
      <c r="E1728" t="s">
        <v>3923</v>
      </c>
      <c r="F1728" t="s">
        <v>3085</v>
      </c>
      <c r="G1728" t="s">
        <v>356</v>
      </c>
      <c r="H1728" t="s">
        <v>3086</v>
      </c>
    </row>
    <row r="1729" spans="1:8">
      <c r="A1729" t="s">
        <v>4120</v>
      </c>
      <c r="B1729" t="s">
        <v>351</v>
      </c>
      <c r="C1729" t="s">
        <v>4121</v>
      </c>
      <c r="D1729" t="s">
        <v>4122</v>
      </c>
      <c r="E1729" t="s">
        <v>4123</v>
      </c>
      <c r="F1729" t="s">
        <v>3430</v>
      </c>
      <c r="G1729" t="s">
        <v>356</v>
      </c>
      <c r="H1729" t="s">
        <v>3431</v>
      </c>
    </row>
    <row r="1730" spans="1:8">
      <c r="A1730" t="s">
        <v>4124</v>
      </c>
      <c r="B1730" t="s">
        <v>351</v>
      </c>
      <c r="C1730" t="s">
        <v>4125</v>
      </c>
      <c r="D1730" t="s">
        <v>4122</v>
      </c>
      <c r="E1730" t="s">
        <v>4123</v>
      </c>
      <c r="F1730" t="s">
        <v>3430</v>
      </c>
      <c r="G1730" t="s">
        <v>356</v>
      </c>
      <c r="H1730" t="s">
        <v>3431</v>
      </c>
    </row>
    <row r="1731" spans="1:8">
      <c r="A1731" t="s">
        <v>4126</v>
      </c>
      <c r="B1731" t="s">
        <v>351</v>
      </c>
      <c r="C1731" t="s">
        <v>4127</v>
      </c>
      <c r="D1731" t="s">
        <v>4122</v>
      </c>
      <c r="E1731" t="s">
        <v>4123</v>
      </c>
      <c r="F1731" t="s">
        <v>3430</v>
      </c>
      <c r="G1731" t="s">
        <v>356</v>
      </c>
      <c r="H1731" t="s">
        <v>3431</v>
      </c>
    </row>
    <row r="1732" spans="1:8">
      <c r="A1732" t="s">
        <v>4128</v>
      </c>
      <c r="B1732" t="s">
        <v>351</v>
      </c>
      <c r="C1732" t="s">
        <v>4129</v>
      </c>
      <c r="D1732" t="s">
        <v>4122</v>
      </c>
      <c r="E1732" t="s">
        <v>4123</v>
      </c>
      <c r="F1732" t="s">
        <v>3430</v>
      </c>
      <c r="G1732" t="s">
        <v>356</v>
      </c>
      <c r="H1732" t="s">
        <v>3431</v>
      </c>
    </row>
    <row r="1733" spans="1:8">
      <c r="A1733" t="s">
        <v>4130</v>
      </c>
      <c r="B1733" t="s">
        <v>351</v>
      </c>
      <c r="C1733" t="s">
        <v>4131</v>
      </c>
      <c r="D1733" t="s">
        <v>4122</v>
      </c>
      <c r="E1733" t="s">
        <v>4123</v>
      </c>
      <c r="F1733" t="s">
        <v>3430</v>
      </c>
      <c r="G1733" t="s">
        <v>356</v>
      </c>
      <c r="H1733" t="s">
        <v>3431</v>
      </c>
    </row>
    <row r="1734" spans="1:8">
      <c r="A1734" t="s">
        <v>4132</v>
      </c>
      <c r="B1734" t="s">
        <v>351</v>
      </c>
      <c r="C1734" t="s">
        <v>4133</v>
      </c>
      <c r="D1734" t="s">
        <v>4134</v>
      </c>
      <c r="E1734" t="s">
        <v>4135</v>
      </c>
      <c r="F1734" t="s">
        <v>3354</v>
      </c>
      <c r="G1734" t="s">
        <v>356</v>
      </c>
      <c r="H1734" t="s">
        <v>3355</v>
      </c>
    </row>
    <row r="1735" spans="1:8">
      <c r="A1735" t="s">
        <v>4136</v>
      </c>
      <c r="B1735" t="s">
        <v>351</v>
      </c>
      <c r="C1735" t="s">
        <v>4137</v>
      </c>
      <c r="D1735" t="s">
        <v>4134</v>
      </c>
      <c r="E1735" t="s">
        <v>4135</v>
      </c>
      <c r="F1735" t="s">
        <v>3354</v>
      </c>
      <c r="G1735" t="s">
        <v>356</v>
      </c>
      <c r="H1735" t="s">
        <v>3355</v>
      </c>
    </row>
    <row r="1736" spans="1:8">
      <c r="A1736" t="s">
        <v>4138</v>
      </c>
      <c r="B1736" t="s">
        <v>351</v>
      </c>
      <c r="C1736" t="s">
        <v>4139</v>
      </c>
      <c r="D1736" t="s">
        <v>4134</v>
      </c>
      <c r="E1736" t="s">
        <v>4135</v>
      </c>
      <c r="F1736" t="s">
        <v>3354</v>
      </c>
      <c r="G1736" t="s">
        <v>356</v>
      </c>
      <c r="H1736" t="s">
        <v>3355</v>
      </c>
    </row>
    <row r="1737" spans="1:8">
      <c r="A1737" t="s">
        <v>4140</v>
      </c>
      <c r="B1737" t="s">
        <v>351</v>
      </c>
      <c r="C1737" t="s">
        <v>4141</v>
      </c>
      <c r="D1737" t="s">
        <v>4134</v>
      </c>
      <c r="E1737" t="s">
        <v>4135</v>
      </c>
      <c r="F1737" t="s">
        <v>3354</v>
      </c>
      <c r="G1737" t="s">
        <v>356</v>
      </c>
      <c r="H1737" t="s">
        <v>3355</v>
      </c>
    </row>
    <row r="1738" spans="1:8">
      <c r="A1738" t="s">
        <v>4142</v>
      </c>
      <c r="B1738" t="s">
        <v>351</v>
      </c>
      <c r="C1738" t="s">
        <v>4143</v>
      </c>
      <c r="D1738" t="s">
        <v>4134</v>
      </c>
      <c r="E1738" t="s">
        <v>4135</v>
      </c>
      <c r="F1738" t="s">
        <v>3354</v>
      </c>
      <c r="G1738" t="s">
        <v>356</v>
      </c>
      <c r="H1738" t="s">
        <v>3355</v>
      </c>
    </row>
    <row r="1739" spans="1:8">
      <c r="A1739" t="s">
        <v>4144</v>
      </c>
      <c r="B1739" t="s">
        <v>351</v>
      </c>
      <c r="C1739" t="s">
        <v>4145</v>
      </c>
      <c r="D1739" t="s">
        <v>4134</v>
      </c>
      <c r="E1739" t="s">
        <v>4135</v>
      </c>
      <c r="F1739" t="s">
        <v>3354</v>
      </c>
      <c r="G1739" t="s">
        <v>356</v>
      </c>
      <c r="H1739" t="s">
        <v>3355</v>
      </c>
    </row>
    <row r="1740" spans="1:8">
      <c r="A1740" t="s">
        <v>4146</v>
      </c>
      <c r="B1740" t="s">
        <v>351</v>
      </c>
      <c r="C1740" t="s">
        <v>4147</v>
      </c>
      <c r="D1740" t="s">
        <v>4134</v>
      </c>
      <c r="E1740" t="s">
        <v>4135</v>
      </c>
      <c r="F1740" t="s">
        <v>3354</v>
      </c>
      <c r="G1740" t="s">
        <v>356</v>
      </c>
      <c r="H1740" t="s">
        <v>3355</v>
      </c>
    </row>
    <row r="1741" spans="1:8">
      <c r="A1741" t="s">
        <v>4148</v>
      </c>
      <c r="B1741" t="s">
        <v>351</v>
      </c>
      <c r="C1741" t="s">
        <v>4149</v>
      </c>
      <c r="D1741" t="s">
        <v>4134</v>
      </c>
      <c r="E1741" t="s">
        <v>4135</v>
      </c>
      <c r="F1741" t="s">
        <v>3354</v>
      </c>
      <c r="G1741" t="s">
        <v>356</v>
      </c>
      <c r="H1741" t="s">
        <v>3355</v>
      </c>
    </row>
    <row r="1742" spans="1:8">
      <c r="A1742" t="s">
        <v>4150</v>
      </c>
      <c r="B1742" t="s">
        <v>351</v>
      </c>
      <c r="C1742" t="s">
        <v>4151</v>
      </c>
      <c r="D1742" t="s">
        <v>4134</v>
      </c>
      <c r="E1742" t="s">
        <v>4135</v>
      </c>
      <c r="F1742" t="s">
        <v>3354</v>
      </c>
      <c r="G1742" t="s">
        <v>356</v>
      </c>
      <c r="H1742" t="s">
        <v>3355</v>
      </c>
    </row>
    <row r="1743" spans="1:8">
      <c r="A1743" t="s">
        <v>4152</v>
      </c>
      <c r="B1743" t="s">
        <v>351</v>
      </c>
      <c r="C1743" t="s">
        <v>4153</v>
      </c>
      <c r="D1743" t="s">
        <v>4134</v>
      </c>
      <c r="E1743" t="s">
        <v>4135</v>
      </c>
      <c r="F1743" t="s">
        <v>3354</v>
      </c>
      <c r="G1743" t="s">
        <v>356</v>
      </c>
      <c r="H1743" t="s">
        <v>3355</v>
      </c>
    </row>
    <row r="1744" spans="1:8">
      <c r="A1744" t="s">
        <v>4154</v>
      </c>
      <c r="B1744" t="s">
        <v>351</v>
      </c>
      <c r="C1744" t="s">
        <v>4155</v>
      </c>
      <c r="D1744" t="s">
        <v>4134</v>
      </c>
      <c r="E1744" t="s">
        <v>4135</v>
      </c>
      <c r="F1744" t="s">
        <v>3354</v>
      </c>
      <c r="G1744" t="s">
        <v>356</v>
      </c>
      <c r="H1744" t="s">
        <v>3355</v>
      </c>
    </row>
    <row r="1745" spans="1:8">
      <c r="A1745" t="s">
        <v>4156</v>
      </c>
      <c r="B1745" t="s">
        <v>351</v>
      </c>
      <c r="C1745" t="s">
        <v>4157</v>
      </c>
      <c r="D1745" t="s">
        <v>4158</v>
      </c>
      <c r="E1745" t="s">
        <v>4159</v>
      </c>
      <c r="F1745" t="s">
        <v>3085</v>
      </c>
      <c r="G1745" t="s">
        <v>356</v>
      </c>
      <c r="H1745" t="s">
        <v>3086</v>
      </c>
    </row>
    <row r="1746" spans="1:8">
      <c r="A1746" t="s">
        <v>4160</v>
      </c>
      <c r="B1746" t="s">
        <v>351</v>
      </c>
      <c r="C1746" t="s">
        <v>4161</v>
      </c>
      <c r="D1746" t="s">
        <v>4162</v>
      </c>
      <c r="E1746" t="s">
        <v>4163</v>
      </c>
      <c r="F1746" t="s">
        <v>3864</v>
      </c>
      <c r="G1746" t="s">
        <v>356</v>
      </c>
      <c r="H1746" t="s">
        <v>3865</v>
      </c>
    </row>
    <row r="1747" spans="1:8">
      <c r="A1747" t="s">
        <v>4164</v>
      </c>
      <c r="B1747" t="s">
        <v>351</v>
      </c>
      <c r="C1747" t="s">
        <v>4165</v>
      </c>
      <c r="D1747" t="s">
        <v>4162</v>
      </c>
      <c r="E1747" t="s">
        <v>4163</v>
      </c>
      <c r="F1747" t="s">
        <v>3864</v>
      </c>
      <c r="G1747" t="s">
        <v>356</v>
      </c>
      <c r="H1747" t="s">
        <v>3865</v>
      </c>
    </row>
    <row r="1748" spans="1:8">
      <c r="A1748" t="s">
        <v>4166</v>
      </c>
      <c r="B1748" t="s">
        <v>351</v>
      </c>
      <c r="C1748" t="s">
        <v>4167</v>
      </c>
      <c r="D1748" t="s">
        <v>4162</v>
      </c>
      <c r="E1748" t="s">
        <v>4163</v>
      </c>
      <c r="F1748" t="s">
        <v>3864</v>
      </c>
      <c r="G1748" t="s">
        <v>356</v>
      </c>
      <c r="H1748" t="s">
        <v>3865</v>
      </c>
    </row>
    <row r="1749" spans="1:8">
      <c r="A1749" t="s">
        <v>4168</v>
      </c>
      <c r="B1749" t="s">
        <v>351</v>
      </c>
      <c r="C1749" t="s">
        <v>4169</v>
      </c>
      <c r="D1749" t="s">
        <v>4162</v>
      </c>
      <c r="E1749" t="s">
        <v>4163</v>
      </c>
      <c r="F1749" t="s">
        <v>3864</v>
      </c>
      <c r="G1749" t="s">
        <v>356</v>
      </c>
      <c r="H1749" t="s">
        <v>3865</v>
      </c>
    </row>
    <row r="1750" spans="1:8">
      <c r="A1750" t="s">
        <v>4170</v>
      </c>
      <c r="B1750" t="s">
        <v>351</v>
      </c>
      <c r="C1750" t="s">
        <v>4171</v>
      </c>
      <c r="D1750" t="s">
        <v>4162</v>
      </c>
      <c r="E1750" t="s">
        <v>4163</v>
      </c>
      <c r="F1750" t="s">
        <v>3864</v>
      </c>
      <c r="G1750" t="s">
        <v>356</v>
      </c>
      <c r="H1750" t="s">
        <v>3865</v>
      </c>
    </row>
    <row r="1751" spans="1:8">
      <c r="A1751" t="s">
        <v>4172</v>
      </c>
      <c r="B1751" t="s">
        <v>351</v>
      </c>
      <c r="C1751" t="s">
        <v>4173</v>
      </c>
      <c r="D1751" t="s">
        <v>4162</v>
      </c>
      <c r="E1751" t="s">
        <v>4163</v>
      </c>
      <c r="F1751" t="s">
        <v>3864</v>
      </c>
      <c r="G1751" t="s">
        <v>356</v>
      </c>
      <c r="H1751" t="s">
        <v>3865</v>
      </c>
    </row>
    <row r="1752" spans="1:8">
      <c r="A1752" t="s">
        <v>4174</v>
      </c>
      <c r="B1752" t="s">
        <v>351</v>
      </c>
      <c r="C1752" t="s">
        <v>4175</v>
      </c>
      <c r="D1752" t="s">
        <v>4162</v>
      </c>
      <c r="E1752" t="s">
        <v>4163</v>
      </c>
      <c r="F1752" t="s">
        <v>3864</v>
      </c>
      <c r="G1752" t="s">
        <v>356</v>
      </c>
      <c r="H1752" t="s">
        <v>3865</v>
      </c>
    </row>
    <row r="1753" spans="1:8">
      <c r="A1753" t="s">
        <v>4176</v>
      </c>
      <c r="B1753" t="s">
        <v>351</v>
      </c>
      <c r="C1753" t="s">
        <v>4177</v>
      </c>
      <c r="D1753" t="s">
        <v>4162</v>
      </c>
      <c r="E1753" t="s">
        <v>4163</v>
      </c>
      <c r="F1753" t="s">
        <v>3864</v>
      </c>
      <c r="G1753" t="s">
        <v>356</v>
      </c>
      <c r="H1753" t="s">
        <v>3865</v>
      </c>
    </row>
    <row r="1754" spans="1:8">
      <c r="A1754" t="s">
        <v>4178</v>
      </c>
      <c r="B1754" t="s">
        <v>351</v>
      </c>
      <c r="C1754" t="s">
        <v>4179</v>
      </c>
      <c r="D1754" t="s">
        <v>4162</v>
      </c>
      <c r="E1754" t="s">
        <v>4163</v>
      </c>
      <c r="F1754" t="s">
        <v>3864</v>
      </c>
      <c r="G1754" t="s">
        <v>356</v>
      </c>
      <c r="H1754" t="s">
        <v>3865</v>
      </c>
    </row>
    <row r="1755" spans="1:8">
      <c r="A1755" t="s">
        <v>4180</v>
      </c>
      <c r="B1755" t="s">
        <v>351</v>
      </c>
      <c r="C1755" t="s">
        <v>4181</v>
      </c>
      <c r="D1755" t="s">
        <v>4162</v>
      </c>
      <c r="E1755" t="s">
        <v>4163</v>
      </c>
      <c r="F1755" t="s">
        <v>3864</v>
      </c>
      <c r="G1755" t="s">
        <v>356</v>
      </c>
      <c r="H1755" t="s">
        <v>3865</v>
      </c>
    </row>
    <row r="1756" spans="1:8">
      <c r="A1756" t="s">
        <v>4182</v>
      </c>
      <c r="B1756" t="s">
        <v>351</v>
      </c>
      <c r="C1756" t="s">
        <v>4183</v>
      </c>
      <c r="D1756" t="s">
        <v>4162</v>
      </c>
      <c r="E1756" t="s">
        <v>4163</v>
      </c>
      <c r="F1756" t="s">
        <v>3864</v>
      </c>
      <c r="G1756" t="s">
        <v>356</v>
      </c>
      <c r="H1756" t="s">
        <v>3865</v>
      </c>
    </row>
    <row r="1757" spans="1:8">
      <c r="A1757" t="s">
        <v>4184</v>
      </c>
      <c r="B1757" t="s">
        <v>351</v>
      </c>
      <c r="C1757" t="s">
        <v>4185</v>
      </c>
      <c r="D1757" t="s">
        <v>4162</v>
      </c>
      <c r="E1757" t="s">
        <v>4163</v>
      </c>
      <c r="F1757" t="s">
        <v>3864</v>
      </c>
      <c r="G1757" t="s">
        <v>356</v>
      </c>
      <c r="H1757" t="s">
        <v>3865</v>
      </c>
    </row>
    <row r="1758" spans="1:8">
      <c r="A1758" t="s">
        <v>4186</v>
      </c>
      <c r="B1758" t="s">
        <v>351</v>
      </c>
      <c r="C1758" t="s">
        <v>4187</v>
      </c>
      <c r="D1758" t="s">
        <v>4162</v>
      </c>
      <c r="E1758" t="s">
        <v>4163</v>
      </c>
      <c r="F1758" t="s">
        <v>3864</v>
      </c>
      <c r="G1758" t="s">
        <v>356</v>
      </c>
      <c r="H1758" t="s">
        <v>3865</v>
      </c>
    </row>
    <row r="1759" spans="1:8">
      <c r="A1759" t="s">
        <v>4188</v>
      </c>
      <c r="B1759" t="s">
        <v>351</v>
      </c>
      <c r="C1759" t="s">
        <v>4189</v>
      </c>
      <c r="D1759" t="s">
        <v>4162</v>
      </c>
      <c r="E1759" t="s">
        <v>4163</v>
      </c>
      <c r="F1759" t="s">
        <v>3864</v>
      </c>
      <c r="G1759" t="s">
        <v>356</v>
      </c>
      <c r="H1759" t="s">
        <v>3865</v>
      </c>
    </row>
    <row r="1760" spans="1:8">
      <c r="A1760" t="s">
        <v>4190</v>
      </c>
      <c r="B1760" t="s">
        <v>351</v>
      </c>
      <c r="C1760" t="s">
        <v>4191</v>
      </c>
      <c r="D1760" t="s">
        <v>4162</v>
      </c>
      <c r="E1760" t="s">
        <v>4163</v>
      </c>
      <c r="F1760" t="s">
        <v>3864</v>
      </c>
      <c r="G1760" t="s">
        <v>356</v>
      </c>
      <c r="H1760" t="s">
        <v>3865</v>
      </c>
    </row>
    <row r="1761" spans="1:8">
      <c r="A1761" t="s">
        <v>4192</v>
      </c>
      <c r="B1761" t="s">
        <v>351</v>
      </c>
      <c r="C1761" t="s">
        <v>4193</v>
      </c>
      <c r="D1761" t="s">
        <v>4162</v>
      </c>
      <c r="E1761" t="s">
        <v>4163</v>
      </c>
      <c r="F1761" t="s">
        <v>3864</v>
      </c>
      <c r="G1761" t="s">
        <v>356</v>
      </c>
      <c r="H1761" t="s">
        <v>3865</v>
      </c>
    </row>
    <row r="1762" spans="1:8">
      <c r="A1762" t="s">
        <v>4194</v>
      </c>
      <c r="B1762" t="s">
        <v>351</v>
      </c>
      <c r="C1762" t="s">
        <v>4195</v>
      </c>
      <c r="D1762" t="s">
        <v>4162</v>
      </c>
      <c r="E1762" t="s">
        <v>4163</v>
      </c>
      <c r="F1762" t="s">
        <v>3864</v>
      </c>
      <c r="G1762" t="s">
        <v>356</v>
      </c>
      <c r="H1762" t="s">
        <v>3865</v>
      </c>
    </row>
    <row r="1763" spans="1:8">
      <c r="A1763" t="s">
        <v>4196</v>
      </c>
      <c r="B1763" t="s">
        <v>351</v>
      </c>
      <c r="C1763" t="s">
        <v>4197</v>
      </c>
      <c r="D1763" t="s">
        <v>4162</v>
      </c>
      <c r="E1763" t="s">
        <v>4163</v>
      </c>
      <c r="F1763" t="s">
        <v>3864</v>
      </c>
      <c r="G1763" t="s">
        <v>356</v>
      </c>
      <c r="H1763" t="s">
        <v>3865</v>
      </c>
    </row>
    <row r="1764" spans="1:8">
      <c r="A1764" t="s">
        <v>4198</v>
      </c>
      <c r="B1764" t="s">
        <v>351</v>
      </c>
      <c r="C1764" t="s">
        <v>4199</v>
      </c>
      <c r="D1764" t="s">
        <v>4200</v>
      </c>
      <c r="E1764" t="s">
        <v>4201</v>
      </c>
      <c r="F1764" t="s">
        <v>3237</v>
      </c>
      <c r="G1764" t="s">
        <v>356</v>
      </c>
      <c r="H1764" t="s">
        <v>3238</v>
      </c>
    </row>
    <row r="1765" spans="1:8">
      <c r="A1765" t="s">
        <v>4202</v>
      </c>
      <c r="B1765" t="s">
        <v>351</v>
      </c>
      <c r="C1765" t="s">
        <v>4203</v>
      </c>
      <c r="D1765" t="s">
        <v>4204</v>
      </c>
      <c r="E1765" t="s">
        <v>4205</v>
      </c>
      <c r="F1765" t="s">
        <v>3430</v>
      </c>
      <c r="G1765" t="s">
        <v>356</v>
      </c>
      <c r="H1765" t="s">
        <v>3431</v>
      </c>
    </row>
    <row r="1766" spans="1:8">
      <c r="A1766" t="s">
        <v>4206</v>
      </c>
      <c r="B1766" t="s">
        <v>351</v>
      </c>
      <c r="C1766" t="s">
        <v>4207</v>
      </c>
      <c r="D1766" t="s">
        <v>4204</v>
      </c>
      <c r="E1766" t="s">
        <v>4205</v>
      </c>
      <c r="F1766" t="s">
        <v>3430</v>
      </c>
      <c r="G1766" t="s">
        <v>356</v>
      </c>
      <c r="H1766" t="s">
        <v>3431</v>
      </c>
    </row>
    <row r="1767" spans="1:8">
      <c r="A1767" t="s">
        <v>4208</v>
      </c>
      <c r="B1767" t="s">
        <v>351</v>
      </c>
      <c r="C1767" t="s">
        <v>4209</v>
      </c>
      <c r="D1767" t="s">
        <v>4210</v>
      </c>
      <c r="E1767" t="s">
        <v>4211</v>
      </c>
      <c r="F1767" t="s">
        <v>2827</v>
      </c>
      <c r="G1767" t="s">
        <v>356</v>
      </c>
      <c r="H1767" t="s">
        <v>3462</v>
      </c>
    </row>
    <row r="1768" spans="1:8">
      <c r="A1768" t="s">
        <v>4212</v>
      </c>
      <c r="B1768" t="s">
        <v>351</v>
      </c>
      <c r="C1768" t="s">
        <v>4213</v>
      </c>
      <c r="D1768" t="s">
        <v>4210</v>
      </c>
      <c r="E1768" t="s">
        <v>4211</v>
      </c>
      <c r="F1768" t="s">
        <v>2827</v>
      </c>
      <c r="G1768" t="s">
        <v>356</v>
      </c>
      <c r="H1768" t="s">
        <v>3462</v>
      </c>
    </row>
    <row r="1769" spans="1:8">
      <c r="A1769" t="s">
        <v>4214</v>
      </c>
      <c r="B1769" t="s">
        <v>351</v>
      </c>
      <c r="C1769" t="s">
        <v>4215</v>
      </c>
      <c r="D1769" t="s">
        <v>4216</v>
      </c>
      <c r="E1769" t="s">
        <v>4217</v>
      </c>
      <c r="F1769" t="s">
        <v>3430</v>
      </c>
      <c r="G1769" t="s">
        <v>356</v>
      </c>
      <c r="H1769" t="s">
        <v>3431</v>
      </c>
    </row>
    <row r="1770" spans="1:8">
      <c r="A1770" t="s">
        <v>4218</v>
      </c>
      <c r="B1770" t="s">
        <v>351</v>
      </c>
      <c r="C1770" t="s">
        <v>4219</v>
      </c>
      <c r="D1770" t="s">
        <v>4216</v>
      </c>
      <c r="E1770" t="s">
        <v>4217</v>
      </c>
      <c r="F1770" t="s">
        <v>3430</v>
      </c>
      <c r="G1770" t="s">
        <v>356</v>
      </c>
      <c r="H1770" t="s">
        <v>3431</v>
      </c>
    </row>
    <row r="1771" spans="1:8">
      <c r="A1771" t="s">
        <v>4220</v>
      </c>
      <c r="B1771" t="s">
        <v>351</v>
      </c>
      <c r="C1771" t="s">
        <v>4221</v>
      </c>
      <c r="D1771" t="s">
        <v>4222</v>
      </c>
      <c r="E1771" t="s">
        <v>4223</v>
      </c>
      <c r="F1771" t="s">
        <v>3505</v>
      </c>
      <c r="G1771" t="s">
        <v>356</v>
      </c>
      <c r="H1771" t="s">
        <v>3506</v>
      </c>
    </row>
    <row r="1772" spans="1:8">
      <c r="A1772" t="s">
        <v>4224</v>
      </c>
      <c r="B1772" t="s">
        <v>351</v>
      </c>
      <c r="C1772" t="s">
        <v>4225</v>
      </c>
      <c r="D1772" t="s">
        <v>4222</v>
      </c>
      <c r="E1772" t="s">
        <v>4223</v>
      </c>
      <c r="F1772" t="s">
        <v>3505</v>
      </c>
      <c r="G1772" t="s">
        <v>356</v>
      </c>
      <c r="H1772" t="s">
        <v>3506</v>
      </c>
    </row>
    <row r="1773" spans="1:8">
      <c r="A1773" t="s">
        <v>4226</v>
      </c>
      <c r="B1773" t="s">
        <v>351</v>
      </c>
      <c r="C1773" t="s">
        <v>4227</v>
      </c>
      <c r="D1773" t="s">
        <v>4222</v>
      </c>
      <c r="E1773" t="s">
        <v>4223</v>
      </c>
      <c r="F1773" t="s">
        <v>3505</v>
      </c>
      <c r="G1773" t="s">
        <v>356</v>
      </c>
      <c r="H1773" t="s">
        <v>3506</v>
      </c>
    </row>
    <row r="1774" spans="1:8">
      <c r="A1774" t="s">
        <v>4228</v>
      </c>
      <c r="B1774" t="s">
        <v>351</v>
      </c>
      <c r="C1774" t="s">
        <v>4229</v>
      </c>
      <c r="D1774" t="s">
        <v>4222</v>
      </c>
      <c r="E1774" t="s">
        <v>4223</v>
      </c>
      <c r="F1774" t="s">
        <v>3505</v>
      </c>
      <c r="G1774" t="s">
        <v>356</v>
      </c>
      <c r="H1774" t="s">
        <v>3506</v>
      </c>
    </row>
    <row r="1775" spans="1:8">
      <c r="A1775" t="s">
        <v>4230</v>
      </c>
      <c r="B1775" t="s">
        <v>351</v>
      </c>
      <c r="C1775" t="s">
        <v>4231</v>
      </c>
      <c r="D1775" t="s">
        <v>4222</v>
      </c>
      <c r="E1775" t="s">
        <v>4223</v>
      </c>
      <c r="F1775" t="s">
        <v>3505</v>
      </c>
      <c r="G1775" t="s">
        <v>356</v>
      </c>
      <c r="H1775" t="s">
        <v>3506</v>
      </c>
    </row>
    <row r="1776" spans="1:8">
      <c r="A1776" t="s">
        <v>4232</v>
      </c>
      <c r="B1776" t="s">
        <v>351</v>
      </c>
      <c r="C1776" t="s">
        <v>4233</v>
      </c>
      <c r="D1776" t="s">
        <v>4222</v>
      </c>
      <c r="E1776" t="s">
        <v>4223</v>
      </c>
      <c r="F1776" t="s">
        <v>3505</v>
      </c>
      <c r="G1776" t="s">
        <v>356</v>
      </c>
      <c r="H1776" t="s">
        <v>3506</v>
      </c>
    </row>
    <row r="1777" spans="1:8">
      <c r="A1777" t="s">
        <v>4234</v>
      </c>
      <c r="B1777" t="s">
        <v>351</v>
      </c>
      <c r="C1777" t="s">
        <v>4235</v>
      </c>
      <c r="D1777" t="s">
        <v>4222</v>
      </c>
      <c r="E1777" t="s">
        <v>4223</v>
      </c>
      <c r="F1777" t="s">
        <v>3505</v>
      </c>
      <c r="G1777" t="s">
        <v>356</v>
      </c>
      <c r="H1777" t="s">
        <v>3506</v>
      </c>
    </row>
    <row r="1778" spans="1:8">
      <c r="A1778" t="s">
        <v>4236</v>
      </c>
      <c r="B1778" t="s">
        <v>351</v>
      </c>
      <c r="C1778" t="s">
        <v>4237</v>
      </c>
      <c r="D1778" t="s">
        <v>4222</v>
      </c>
      <c r="E1778" t="s">
        <v>4223</v>
      </c>
      <c r="F1778" t="s">
        <v>3505</v>
      </c>
      <c r="G1778" t="s">
        <v>356</v>
      </c>
      <c r="H1778" t="s">
        <v>3506</v>
      </c>
    </row>
    <row r="1779" spans="1:8">
      <c r="A1779" t="s">
        <v>4238</v>
      </c>
      <c r="B1779" t="s">
        <v>351</v>
      </c>
      <c r="C1779" t="s">
        <v>4239</v>
      </c>
      <c r="D1779" t="s">
        <v>4222</v>
      </c>
      <c r="E1779" t="s">
        <v>4223</v>
      </c>
      <c r="F1779" t="s">
        <v>3505</v>
      </c>
      <c r="G1779" t="s">
        <v>356</v>
      </c>
      <c r="H1779" t="s">
        <v>3506</v>
      </c>
    </row>
    <row r="1780" spans="1:8">
      <c r="A1780" t="s">
        <v>4240</v>
      </c>
      <c r="B1780" t="s">
        <v>351</v>
      </c>
      <c r="C1780" t="s">
        <v>4241</v>
      </c>
      <c r="D1780" t="s">
        <v>4222</v>
      </c>
      <c r="E1780" t="s">
        <v>4223</v>
      </c>
      <c r="F1780" t="s">
        <v>3505</v>
      </c>
      <c r="G1780" t="s">
        <v>356</v>
      </c>
      <c r="H1780" t="s">
        <v>3506</v>
      </c>
    </row>
    <row r="1781" spans="1:8">
      <c r="A1781" t="s">
        <v>4242</v>
      </c>
      <c r="B1781" t="s">
        <v>351</v>
      </c>
      <c r="C1781" t="s">
        <v>4243</v>
      </c>
      <c r="D1781" t="s">
        <v>4222</v>
      </c>
      <c r="E1781" t="s">
        <v>4223</v>
      </c>
      <c r="F1781" t="s">
        <v>3505</v>
      </c>
      <c r="G1781" t="s">
        <v>356</v>
      </c>
      <c r="H1781" t="s">
        <v>3506</v>
      </c>
    </row>
    <row r="1782" spans="1:8">
      <c r="A1782" t="s">
        <v>4244</v>
      </c>
      <c r="B1782" t="s">
        <v>351</v>
      </c>
      <c r="C1782" t="s">
        <v>4245</v>
      </c>
      <c r="D1782" t="s">
        <v>4222</v>
      </c>
      <c r="E1782" t="s">
        <v>4223</v>
      </c>
      <c r="F1782" t="s">
        <v>3505</v>
      </c>
      <c r="G1782" t="s">
        <v>356</v>
      </c>
      <c r="H1782" t="s">
        <v>3506</v>
      </c>
    </row>
    <row r="1783" spans="1:8">
      <c r="A1783" t="s">
        <v>4246</v>
      </c>
      <c r="B1783" t="s">
        <v>351</v>
      </c>
      <c r="C1783" t="s">
        <v>4247</v>
      </c>
      <c r="D1783" t="s">
        <v>4248</v>
      </c>
      <c r="E1783" t="s">
        <v>4249</v>
      </c>
      <c r="F1783" t="s">
        <v>3237</v>
      </c>
      <c r="G1783" t="s">
        <v>356</v>
      </c>
      <c r="H1783" t="s">
        <v>3238</v>
      </c>
    </row>
    <row r="1784" spans="1:8">
      <c r="A1784" t="s">
        <v>4250</v>
      </c>
      <c r="B1784" t="s">
        <v>351</v>
      </c>
      <c r="C1784" t="s">
        <v>4251</v>
      </c>
      <c r="D1784" t="s">
        <v>4252</v>
      </c>
      <c r="E1784" t="s">
        <v>4253</v>
      </c>
      <c r="F1784" t="s">
        <v>4254</v>
      </c>
      <c r="G1784" t="s">
        <v>356</v>
      </c>
      <c r="H1784" t="s">
        <v>3097</v>
      </c>
    </row>
    <row r="1785" spans="1:8">
      <c r="A1785" t="s">
        <v>4255</v>
      </c>
      <c r="B1785" t="s">
        <v>351</v>
      </c>
      <c r="C1785" t="s">
        <v>4256</v>
      </c>
      <c r="D1785" t="s">
        <v>4252</v>
      </c>
      <c r="E1785" t="s">
        <v>4253</v>
      </c>
      <c r="F1785" t="s">
        <v>4254</v>
      </c>
      <c r="G1785" t="s">
        <v>356</v>
      </c>
      <c r="H1785" t="s">
        <v>3097</v>
      </c>
    </row>
    <row r="1786" spans="1:8">
      <c r="A1786" t="s">
        <v>4257</v>
      </c>
      <c r="B1786" t="s">
        <v>351</v>
      </c>
      <c r="C1786" t="s">
        <v>4258</v>
      </c>
      <c r="D1786" t="s">
        <v>4252</v>
      </c>
      <c r="E1786" t="s">
        <v>4253</v>
      </c>
      <c r="F1786" t="s">
        <v>4254</v>
      </c>
      <c r="G1786" t="s">
        <v>356</v>
      </c>
      <c r="H1786" t="s">
        <v>3097</v>
      </c>
    </row>
    <row r="1787" spans="1:8">
      <c r="A1787" t="s">
        <v>4259</v>
      </c>
      <c r="B1787" t="s">
        <v>351</v>
      </c>
      <c r="C1787" t="s">
        <v>4260</v>
      </c>
      <c r="D1787" t="s">
        <v>4252</v>
      </c>
      <c r="E1787" t="s">
        <v>4253</v>
      </c>
      <c r="F1787" t="s">
        <v>4254</v>
      </c>
      <c r="G1787" t="s">
        <v>356</v>
      </c>
      <c r="H1787" t="s">
        <v>3097</v>
      </c>
    </row>
    <row r="1788" spans="1:8">
      <c r="A1788" t="s">
        <v>4261</v>
      </c>
      <c r="B1788" t="s">
        <v>351</v>
      </c>
      <c r="C1788" t="s">
        <v>4262</v>
      </c>
      <c r="D1788" t="s">
        <v>4252</v>
      </c>
      <c r="E1788" t="s">
        <v>4253</v>
      </c>
      <c r="F1788" t="s">
        <v>4254</v>
      </c>
      <c r="G1788" t="s">
        <v>356</v>
      </c>
      <c r="H1788" t="s">
        <v>3097</v>
      </c>
    </row>
    <row r="1789" spans="1:8">
      <c r="A1789" t="s">
        <v>4263</v>
      </c>
      <c r="B1789" t="s">
        <v>351</v>
      </c>
      <c r="C1789" t="s">
        <v>4264</v>
      </c>
      <c r="D1789" t="s">
        <v>4252</v>
      </c>
      <c r="E1789" t="s">
        <v>4253</v>
      </c>
      <c r="F1789" t="s">
        <v>4254</v>
      </c>
      <c r="G1789" t="s">
        <v>356</v>
      </c>
      <c r="H1789" t="s">
        <v>3097</v>
      </c>
    </row>
    <row r="1790" spans="1:8">
      <c r="A1790" t="s">
        <v>4265</v>
      </c>
      <c r="B1790" t="s">
        <v>351</v>
      </c>
      <c r="C1790" t="s">
        <v>4266</v>
      </c>
      <c r="D1790" t="s">
        <v>4252</v>
      </c>
      <c r="E1790" t="s">
        <v>4253</v>
      </c>
      <c r="F1790" t="s">
        <v>4254</v>
      </c>
      <c r="G1790" t="s">
        <v>356</v>
      </c>
      <c r="H1790" t="s">
        <v>3097</v>
      </c>
    </row>
    <row r="1791" spans="1:8">
      <c r="A1791" t="s">
        <v>4267</v>
      </c>
      <c r="B1791" t="s">
        <v>351</v>
      </c>
      <c r="C1791" t="s">
        <v>4268</v>
      </c>
      <c r="D1791" t="s">
        <v>4252</v>
      </c>
      <c r="E1791" t="s">
        <v>4253</v>
      </c>
      <c r="F1791" t="s">
        <v>4254</v>
      </c>
      <c r="G1791" t="s">
        <v>356</v>
      </c>
      <c r="H1791" t="s">
        <v>3097</v>
      </c>
    </row>
    <row r="1792" spans="1:8">
      <c r="A1792" t="s">
        <v>4269</v>
      </c>
      <c r="B1792" t="s">
        <v>351</v>
      </c>
      <c r="C1792" t="s">
        <v>4270</v>
      </c>
      <c r="D1792" t="s">
        <v>4252</v>
      </c>
      <c r="E1792" t="s">
        <v>4253</v>
      </c>
      <c r="F1792" t="s">
        <v>4254</v>
      </c>
      <c r="G1792" t="s">
        <v>356</v>
      </c>
      <c r="H1792" t="s">
        <v>3097</v>
      </c>
    </row>
    <row r="1793" spans="1:8">
      <c r="A1793" t="s">
        <v>4271</v>
      </c>
      <c r="B1793" t="s">
        <v>351</v>
      </c>
      <c r="C1793" t="s">
        <v>4272</v>
      </c>
      <c r="D1793" t="s">
        <v>4252</v>
      </c>
      <c r="E1793" t="s">
        <v>4253</v>
      </c>
      <c r="F1793" t="s">
        <v>4254</v>
      </c>
      <c r="G1793" t="s">
        <v>356</v>
      </c>
      <c r="H1793" t="s">
        <v>3097</v>
      </c>
    </row>
    <row r="1794" spans="1:8">
      <c r="A1794" t="s">
        <v>4273</v>
      </c>
      <c r="B1794" t="s">
        <v>351</v>
      </c>
      <c r="C1794" t="s">
        <v>4274</v>
      </c>
      <c r="D1794" t="s">
        <v>4275</v>
      </c>
      <c r="E1794" t="s">
        <v>4276</v>
      </c>
      <c r="F1794" t="s">
        <v>4277</v>
      </c>
      <c r="G1794" t="s">
        <v>356</v>
      </c>
      <c r="H1794" t="s">
        <v>3238</v>
      </c>
    </row>
    <row r="1795" spans="1:8">
      <c r="A1795" t="s">
        <v>4278</v>
      </c>
      <c r="B1795" t="s">
        <v>351</v>
      </c>
      <c r="C1795" t="s">
        <v>4279</v>
      </c>
      <c r="D1795" t="s">
        <v>4275</v>
      </c>
      <c r="E1795" t="s">
        <v>4276</v>
      </c>
      <c r="F1795" t="s">
        <v>4277</v>
      </c>
      <c r="G1795" t="s">
        <v>356</v>
      </c>
      <c r="H1795" t="s">
        <v>4280</v>
      </c>
    </row>
    <row r="1796" spans="1:8">
      <c r="A1796" t="s">
        <v>4281</v>
      </c>
      <c r="B1796" t="s">
        <v>351</v>
      </c>
      <c r="C1796" t="s">
        <v>4282</v>
      </c>
      <c r="D1796" t="s">
        <v>4275</v>
      </c>
      <c r="E1796" t="s">
        <v>4276</v>
      </c>
      <c r="F1796" t="s">
        <v>4277</v>
      </c>
      <c r="G1796" t="s">
        <v>356</v>
      </c>
      <c r="H1796" t="s">
        <v>4280</v>
      </c>
    </row>
    <row r="1797" spans="1:8">
      <c r="A1797" t="s">
        <v>4283</v>
      </c>
      <c r="B1797" t="s">
        <v>351</v>
      </c>
      <c r="C1797" t="s">
        <v>4284</v>
      </c>
      <c r="D1797" t="s">
        <v>4275</v>
      </c>
      <c r="E1797" t="s">
        <v>4276</v>
      </c>
      <c r="F1797" t="s">
        <v>4277</v>
      </c>
      <c r="G1797" t="s">
        <v>356</v>
      </c>
      <c r="H1797" t="s">
        <v>4280</v>
      </c>
    </row>
    <row r="1798" spans="1:8">
      <c r="A1798" t="s">
        <v>4285</v>
      </c>
      <c r="B1798" t="s">
        <v>351</v>
      </c>
      <c r="C1798" t="s">
        <v>4286</v>
      </c>
      <c r="D1798" t="s">
        <v>4275</v>
      </c>
      <c r="E1798" t="s">
        <v>4276</v>
      </c>
      <c r="F1798" t="s">
        <v>4277</v>
      </c>
      <c r="G1798" t="s">
        <v>356</v>
      </c>
      <c r="H1798" t="s">
        <v>4280</v>
      </c>
    </row>
    <row r="1799" spans="1:8">
      <c r="A1799" t="s">
        <v>4287</v>
      </c>
      <c r="B1799" t="s">
        <v>351</v>
      </c>
      <c r="C1799" t="s">
        <v>4288</v>
      </c>
      <c r="D1799" t="s">
        <v>4275</v>
      </c>
      <c r="E1799" t="s">
        <v>4276</v>
      </c>
      <c r="F1799" t="s">
        <v>4277</v>
      </c>
      <c r="G1799" t="s">
        <v>356</v>
      </c>
      <c r="H1799" t="s">
        <v>3355</v>
      </c>
    </row>
    <row r="1800" spans="1:8">
      <c r="A1800" t="s">
        <v>4289</v>
      </c>
      <c r="B1800" t="s">
        <v>351</v>
      </c>
      <c r="C1800" t="s">
        <v>4290</v>
      </c>
      <c r="D1800" t="s">
        <v>4275</v>
      </c>
      <c r="E1800" t="s">
        <v>4276</v>
      </c>
      <c r="F1800" t="s">
        <v>4277</v>
      </c>
      <c r="G1800" t="s">
        <v>356</v>
      </c>
      <c r="H1800" t="s">
        <v>4280</v>
      </c>
    </row>
    <row r="1801" spans="1:8">
      <c r="A1801" t="s">
        <v>4291</v>
      </c>
      <c r="B1801" t="s">
        <v>351</v>
      </c>
      <c r="C1801" t="s">
        <v>4292</v>
      </c>
      <c r="D1801" t="s">
        <v>4275</v>
      </c>
      <c r="E1801" t="s">
        <v>4276</v>
      </c>
      <c r="F1801" t="s">
        <v>4277</v>
      </c>
      <c r="G1801" t="s">
        <v>356</v>
      </c>
      <c r="H1801" t="s">
        <v>4280</v>
      </c>
    </row>
    <row r="1802" spans="1:8">
      <c r="A1802" t="s">
        <v>4293</v>
      </c>
      <c r="B1802" t="s">
        <v>351</v>
      </c>
      <c r="C1802" t="s">
        <v>4294</v>
      </c>
      <c r="D1802" t="s">
        <v>4275</v>
      </c>
      <c r="E1802" t="s">
        <v>4276</v>
      </c>
      <c r="F1802" t="s">
        <v>4277</v>
      </c>
      <c r="G1802" t="s">
        <v>356</v>
      </c>
      <c r="H1802" t="s">
        <v>4280</v>
      </c>
    </row>
    <row r="1803" spans="1:8">
      <c r="A1803" t="s">
        <v>4295</v>
      </c>
      <c r="B1803" t="s">
        <v>351</v>
      </c>
      <c r="C1803" t="s">
        <v>4296</v>
      </c>
      <c r="D1803" t="s">
        <v>4275</v>
      </c>
      <c r="E1803" t="s">
        <v>4276</v>
      </c>
      <c r="F1803" t="s">
        <v>4277</v>
      </c>
      <c r="G1803" t="s">
        <v>356</v>
      </c>
      <c r="H1803" t="s">
        <v>4280</v>
      </c>
    </row>
    <row r="1804" spans="1:8">
      <c r="A1804" t="s">
        <v>4297</v>
      </c>
      <c r="B1804" t="s">
        <v>351</v>
      </c>
      <c r="C1804" t="s">
        <v>4298</v>
      </c>
      <c r="D1804" t="s">
        <v>4275</v>
      </c>
      <c r="E1804" t="s">
        <v>4276</v>
      </c>
      <c r="F1804" t="s">
        <v>4277</v>
      </c>
      <c r="G1804" t="s">
        <v>356</v>
      </c>
      <c r="H1804" t="s">
        <v>4280</v>
      </c>
    </row>
    <row r="1805" spans="1:8">
      <c r="A1805" t="s">
        <v>4299</v>
      </c>
      <c r="B1805" t="s">
        <v>351</v>
      </c>
      <c r="C1805" t="s">
        <v>4300</v>
      </c>
      <c r="D1805" t="s">
        <v>4275</v>
      </c>
      <c r="E1805" t="s">
        <v>4276</v>
      </c>
      <c r="F1805" t="s">
        <v>4277</v>
      </c>
      <c r="G1805" t="s">
        <v>356</v>
      </c>
      <c r="H1805" t="s">
        <v>702</v>
      </c>
    </row>
    <row r="1806" spans="1:8">
      <c r="A1806" t="s">
        <v>4301</v>
      </c>
      <c r="B1806" t="s">
        <v>351</v>
      </c>
      <c r="C1806" t="s">
        <v>4302</v>
      </c>
      <c r="D1806" t="s">
        <v>4275</v>
      </c>
      <c r="E1806" t="s">
        <v>4276</v>
      </c>
      <c r="F1806" t="s">
        <v>4277</v>
      </c>
      <c r="G1806" t="s">
        <v>356</v>
      </c>
      <c r="H1806" t="s">
        <v>4280</v>
      </c>
    </row>
    <row r="1807" spans="1:8">
      <c r="A1807" t="s">
        <v>4303</v>
      </c>
      <c r="B1807" t="s">
        <v>351</v>
      </c>
      <c r="C1807" t="s">
        <v>4304</v>
      </c>
      <c r="D1807" t="s">
        <v>4275</v>
      </c>
      <c r="E1807" t="s">
        <v>4276</v>
      </c>
      <c r="F1807" t="s">
        <v>4277</v>
      </c>
      <c r="G1807" t="s">
        <v>356</v>
      </c>
      <c r="H1807" t="s">
        <v>4280</v>
      </c>
    </row>
    <row r="1808" spans="1:8">
      <c r="A1808" t="s">
        <v>4305</v>
      </c>
      <c r="B1808" t="s">
        <v>351</v>
      </c>
      <c r="C1808" t="s">
        <v>4306</v>
      </c>
      <c r="D1808" t="s">
        <v>4275</v>
      </c>
      <c r="E1808" t="s">
        <v>4276</v>
      </c>
      <c r="F1808" t="s">
        <v>4277</v>
      </c>
      <c r="G1808" t="s">
        <v>356</v>
      </c>
      <c r="H1808" t="s">
        <v>4280</v>
      </c>
    </row>
    <row r="1809" spans="1:8">
      <c r="A1809" t="s">
        <v>4307</v>
      </c>
      <c r="B1809" t="s">
        <v>351</v>
      </c>
      <c r="C1809" t="s">
        <v>4308</v>
      </c>
      <c r="D1809" t="s">
        <v>4275</v>
      </c>
      <c r="E1809" t="s">
        <v>4276</v>
      </c>
      <c r="F1809" t="s">
        <v>4277</v>
      </c>
      <c r="G1809" t="s">
        <v>356</v>
      </c>
      <c r="H1809" t="s">
        <v>4280</v>
      </c>
    </row>
    <row r="1810" spans="1:8">
      <c r="A1810" t="s">
        <v>4309</v>
      </c>
      <c r="B1810" t="s">
        <v>351</v>
      </c>
      <c r="C1810" t="s">
        <v>4310</v>
      </c>
      <c r="D1810" t="s">
        <v>4275</v>
      </c>
      <c r="E1810" t="s">
        <v>4276</v>
      </c>
      <c r="F1810" t="s">
        <v>4277</v>
      </c>
      <c r="G1810" t="s">
        <v>356</v>
      </c>
      <c r="H1810" t="s">
        <v>4280</v>
      </c>
    </row>
    <row r="1811" spans="1:8">
      <c r="A1811" t="s">
        <v>4311</v>
      </c>
      <c r="B1811" t="s">
        <v>351</v>
      </c>
      <c r="C1811" t="s">
        <v>4312</v>
      </c>
      <c r="D1811" t="s">
        <v>4275</v>
      </c>
      <c r="E1811" t="s">
        <v>4276</v>
      </c>
      <c r="F1811" t="s">
        <v>4277</v>
      </c>
      <c r="G1811" t="s">
        <v>356</v>
      </c>
      <c r="H1811" t="s">
        <v>4280</v>
      </c>
    </row>
    <row r="1812" spans="1:8">
      <c r="A1812" t="s">
        <v>4313</v>
      </c>
      <c r="B1812" t="s">
        <v>351</v>
      </c>
      <c r="C1812" t="s">
        <v>4314</v>
      </c>
      <c r="D1812" t="s">
        <v>4275</v>
      </c>
      <c r="E1812" t="s">
        <v>4276</v>
      </c>
      <c r="F1812" t="s">
        <v>4277</v>
      </c>
      <c r="G1812" t="s">
        <v>356</v>
      </c>
      <c r="H1812" t="s">
        <v>3506</v>
      </c>
    </row>
    <row r="1813" spans="1:8">
      <c r="A1813" t="s">
        <v>4315</v>
      </c>
      <c r="B1813" t="s">
        <v>351</v>
      </c>
      <c r="C1813" t="s">
        <v>4316</v>
      </c>
      <c r="D1813" t="s">
        <v>4275</v>
      </c>
      <c r="E1813" t="s">
        <v>4276</v>
      </c>
      <c r="F1813" t="s">
        <v>4277</v>
      </c>
      <c r="G1813" t="s">
        <v>356</v>
      </c>
      <c r="H1813" t="s">
        <v>4280</v>
      </c>
    </row>
    <row r="1814" spans="1:8">
      <c r="A1814" t="s">
        <v>4317</v>
      </c>
      <c r="B1814" t="s">
        <v>351</v>
      </c>
      <c r="C1814" t="s">
        <v>4318</v>
      </c>
      <c r="D1814" t="s">
        <v>4275</v>
      </c>
      <c r="E1814" t="s">
        <v>4276</v>
      </c>
      <c r="F1814" t="s">
        <v>4277</v>
      </c>
      <c r="G1814" t="s">
        <v>356</v>
      </c>
      <c r="H1814" t="s">
        <v>3175</v>
      </c>
    </row>
    <row r="1815" spans="1:8">
      <c r="A1815" t="s">
        <v>4319</v>
      </c>
      <c r="B1815" t="s">
        <v>351</v>
      </c>
      <c r="C1815" t="s">
        <v>4320</v>
      </c>
      <c r="D1815" t="s">
        <v>4321</v>
      </c>
      <c r="E1815" t="s">
        <v>4322</v>
      </c>
      <c r="F1815" t="s">
        <v>3114</v>
      </c>
      <c r="G1815" t="s">
        <v>356</v>
      </c>
      <c r="H1815" t="s">
        <v>3115</v>
      </c>
    </row>
    <row r="1816" spans="1:8">
      <c r="A1816" t="s">
        <v>4323</v>
      </c>
      <c r="B1816" t="s">
        <v>351</v>
      </c>
      <c r="C1816" t="s">
        <v>4324</v>
      </c>
      <c r="D1816" t="s">
        <v>4321</v>
      </c>
      <c r="E1816" t="s">
        <v>4322</v>
      </c>
      <c r="F1816" t="s">
        <v>3114</v>
      </c>
      <c r="G1816" t="s">
        <v>356</v>
      </c>
      <c r="H1816" t="s">
        <v>3115</v>
      </c>
    </row>
    <row r="1817" spans="1:8">
      <c r="A1817" t="s">
        <v>4325</v>
      </c>
      <c r="B1817" t="s">
        <v>351</v>
      </c>
      <c r="C1817" t="s">
        <v>4326</v>
      </c>
      <c r="D1817" t="s">
        <v>4321</v>
      </c>
      <c r="E1817" t="s">
        <v>4322</v>
      </c>
      <c r="F1817" t="s">
        <v>3114</v>
      </c>
      <c r="G1817" t="s">
        <v>356</v>
      </c>
      <c r="H1817" t="s">
        <v>3115</v>
      </c>
    </row>
    <row r="1818" spans="1:8">
      <c r="A1818" t="s">
        <v>4327</v>
      </c>
      <c r="B1818" t="s">
        <v>351</v>
      </c>
      <c r="C1818" t="s">
        <v>4328</v>
      </c>
      <c r="D1818" t="s">
        <v>4321</v>
      </c>
      <c r="E1818" t="s">
        <v>4322</v>
      </c>
      <c r="F1818" t="s">
        <v>3114</v>
      </c>
      <c r="G1818" t="s">
        <v>356</v>
      </c>
      <c r="H1818" t="s">
        <v>3115</v>
      </c>
    </row>
    <row r="1819" spans="1:8">
      <c r="A1819" t="s">
        <v>4329</v>
      </c>
      <c r="B1819" t="s">
        <v>351</v>
      </c>
      <c r="C1819" t="s">
        <v>4330</v>
      </c>
      <c r="D1819" t="s">
        <v>4331</v>
      </c>
      <c r="E1819" t="s">
        <v>4332</v>
      </c>
      <c r="F1819" t="s">
        <v>3354</v>
      </c>
      <c r="G1819" t="s">
        <v>356</v>
      </c>
      <c r="H1819" t="s">
        <v>3355</v>
      </c>
    </row>
    <row r="1820" spans="1:8">
      <c r="A1820" t="s">
        <v>4333</v>
      </c>
      <c r="B1820" t="s">
        <v>351</v>
      </c>
      <c r="C1820" t="s">
        <v>4334</v>
      </c>
      <c r="D1820" t="s">
        <v>4331</v>
      </c>
      <c r="E1820" t="s">
        <v>4332</v>
      </c>
      <c r="F1820" t="s">
        <v>3354</v>
      </c>
      <c r="G1820" t="s">
        <v>356</v>
      </c>
      <c r="H1820" t="s">
        <v>3355</v>
      </c>
    </row>
    <row r="1821" spans="1:8">
      <c r="A1821" t="s">
        <v>4335</v>
      </c>
      <c r="B1821" t="s">
        <v>351</v>
      </c>
      <c r="C1821" t="s">
        <v>4336</v>
      </c>
      <c r="D1821" t="s">
        <v>4337</v>
      </c>
      <c r="E1821" t="s">
        <v>4338</v>
      </c>
      <c r="F1821" t="s">
        <v>3096</v>
      </c>
      <c r="G1821" t="s">
        <v>356</v>
      </c>
      <c r="H1821" t="s">
        <v>3097</v>
      </c>
    </row>
    <row r="1822" spans="1:8">
      <c r="A1822" t="s">
        <v>4339</v>
      </c>
      <c r="B1822" t="s">
        <v>351</v>
      </c>
      <c r="C1822" t="s">
        <v>4340</v>
      </c>
      <c r="D1822" t="s">
        <v>4337</v>
      </c>
      <c r="E1822" t="s">
        <v>4338</v>
      </c>
      <c r="F1822" t="s">
        <v>3096</v>
      </c>
      <c r="G1822" t="s">
        <v>356</v>
      </c>
      <c r="H1822" t="s">
        <v>3097</v>
      </c>
    </row>
    <row r="1823" spans="1:8">
      <c r="A1823" t="s">
        <v>4341</v>
      </c>
      <c r="B1823" t="s">
        <v>351</v>
      </c>
      <c r="C1823" t="s">
        <v>4342</v>
      </c>
      <c r="D1823" t="s">
        <v>4337</v>
      </c>
      <c r="E1823" t="s">
        <v>4338</v>
      </c>
      <c r="F1823" t="s">
        <v>3096</v>
      </c>
      <c r="G1823" t="s">
        <v>356</v>
      </c>
      <c r="H1823" t="s">
        <v>3097</v>
      </c>
    </row>
    <row r="1824" spans="1:8">
      <c r="A1824" t="s">
        <v>4343</v>
      </c>
      <c r="B1824" t="s">
        <v>351</v>
      </c>
      <c r="C1824" t="s">
        <v>4344</v>
      </c>
      <c r="D1824" t="s">
        <v>4337</v>
      </c>
      <c r="E1824" t="s">
        <v>4338</v>
      </c>
      <c r="F1824" t="s">
        <v>3096</v>
      </c>
      <c r="G1824" t="s">
        <v>356</v>
      </c>
      <c r="H1824" t="s">
        <v>3097</v>
      </c>
    </row>
    <row r="1825" spans="1:8">
      <c r="A1825" t="s">
        <v>4345</v>
      </c>
      <c r="B1825" t="s">
        <v>351</v>
      </c>
      <c r="C1825" t="s">
        <v>4346</v>
      </c>
      <c r="D1825" t="s">
        <v>4337</v>
      </c>
      <c r="E1825" t="s">
        <v>4338</v>
      </c>
      <c r="F1825" t="s">
        <v>3096</v>
      </c>
      <c r="G1825" t="s">
        <v>356</v>
      </c>
      <c r="H1825" t="s">
        <v>3097</v>
      </c>
    </row>
    <row r="1826" spans="1:8">
      <c r="A1826" t="s">
        <v>4347</v>
      </c>
      <c r="B1826" t="s">
        <v>351</v>
      </c>
      <c r="C1826" t="s">
        <v>4348</v>
      </c>
      <c r="D1826" t="s">
        <v>4337</v>
      </c>
      <c r="E1826" t="s">
        <v>4338</v>
      </c>
      <c r="F1826" t="s">
        <v>3096</v>
      </c>
      <c r="G1826" t="s">
        <v>356</v>
      </c>
      <c r="H1826" t="s">
        <v>3097</v>
      </c>
    </row>
    <row r="1827" spans="1:8">
      <c r="A1827" t="s">
        <v>4349</v>
      </c>
      <c r="B1827" t="s">
        <v>351</v>
      </c>
      <c r="C1827" t="s">
        <v>4350</v>
      </c>
      <c r="D1827" t="s">
        <v>4337</v>
      </c>
      <c r="E1827" t="s">
        <v>4338</v>
      </c>
      <c r="F1827" t="s">
        <v>3096</v>
      </c>
      <c r="G1827" t="s">
        <v>356</v>
      </c>
      <c r="H1827" t="s">
        <v>3097</v>
      </c>
    </row>
    <row r="1828" spans="1:8">
      <c r="A1828" t="s">
        <v>4351</v>
      </c>
      <c r="B1828" t="s">
        <v>351</v>
      </c>
      <c r="C1828" t="s">
        <v>4352</v>
      </c>
      <c r="D1828" t="s">
        <v>4337</v>
      </c>
      <c r="E1828" t="s">
        <v>4338</v>
      </c>
      <c r="F1828" t="s">
        <v>3096</v>
      </c>
      <c r="G1828" t="s">
        <v>356</v>
      </c>
      <c r="H1828" t="s">
        <v>3097</v>
      </c>
    </row>
    <row r="1829" spans="1:8">
      <c r="A1829" t="s">
        <v>4353</v>
      </c>
      <c r="B1829" t="s">
        <v>351</v>
      </c>
      <c r="C1829" t="s">
        <v>4354</v>
      </c>
      <c r="D1829" t="s">
        <v>4355</v>
      </c>
      <c r="E1829" t="s">
        <v>4356</v>
      </c>
      <c r="F1829" t="s">
        <v>3864</v>
      </c>
      <c r="G1829" t="s">
        <v>356</v>
      </c>
      <c r="H1829" t="s">
        <v>3865</v>
      </c>
    </row>
    <row r="1830" spans="1:8">
      <c r="A1830" t="s">
        <v>4357</v>
      </c>
      <c r="B1830" t="s">
        <v>351</v>
      </c>
      <c r="C1830" t="s">
        <v>4358</v>
      </c>
      <c r="D1830" t="s">
        <v>4355</v>
      </c>
      <c r="E1830" t="s">
        <v>4356</v>
      </c>
      <c r="F1830" t="s">
        <v>3864</v>
      </c>
      <c r="G1830" t="s">
        <v>356</v>
      </c>
      <c r="H1830" t="s">
        <v>3865</v>
      </c>
    </row>
    <row r="1831" spans="1:8">
      <c r="A1831" t="s">
        <v>4359</v>
      </c>
      <c r="B1831" t="s">
        <v>351</v>
      </c>
      <c r="C1831" t="s">
        <v>4360</v>
      </c>
      <c r="D1831" t="s">
        <v>4361</v>
      </c>
      <c r="E1831" t="s">
        <v>4362</v>
      </c>
      <c r="F1831" t="s">
        <v>3505</v>
      </c>
      <c r="G1831" t="s">
        <v>356</v>
      </c>
      <c r="H1831" t="s">
        <v>3506</v>
      </c>
    </row>
    <row r="1832" spans="1:8">
      <c r="A1832" t="s">
        <v>4363</v>
      </c>
      <c r="B1832" t="s">
        <v>351</v>
      </c>
      <c r="C1832" t="s">
        <v>4364</v>
      </c>
      <c r="D1832" t="s">
        <v>4361</v>
      </c>
      <c r="E1832" t="s">
        <v>4362</v>
      </c>
      <c r="F1832" t="s">
        <v>3505</v>
      </c>
      <c r="G1832" t="s">
        <v>356</v>
      </c>
      <c r="H1832" t="s">
        <v>3506</v>
      </c>
    </row>
    <row r="1833" spans="1:8">
      <c r="A1833" t="s">
        <v>4365</v>
      </c>
      <c r="B1833" t="s">
        <v>351</v>
      </c>
      <c r="C1833" t="s">
        <v>4366</v>
      </c>
      <c r="D1833" t="s">
        <v>4361</v>
      </c>
      <c r="E1833" t="s">
        <v>4362</v>
      </c>
      <c r="F1833" t="s">
        <v>3505</v>
      </c>
      <c r="G1833" t="s">
        <v>356</v>
      </c>
      <c r="H1833" t="s">
        <v>4367</v>
      </c>
    </row>
    <row r="1834" spans="1:8">
      <c r="A1834" t="s">
        <v>4368</v>
      </c>
      <c r="B1834" t="s">
        <v>351</v>
      </c>
      <c r="C1834" t="s">
        <v>4369</v>
      </c>
      <c r="D1834" t="s">
        <v>4361</v>
      </c>
      <c r="E1834" t="s">
        <v>4362</v>
      </c>
      <c r="F1834" t="s">
        <v>3505</v>
      </c>
      <c r="G1834" t="s">
        <v>356</v>
      </c>
      <c r="H1834" t="s">
        <v>3506</v>
      </c>
    </row>
    <row r="1835" spans="1:8">
      <c r="A1835" t="s">
        <v>4370</v>
      </c>
      <c r="B1835" t="s">
        <v>351</v>
      </c>
      <c r="C1835" t="s">
        <v>4371</v>
      </c>
      <c r="D1835" t="s">
        <v>4361</v>
      </c>
      <c r="E1835" t="s">
        <v>4362</v>
      </c>
      <c r="F1835" t="s">
        <v>3505</v>
      </c>
      <c r="G1835" t="s">
        <v>356</v>
      </c>
      <c r="H1835" t="s">
        <v>3506</v>
      </c>
    </row>
    <row r="1836" spans="1:8">
      <c r="A1836" t="s">
        <v>4372</v>
      </c>
      <c r="B1836" t="s">
        <v>351</v>
      </c>
      <c r="C1836" t="s">
        <v>4373</v>
      </c>
      <c r="D1836" t="s">
        <v>4361</v>
      </c>
      <c r="E1836" t="s">
        <v>4362</v>
      </c>
      <c r="F1836" t="s">
        <v>3505</v>
      </c>
      <c r="G1836" t="s">
        <v>356</v>
      </c>
      <c r="H1836" t="s">
        <v>3506</v>
      </c>
    </row>
    <row r="1837" spans="1:8">
      <c r="A1837" t="s">
        <v>4374</v>
      </c>
      <c r="B1837" t="s">
        <v>351</v>
      </c>
      <c r="C1837" t="s">
        <v>4375</v>
      </c>
      <c r="D1837" t="s">
        <v>4376</v>
      </c>
      <c r="E1837" t="s">
        <v>4375</v>
      </c>
      <c r="F1837" t="s">
        <v>3045</v>
      </c>
      <c r="G1837" t="s">
        <v>356</v>
      </c>
      <c r="H1837" t="s">
        <v>3046</v>
      </c>
    </row>
    <row r="1838" spans="1:8">
      <c r="A1838" t="s">
        <v>4377</v>
      </c>
      <c r="B1838" t="s">
        <v>351</v>
      </c>
      <c r="C1838" t="s">
        <v>4378</v>
      </c>
      <c r="D1838" t="s">
        <v>4379</v>
      </c>
      <c r="E1838" t="s">
        <v>4380</v>
      </c>
      <c r="F1838" t="s">
        <v>3237</v>
      </c>
      <c r="G1838" t="s">
        <v>356</v>
      </c>
      <c r="H1838" t="s">
        <v>3238</v>
      </c>
    </row>
    <row r="1839" spans="1:8">
      <c r="A1839" t="s">
        <v>4381</v>
      </c>
      <c r="B1839" t="s">
        <v>351</v>
      </c>
      <c r="C1839" t="s">
        <v>4382</v>
      </c>
      <c r="D1839" t="s">
        <v>4383</v>
      </c>
      <c r="E1839" t="s">
        <v>4384</v>
      </c>
      <c r="F1839" t="s">
        <v>3174</v>
      </c>
      <c r="G1839" t="s">
        <v>356</v>
      </c>
      <c r="H1839" t="s">
        <v>3175</v>
      </c>
    </row>
    <row r="1840" spans="1:8">
      <c r="A1840" t="s">
        <v>4385</v>
      </c>
      <c r="B1840" t="s">
        <v>351</v>
      </c>
      <c r="C1840" t="s">
        <v>4386</v>
      </c>
      <c r="D1840" t="s">
        <v>4383</v>
      </c>
      <c r="E1840" t="s">
        <v>4384</v>
      </c>
      <c r="F1840" t="s">
        <v>3174</v>
      </c>
      <c r="G1840" t="s">
        <v>356</v>
      </c>
      <c r="H1840" t="s">
        <v>3175</v>
      </c>
    </row>
    <row r="1841" spans="1:8">
      <c r="A1841" t="s">
        <v>4387</v>
      </c>
      <c r="B1841" t="s">
        <v>351</v>
      </c>
      <c r="C1841" t="s">
        <v>4388</v>
      </c>
      <c r="D1841" t="s">
        <v>4383</v>
      </c>
      <c r="E1841" t="s">
        <v>4384</v>
      </c>
      <c r="F1841" t="s">
        <v>3174</v>
      </c>
      <c r="G1841" t="s">
        <v>356</v>
      </c>
      <c r="H1841" t="s">
        <v>3175</v>
      </c>
    </row>
    <row r="1842" spans="1:8">
      <c r="A1842" t="s">
        <v>4389</v>
      </c>
      <c r="B1842" t="s">
        <v>351</v>
      </c>
      <c r="C1842" t="s">
        <v>4390</v>
      </c>
      <c r="D1842" t="s">
        <v>4383</v>
      </c>
      <c r="E1842" t="s">
        <v>4384</v>
      </c>
      <c r="F1842" t="s">
        <v>3174</v>
      </c>
      <c r="G1842" t="s">
        <v>356</v>
      </c>
      <c r="H1842" t="s">
        <v>3175</v>
      </c>
    </row>
    <row r="1843" spans="1:8">
      <c r="A1843" t="s">
        <v>4391</v>
      </c>
      <c r="B1843" t="s">
        <v>351</v>
      </c>
      <c r="C1843" t="s">
        <v>4392</v>
      </c>
      <c r="D1843" t="s">
        <v>4383</v>
      </c>
      <c r="E1843" t="s">
        <v>4384</v>
      </c>
      <c r="F1843" t="s">
        <v>3174</v>
      </c>
      <c r="G1843" t="s">
        <v>356</v>
      </c>
      <c r="H1843" t="s">
        <v>3175</v>
      </c>
    </row>
    <row r="1844" spans="1:8">
      <c r="A1844" t="s">
        <v>4393</v>
      </c>
      <c r="B1844" t="s">
        <v>351</v>
      </c>
      <c r="C1844" t="s">
        <v>4394</v>
      </c>
      <c r="D1844" t="s">
        <v>4383</v>
      </c>
      <c r="E1844" t="s">
        <v>4384</v>
      </c>
      <c r="F1844" t="s">
        <v>3174</v>
      </c>
      <c r="G1844" t="s">
        <v>356</v>
      </c>
      <c r="H1844" t="s">
        <v>3175</v>
      </c>
    </row>
    <row r="1845" spans="1:8">
      <c r="A1845" t="s">
        <v>4395</v>
      </c>
      <c r="B1845" t="s">
        <v>351</v>
      </c>
      <c r="C1845" t="s">
        <v>4396</v>
      </c>
      <c r="D1845" t="s">
        <v>4383</v>
      </c>
      <c r="E1845" t="s">
        <v>4384</v>
      </c>
      <c r="F1845" t="s">
        <v>3174</v>
      </c>
      <c r="G1845" t="s">
        <v>356</v>
      </c>
      <c r="H1845" t="s">
        <v>3175</v>
      </c>
    </row>
    <row r="1846" spans="1:8">
      <c r="A1846" t="s">
        <v>4397</v>
      </c>
      <c r="B1846" t="s">
        <v>351</v>
      </c>
      <c r="C1846" t="s">
        <v>4398</v>
      </c>
      <c r="D1846" t="s">
        <v>4383</v>
      </c>
      <c r="E1846" t="s">
        <v>4384</v>
      </c>
      <c r="F1846" t="s">
        <v>3174</v>
      </c>
      <c r="G1846" t="s">
        <v>356</v>
      </c>
      <c r="H1846" t="s">
        <v>3175</v>
      </c>
    </row>
    <row r="1847" spans="1:8">
      <c r="A1847" t="s">
        <v>4399</v>
      </c>
      <c r="B1847" t="s">
        <v>351</v>
      </c>
      <c r="C1847" t="s">
        <v>4400</v>
      </c>
      <c r="D1847" t="s">
        <v>4383</v>
      </c>
      <c r="E1847" t="s">
        <v>4384</v>
      </c>
      <c r="F1847" t="s">
        <v>3174</v>
      </c>
      <c r="G1847" t="s">
        <v>356</v>
      </c>
      <c r="H1847" t="s">
        <v>3175</v>
      </c>
    </row>
    <row r="1848" spans="1:8">
      <c r="A1848" t="s">
        <v>4401</v>
      </c>
      <c r="B1848" t="s">
        <v>351</v>
      </c>
      <c r="C1848" t="s">
        <v>4402</v>
      </c>
      <c r="D1848" t="s">
        <v>4383</v>
      </c>
      <c r="E1848" t="s">
        <v>4384</v>
      </c>
      <c r="F1848" t="s">
        <v>3174</v>
      </c>
      <c r="G1848" t="s">
        <v>356</v>
      </c>
      <c r="H1848" t="s">
        <v>3175</v>
      </c>
    </row>
    <row r="1849" spans="1:8">
      <c r="A1849" t="s">
        <v>4403</v>
      </c>
      <c r="B1849" t="s">
        <v>351</v>
      </c>
      <c r="C1849" t="s">
        <v>4404</v>
      </c>
      <c r="D1849" t="s">
        <v>4383</v>
      </c>
      <c r="E1849" t="s">
        <v>4384</v>
      </c>
      <c r="F1849" t="s">
        <v>3174</v>
      </c>
      <c r="G1849" t="s">
        <v>356</v>
      </c>
      <c r="H1849" t="s">
        <v>3175</v>
      </c>
    </row>
    <row r="1850" spans="1:8">
      <c r="A1850" t="s">
        <v>4405</v>
      </c>
      <c r="B1850" t="s">
        <v>351</v>
      </c>
      <c r="C1850" t="s">
        <v>4406</v>
      </c>
      <c r="D1850" t="s">
        <v>4383</v>
      </c>
      <c r="E1850" t="s">
        <v>4384</v>
      </c>
      <c r="F1850" t="s">
        <v>3174</v>
      </c>
      <c r="G1850" t="s">
        <v>356</v>
      </c>
      <c r="H1850" t="s">
        <v>3175</v>
      </c>
    </row>
    <row r="1851" spans="1:8">
      <c r="A1851" t="s">
        <v>4407</v>
      </c>
      <c r="B1851" t="s">
        <v>351</v>
      </c>
      <c r="C1851" t="s">
        <v>4408</v>
      </c>
      <c r="D1851" t="s">
        <v>4383</v>
      </c>
      <c r="E1851" t="s">
        <v>4384</v>
      </c>
      <c r="F1851" t="s">
        <v>3174</v>
      </c>
      <c r="G1851" t="s">
        <v>356</v>
      </c>
      <c r="H1851" t="s">
        <v>3175</v>
      </c>
    </row>
    <row r="1852" spans="1:8">
      <c r="A1852" t="s">
        <v>4409</v>
      </c>
      <c r="B1852" t="s">
        <v>351</v>
      </c>
      <c r="C1852" t="s">
        <v>4410</v>
      </c>
      <c r="D1852" t="s">
        <v>4383</v>
      </c>
      <c r="E1852" t="s">
        <v>4384</v>
      </c>
      <c r="F1852" t="s">
        <v>3174</v>
      </c>
      <c r="G1852" t="s">
        <v>356</v>
      </c>
      <c r="H1852" t="s">
        <v>3175</v>
      </c>
    </row>
    <row r="1853" spans="1:8">
      <c r="A1853" t="s">
        <v>4411</v>
      </c>
      <c r="B1853" t="s">
        <v>351</v>
      </c>
      <c r="C1853" t="s">
        <v>4412</v>
      </c>
      <c r="D1853" t="s">
        <v>4383</v>
      </c>
      <c r="E1853" t="s">
        <v>4384</v>
      </c>
      <c r="F1853" t="s">
        <v>3174</v>
      </c>
      <c r="G1853" t="s">
        <v>356</v>
      </c>
      <c r="H1853" t="s">
        <v>3431</v>
      </c>
    </row>
    <row r="1854" spans="1:8">
      <c r="A1854" t="s">
        <v>4413</v>
      </c>
      <c r="B1854" t="s">
        <v>351</v>
      </c>
      <c r="C1854" t="s">
        <v>4414</v>
      </c>
      <c r="D1854" t="s">
        <v>4383</v>
      </c>
      <c r="E1854" t="s">
        <v>4384</v>
      </c>
      <c r="F1854" t="s">
        <v>3174</v>
      </c>
      <c r="G1854" t="s">
        <v>356</v>
      </c>
      <c r="H1854" t="s">
        <v>3175</v>
      </c>
    </row>
    <row r="1855" spans="1:8">
      <c r="A1855" t="s">
        <v>4415</v>
      </c>
      <c r="B1855" t="s">
        <v>351</v>
      </c>
      <c r="C1855" t="s">
        <v>4416</v>
      </c>
      <c r="D1855" t="s">
        <v>4383</v>
      </c>
      <c r="E1855" t="s">
        <v>4384</v>
      </c>
      <c r="F1855" t="s">
        <v>3174</v>
      </c>
      <c r="G1855" t="s">
        <v>356</v>
      </c>
      <c r="H1855" t="s">
        <v>3175</v>
      </c>
    </row>
    <row r="1856" spans="1:8">
      <c r="A1856" t="s">
        <v>4417</v>
      </c>
      <c r="B1856" t="s">
        <v>351</v>
      </c>
      <c r="C1856" t="s">
        <v>4418</v>
      </c>
      <c r="D1856" t="s">
        <v>4383</v>
      </c>
      <c r="E1856" t="s">
        <v>4384</v>
      </c>
      <c r="F1856" t="s">
        <v>3174</v>
      </c>
      <c r="G1856" t="s">
        <v>356</v>
      </c>
      <c r="H1856" t="s">
        <v>3175</v>
      </c>
    </row>
    <row r="1857" spans="1:8">
      <c r="A1857" t="s">
        <v>4419</v>
      </c>
      <c r="B1857" t="s">
        <v>351</v>
      </c>
      <c r="C1857" t="s">
        <v>4420</v>
      </c>
      <c r="D1857" t="s">
        <v>4383</v>
      </c>
      <c r="E1857" t="s">
        <v>4384</v>
      </c>
      <c r="F1857" t="s">
        <v>3174</v>
      </c>
      <c r="G1857" t="s">
        <v>356</v>
      </c>
      <c r="H1857" t="s">
        <v>3431</v>
      </c>
    </row>
    <row r="1858" spans="1:8">
      <c r="A1858" t="s">
        <v>4421</v>
      </c>
      <c r="B1858" t="s">
        <v>351</v>
      </c>
      <c r="C1858" t="s">
        <v>4422</v>
      </c>
      <c r="D1858" t="s">
        <v>4383</v>
      </c>
      <c r="E1858" t="s">
        <v>4384</v>
      </c>
      <c r="F1858" t="s">
        <v>3174</v>
      </c>
      <c r="G1858" t="s">
        <v>356</v>
      </c>
      <c r="H1858" t="s">
        <v>3046</v>
      </c>
    </row>
    <row r="1859" spans="1:8">
      <c r="A1859" t="s">
        <v>4423</v>
      </c>
      <c r="B1859" t="s">
        <v>351</v>
      </c>
      <c r="C1859" t="s">
        <v>4424</v>
      </c>
      <c r="D1859" t="s">
        <v>4383</v>
      </c>
      <c r="E1859" t="s">
        <v>4384</v>
      </c>
      <c r="F1859" t="s">
        <v>3174</v>
      </c>
      <c r="G1859" t="s">
        <v>356</v>
      </c>
      <c r="H1859" t="s">
        <v>3175</v>
      </c>
    </row>
    <row r="1860" spans="1:8">
      <c r="A1860" t="s">
        <v>4425</v>
      </c>
      <c r="B1860" t="s">
        <v>351</v>
      </c>
      <c r="C1860" t="s">
        <v>4426</v>
      </c>
      <c r="D1860" t="s">
        <v>4383</v>
      </c>
      <c r="E1860" t="s">
        <v>4384</v>
      </c>
      <c r="F1860" t="s">
        <v>3174</v>
      </c>
      <c r="G1860" t="s">
        <v>356</v>
      </c>
      <c r="H1860" t="s">
        <v>3175</v>
      </c>
    </row>
    <row r="1861" spans="1:8">
      <c r="A1861" t="s">
        <v>4427</v>
      </c>
      <c r="B1861" t="s">
        <v>351</v>
      </c>
      <c r="C1861" t="s">
        <v>4428</v>
      </c>
      <c r="D1861" t="s">
        <v>4383</v>
      </c>
      <c r="E1861" t="s">
        <v>4384</v>
      </c>
      <c r="F1861" t="s">
        <v>3174</v>
      </c>
      <c r="G1861" t="s">
        <v>356</v>
      </c>
      <c r="H1861" t="s">
        <v>3175</v>
      </c>
    </row>
    <row r="1862" spans="1:8">
      <c r="A1862" t="s">
        <v>4429</v>
      </c>
      <c r="B1862" t="s">
        <v>351</v>
      </c>
      <c r="C1862" t="s">
        <v>4430</v>
      </c>
      <c r="D1862" t="s">
        <v>4383</v>
      </c>
      <c r="E1862" t="s">
        <v>4384</v>
      </c>
      <c r="F1862" t="s">
        <v>3174</v>
      </c>
      <c r="G1862" t="s">
        <v>356</v>
      </c>
      <c r="H1862" t="s">
        <v>3175</v>
      </c>
    </row>
    <row r="1863" spans="1:8">
      <c r="A1863" t="s">
        <v>4431</v>
      </c>
      <c r="B1863" t="s">
        <v>351</v>
      </c>
      <c r="C1863" t="s">
        <v>4432</v>
      </c>
      <c r="D1863" t="s">
        <v>4383</v>
      </c>
      <c r="E1863" t="s">
        <v>4384</v>
      </c>
      <c r="F1863" t="s">
        <v>3174</v>
      </c>
      <c r="G1863" t="s">
        <v>356</v>
      </c>
      <c r="H1863" t="s">
        <v>3175</v>
      </c>
    </row>
    <row r="1864" spans="1:8">
      <c r="A1864" t="s">
        <v>4433</v>
      </c>
      <c r="B1864" t="s">
        <v>351</v>
      </c>
      <c r="C1864" t="s">
        <v>4434</v>
      </c>
      <c r="D1864" t="s">
        <v>4435</v>
      </c>
      <c r="E1864" t="s">
        <v>4436</v>
      </c>
      <c r="F1864" t="s">
        <v>3505</v>
      </c>
      <c r="G1864" t="s">
        <v>356</v>
      </c>
      <c r="H1864" t="s">
        <v>3506</v>
      </c>
    </row>
    <row r="1865" spans="1:8">
      <c r="A1865" t="s">
        <v>4437</v>
      </c>
      <c r="B1865" t="s">
        <v>351</v>
      </c>
      <c r="C1865" t="s">
        <v>4438</v>
      </c>
      <c r="D1865" t="s">
        <v>4439</v>
      </c>
      <c r="E1865" t="s">
        <v>4440</v>
      </c>
      <c r="F1865" t="s">
        <v>3354</v>
      </c>
      <c r="G1865" t="s">
        <v>356</v>
      </c>
      <c r="H1865" t="s">
        <v>3355</v>
      </c>
    </row>
    <row r="1866" spans="1:8">
      <c r="A1866" t="s">
        <v>4441</v>
      </c>
      <c r="B1866" t="s">
        <v>351</v>
      </c>
      <c r="C1866" t="s">
        <v>4442</v>
      </c>
      <c r="D1866" t="s">
        <v>4439</v>
      </c>
      <c r="E1866" t="s">
        <v>4440</v>
      </c>
      <c r="F1866" t="s">
        <v>3354</v>
      </c>
      <c r="G1866" t="s">
        <v>356</v>
      </c>
      <c r="H1866" t="s">
        <v>3355</v>
      </c>
    </row>
    <row r="1867" spans="1:8">
      <c r="A1867" t="s">
        <v>4443</v>
      </c>
      <c r="B1867" t="s">
        <v>351</v>
      </c>
      <c r="C1867" t="s">
        <v>4444</v>
      </c>
      <c r="D1867" t="s">
        <v>4439</v>
      </c>
      <c r="E1867" t="s">
        <v>4440</v>
      </c>
      <c r="F1867" t="s">
        <v>3354</v>
      </c>
      <c r="G1867" t="s">
        <v>356</v>
      </c>
      <c r="H1867" t="s">
        <v>3355</v>
      </c>
    </row>
    <row r="1868" spans="1:8">
      <c r="A1868" t="s">
        <v>4445</v>
      </c>
      <c r="B1868" t="s">
        <v>351</v>
      </c>
      <c r="C1868" t="s">
        <v>4446</v>
      </c>
      <c r="D1868" t="s">
        <v>4447</v>
      </c>
      <c r="E1868" t="s">
        <v>4448</v>
      </c>
      <c r="F1868" t="s">
        <v>3085</v>
      </c>
      <c r="G1868" t="s">
        <v>356</v>
      </c>
      <c r="H1868" t="s">
        <v>3086</v>
      </c>
    </row>
    <row r="1869" spans="1:8">
      <c r="A1869" t="s">
        <v>4449</v>
      </c>
      <c r="B1869" t="s">
        <v>351</v>
      </c>
      <c r="C1869" t="s">
        <v>4450</v>
      </c>
      <c r="D1869" t="s">
        <v>4447</v>
      </c>
      <c r="E1869" t="s">
        <v>4448</v>
      </c>
      <c r="F1869" t="s">
        <v>3085</v>
      </c>
      <c r="G1869" t="s">
        <v>356</v>
      </c>
      <c r="H1869" t="s">
        <v>3086</v>
      </c>
    </row>
    <row r="1870" spans="1:8">
      <c r="A1870" t="s">
        <v>4451</v>
      </c>
      <c r="B1870" t="s">
        <v>351</v>
      </c>
      <c r="C1870" t="s">
        <v>4452</v>
      </c>
      <c r="D1870" t="s">
        <v>4447</v>
      </c>
      <c r="E1870" t="s">
        <v>4448</v>
      </c>
      <c r="F1870" t="s">
        <v>3085</v>
      </c>
      <c r="G1870" t="s">
        <v>356</v>
      </c>
      <c r="H1870" t="s">
        <v>3086</v>
      </c>
    </row>
    <row r="1871" spans="1:8">
      <c r="A1871" t="s">
        <v>4453</v>
      </c>
      <c r="B1871" t="s">
        <v>351</v>
      </c>
      <c r="C1871" t="s">
        <v>4454</v>
      </c>
      <c r="D1871" t="s">
        <v>4447</v>
      </c>
      <c r="E1871" t="s">
        <v>4448</v>
      </c>
      <c r="F1871" t="s">
        <v>3085</v>
      </c>
      <c r="G1871" t="s">
        <v>356</v>
      </c>
      <c r="H1871" t="s">
        <v>3086</v>
      </c>
    </row>
    <row r="1872" spans="1:8">
      <c r="A1872" t="s">
        <v>4455</v>
      </c>
      <c r="B1872" t="s">
        <v>351</v>
      </c>
      <c r="C1872" t="s">
        <v>4456</v>
      </c>
      <c r="D1872" t="s">
        <v>4447</v>
      </c>
      <c r="E1872" t="s">
        <v>4448</v>
      </c>
      <c r="F1872" t="s">
        <v>3085</v>
      </c>
      <c r="G1872" t="s">
        <v>356</v>
      </c>
      <c r="H1872" t="s">
        <v>3086</v>
      </c>
    </row>
    <row r="1873" spans="1:8">
      <c r="A1873" t="s">
        <v>4457</v>
      </c>
      <c r="B1873" t="s">
        <v>351</v>
      </c>
      <c r="C1873" t="s">
        <v>4458</v>
      </c>
      <c r="D1873" t="s">
        <v>4447</v>
      </c>
      <c r="E1873" t="s">
        <v>4448</v>
      </c>
      <c r="F1873" t="s">
        <v>3085</v>
      </c>
      <c r="G1873" t="s">
        <v>356</v>
      </c>
      <c r="H1873" t="s">
        <v>3086</v>
      </c>
    </row>
    <row r="1874" spans="1:8">
      <c r="A1874" t="s">
        <v>4459</v>
      </c>
      <c r="B1874" t="s">
        <v>351</v>
      </c>
      <c r="C1874" t="s">
        <v>4460</v>
      </c>
      <c r="D1874" t="s">
        <v>4447</v>
      </c>
      <c r="E1874" t="s">
        <v>4448</v>
      </c>
      <c r="F1874" t="s">
        <v>3085</v>
      </c>
      <c r="G1874" t="s">
        <v>356</v>
      </c>
      <c r="H1874" t="s">
        <v>3086</v>
      </c>
    </row>
    <row r="1875" spans="1:8">
      <c r="A1875" t="s">
        <v>4461</v>
      </c>
      <c r="B1875" t="s">
        <v>351</v>
      </c>
      <c r="C1875" t="s">
        <v>4462</v>
      </c>
      <c r="D1875" t="s">
        <v>4447</v>
      </c>
      <c r="E1875" t="s">
        <v>4448</v>
      </c>
      <c r="F1875" t="s">
        <v>3085</v>
      </c>
      <c r="G1875" t="s">
        <v>356</v>
      </c>
      <c r="H1875" t="s">
        <v>3086</v>
      </c>
    </row>
    <row r="1876" spans="1:8">
      <c r="A1876" t="s">
        <v>4463</v>
      </c>
      <c r="B1876" t="s">
        <v>351</v>
      </c>
      <c r="C1876" t="s">
        <v>4464</v>
      </c>
      <c r="D1876" t="s">
        <v>4447</v>
      </c>
      <c r="E1876" t="s">
        <v>4448</v>
      </c>
      <c r="F1876" t="s">
        <v>3085</v>
      </c>
      <c r="G1876" t="s">
        <v>356</v>
      </c>
      <c r="H1876" t="s">
        <v>3086</v>
      </c>
    </row>
    <row r="1877" spans="1:8">
      <c r="A1877" t="s">
        <v>4465</v>
      </c>
      <c r="B1877" t="s">
        <v>351</v>
      </c>
      <c r="C1877" t="s">
        <v>4466</v>
      </c>
      <c r="D1877" t="s">
        <v>4447</v>
      </c>
      <c r="E1877" t="s">
        <v>4448</v>
      </c>
      <c r="F1877" t="s">
        <v>3085</v>
      </c>
      <c r="G1877" t="s">
        <v>356</v>
      </c>
      <c r="H1877" t="s">
        <v>3086</v>
      </c>
    </row>
    <row r="1878" spans="1:8">
      <c r="A1878" t="s">
        <v>4467</v>
      </c>
      <c r="B1878" t="s">
        <v>351</v>
      </c>
      <c r="C1878" t="s">
        <v>4468</v>
      </c>
      <c r="D1878" t="s">
        <v>4447</v>
      </c>
      <c r="E1878" t="s">
        <v>4448</v>
      </c>
      <c r="F1878" t="s">
        <v>3085</v>
      </c>
      <c r="G1878" t="s">
        <v>356</v>
      </c>
      <c r="H1878" t="s">
        <v>3086</v>
      </c>
    </row>
    <row r="1879" spans="1:8">
      <c r="A1879" t="s">
        <v>4469</v>
      </c>
      <c r="B1879" t="s">
        <v>351</v>
      </c>
      <c r="C1879" t="s">
        <v>4470</v>
      </c>
      <c r="D1879" t="s">
        <v>4447</v>
      </c>
      <c r="E1879" t="s">
        <v>4448</v>
      </c>
      <c r="F1879" t="s">
        <v>3085</v>
      </c>
      <c r="G1879" t="s">
        <v>356</v>
      </c>
      <c r="H1879" t="s">
        <v>3086</v>
      </c>
    </row>
    <row r="1880" spans="1:8">
      <c r="A1880" t="s">
        <v>4471</v>
      </c>
      <c r="B1880" t="s">
        <v>351</v>
      </c>
      <c r="C1880" t="s">
        <v>4472</v>
      </c>
      <c r="D1880" t="s">
        <v>4447</v>
      </c>
      <c r="E1880" t="s">
        <v>4448</v>
      </c>
      <c r="F1880" t="s">
        <v>3085</v>
      </c>
      <c r="G1880" t="s">
        <v>356</v>
      </c>
      <c r="H1880" t="s">
        <v>3086</v>
      </c>
    </row>
    <row r="1881" spans="1:8">
      <c r="A1881" t="s">
        <v>4473</v>
      </c>
      <c r="B1881" t="s">
        <v>351</v>
      </c>
      <c r="C1881" t="s">
        <v>4474</v>
      </c>
      <c r="D1881" t="s">
        <v>4447</v>
      </c>
      <c r="E1881" t="s">
        <v>4448</v>
      </c>
      <c r="F1881" t="s">
        <v>3085</v>
      </c>
      <c r="G1881" t="s">
        <v>356</v>
      </c>
      <c r="H1881" t="s">
        <v>3086</v>
      </c>
    </row>
    <row r="1882" spans="1:8">
      <c r="A1882" t="s">
        <v>4475</v>
      </c>
      <c r="B1882" t="s">
        <v>351</v>
      </c>
      <c r="C1882" t="s">
        <v>4476</v>
      </c>
      <c r="D1882" t="s">
        <v>4447</v>
      </c>
      <c r="E1882" t="s">
        <v>4448</v>
      </c>
      <c r="F1882" t="s">
        <v>3085</v>
      </c>
      <c r="G1882" t="s">
        <v>356</v>
      </c>
      <c r="H1882" t="s">
        <v>3086</v>
      </c>
    </row>
    <row r="1883" spans="1:8">
      <c r="A1883" t="s">
        <v>4477</v>
      </c>
      <c r="B1883" t="s">
        <v>351</v>
      </c>
      <c r="C1883" t="s">
        <v>4478</v>
      </c>
      <c r="D1883" t="s">
        <v>4447</v>
      </c>
      <c r="E1883" t="s">
        <v>4448</v>
      </c>
      <c r="F1883" t="s">
        <v>3085</v>
      </c>
      <c r="G1883" t="s">
        <v>356</v>
      </c>
      <c r="H1883" t="s">
        <v>3086</v>
      </c>
    </row>
    <row r="1884" spans="1:8">
      <c r="A1884" t="s">
        <v>4479</v>
      </c>
      <c r="B1884" t="s">
        <v>351</v>
      </c>
      <c r="C1884" t="s">
        <v>4480</v>
      </c>
      <c r="D1884" t="s">
        <v>4447</v>
      </c>
      <c r="E1884" t="s">
        <v>4448</v>
      </c>
      <c r="F1884" t="s">
        <v>3085</v>
      </c>
      <c r="G1884" t="s">
        <v>356</v>
      </c>
      <c r="H1884" t="s">
        <v>3086</v>
      </c>
    </row>
    <row r="1885" spans="1:8">
      <c r="A1885" t="s">
        <v>4481</v>
      </c>
      <c r="B1885" t="s">
        <v>351</v>
      </c>
      <c r="C1885" t="s">
        <v>4482</v>
      </c>
      <c r="D1885" t="s">
        <v>4447</v>
      </c>
      <c r="E1885" t="s">
        <v>4448</v>
      </c>
      <c r="F1885" t="s">
        <v>3085</v>
      </c>
      <c r="G1885" t="s">
        <v>356</v>
      </c>
      <c r="H1885" t="s">
        <v>3086</v>
      </c>
    </row>
    <row r="1886" spans="1:8">
      <c r="A1886" t="s">
        <v>4483</v>
      </c>
      <c r="B1886" t="s">
        <v>351</v>
      </c>
      <c r="C1886" t="s">
        <v>4484</v>
      </c>
      <c r="D1886" t="s">
        <v>4447</v>
      </c>
      <c r="E1886" t="s">
        <v>4448</v>
      </c>
      <c r="F1886" t="s">
        <v>3085</v>
      </c>
      <c r="G1886" t="s">
        <v>356</v>
      </c>
      <c r="H1886" t="s">
        <v>3086</v>
      </c>
    </row>
    <row r="1887" spans="1:8">
      <c r="A1887" t="s">
        <v>4485</v>
      </c>
      <c r="B1887" t="s">
        <v>351</v>
      </c>
      <c r="C1887" t="s">
        <v>4486</v>
      </c>
      <c r="D1887" t="s">
        <v>4447</v>
      </c>
      <c r="E1887" t="s">
        <v>4448</v>
      </c>
      <c r="F1887" t="s">
        <v>3085</v>
      </c>
      <c r="G1887" t="s">
        <v>356</v>
      </c>
      <c r="H1887" t="s">
        <v>3086</v>
      </c>
    </row>
    <row r="1888" spans="1:8">
      <c r="A1888" t="s">
        <v>4487</v>
      </c>
      <c r="B1888" t="s">
        <v>351</v>
      </c>
      <c r="C1888" t="s">
        <v>4488</v>
      </c>
      <c r="D1888" t="s">
        <v>4447</v>
      </c>
      <c r="E1888" t="s">
        <v>4448</v>
      </c>
      <c r="F1888" t="s">
        <v>3085</v>
      </c>
      <c r="G1888" t="s">
        <v>356</v>
      </c>
      <c r="H1888" t="s">
        <v>3086</v>
      </c>
    </row>
    <row r="1889" spans="1:8">
      <c r="A1889" t="s">
        <v>4489</v>
      </c>
      <c r="B1889" t="s">
        <v>351</v>
      </c>
      <c r="C1889" t="s">
        <v>4490</v>
      </c>
      <c r="D1889" t="s">
        <v>4447</v>
      </c>
      <c r="E1889" t="s">
        <v>4448</v>
      </c>
      <c r="F1889" t="s">
        <v>3085</v>
      </c>
      <c r="G1889" t="s">
        <v>356</v>
      </c>
      <c r="H1889" t="s">
        <v>3086</v>
      </c>
    </row>
    <row r="1890" spans="1:8">
      <c r="A1890" t="s">
        <v>4491</v>
      </c>
      <c r="B1890" t="s">
        <v>351</v>
      </c>
      <c r="C1890" t="s">
        <v>4492</v>
      </c>
      <c r="D1890" t="s">
        <v>4447</v>
      </c>
      <c r="E1890" t="s">
        <v>4448</v>
      </c>
      <c r="F1890" t="s">
        <v>3085</v>
      </c>
      <c r="G1890" t="s">
        <v>356</v>
      </c>
      <c r="H1890" t="s">
        <v>3086</v>
      </c>
    </row>
    <row r="1891" spans="1:8">
      <c r="A1891" t="s">
        <v>4493</v>
      </c>
      <c r="B1891" t="s">
        <v>351</v>
      </c>
      <c r="C1891" t="s">
        <v>4494</v>
      </c>
      <c r="D1891" t="s">
        <v>4495</v>
      </c>
      <c r="E1891" t="s">
        <v>4496</v>
      </c>
      <c r="F1891" t="s">
        <v>3864</v>
      </c>
      <c r="G1891" t="s">
        <v>356</v>
      </c>
      <c r="H1891" t="s">
        <v>3865</v>
      </c>
    </row>
    <row r="1892" spans="1:8">
      <c r="A1892" t="s">
        <v>4497</v>
      </c>
      <c r="B1892" t="s">
        <v>351</v>
      </c>
      <c r="C1892" t="s">
        <v>4498</v>
      </c>
      <c r="D1892" t="s">
        <v>4495</v>
      </c>
      <c r="E1892" t="s">
        <v>4496</v>
      </c>
      <c r="F1892" t="s">
        <v>3864</v>
      </c>
      <c r="G1892" t="s">
        <v>356</v>
      </c>
      <c r="H1892" t="s">
        <v>3865</v>
      </c>
    </row>
    <row r="1893" spans="1:8">
      <c r="A1893" t="s">
        <v>4499</v>
      </c>
      <c r="B1893" t="s">
        <v>351</v>
      </c>
      <c r="C1893" t="s">
        <v>4500</v>
      </c>
      <c r="D1893" t="s">
        <v>4495</v>
      </c>
      <c r="E1893" t="s">
        <v>4496</v>
      </c>
      <c r="F1893" t="s">
        <v>3864</v>
      </c>
      <c r="G1893" t="s">
        <v>356</v>
      </c>
      <c r="H1893" t="s">
        <v>3865</v>
      </c>
    </row>
    <row r="1894" spans="1:8">
      <c r="A1894" t="s">
        <v>4501</v>
      </c>
      <c r="B1894" t="s">
        <v>351</v>
      </c>
      <c r="C1894" t="s">
        <v>4502</v>
      </c>
      <c r="D1894" t="s">
        <v>4495</v>
      </c>
      <c r="E1894" t="s">
        <v>4496</v>
      </c>
      <c r="F1894" t="s">
        <v>3864</v>
      </c>
      <c r="G1894" t="s">
        <v>356</v>
      </c>
      <c r="H1894" t="s">
        <v>3865</v>
      </c>
    </row>
    <row r="1895" spans="1:8">
      <c r="A1895" t="s">
        <v>4503</v>
      </c>
      <c r="B1895" t="s">
        <v>351</v>
      </c>
      <c r="C1895" t="s">
        <v>4504</v>
      </c>
      <c r="D1895" t="s">
        <v>4495</v>
      </c>
      <c r="E1895" t="s">
        <v>4496</v>
      </c>
      <c r="F1895" t="s">
        <v>3864</v>
      </c>
      <c r="G1895" t="s">
        <v>356</v>
      </c>
      <c r="H1895" t="s">
        <v>3865</v>
      </c>
    </row>
    <row r="1896" spans="1:8">
      <c r="A1896" t="s">
        <v>4505</v>
      </c>
      <c r="B1896" t="s">
        <v>351</v>
      </c>
      <c r="C1896" t="s">
        <v>4506</v>
      </c>
      <c r="D1896" t="s">
        <v>4495</v>
      </c>
      <c r="E1896" t="s">
        <v>4496</v>
      </c>
      <c r="F1896" t="s">
        <v>3864</v>
      </c>
      <c r="G1896" t="s">
        <v>356</v>
      </c>
      <c r="H1896" t="s">
        <v>3865</v>
      </c>
    </row>
    <row r="1897" spans="1:8">
      <c r="A1897" t="s">
        <v>4507</v>
      </c>
      <c r="B1897" t="s">
        <v>351</v>
      </c>
      <c r="C1897" t="s">
        <v>4508</v>
      </c>
      <c r="D1897" t="s">
        <v>4495</v>
      </c>
      <c r="E1897" t="s">
        <v>4496</v>
      </c>
      <c r="F1897" t="s">
        <v>3864</v>
      </c>
      <c r="G1897" t="s">
        <v>356</v>
      </c>
      <c r="H1897" t="s">
        <v>3865</v>
      </c>
    </row>
    <row r="1898" spans="1:8">
      <c r="A1898" t="s">
        <v>4509</v>
      </c>
      <c r="B1898" t="s">
        <v>351</v>
      </c>
      <c r="C1898" t="s">
        <v>4510</v>
      </c>
      <c r="D1898" t="s">
        <v>4495</v>
      </c>
      <c r="E1898" t="s">
        <v>4496</v>
      </c>
      <c r="F1898" t="s">
        <v>3864</v>
      </c>
      <c r="G1898" t="s">
        <v>356</v>
      </c>
      <c r="H1898" t="s">
        <v>3865</v>
      </c>
    </row>
    <row r="1899" spans="1:8">
      <c r="A1899" t="s">
        <v>4511</v>
      </c>
      <c r="B1899" t="s">
        <v>351</v>
      </c>
      <c r="C1899" t="s">
        <v>4512</v>
      </c>
      <c r="D1899" t="s">
        <v>4495</v>
      </c>
      <c r="E1899" t="s">
        <v>4496</v>
      </c>
      <c r="F1899" t="s">
        <v>3864</v>
      </c>
      <c r="G1899" t="s">
        <v>356</v>
      </c>
      <c r="H1899" t="s">
        <v>3865</v>
      </c>
    </row>
    <row r="1900" spans="1:8">
      <c r="A1900" t="s">
        <v>4513</v>
      </c>
      <c r="B1900" t="s">
        <v>351</v>
      </c>
      <c r="C1900" t="s">
        <v>4514</v>
      </c>
      <c r="D1900" t="s">
        <v>4515</v>
      </c>
      <c r="E1900" t="s">
        <v>4516</v>
      </c>
      <c r="F1900" t="s">
        <v>3354</v>
      </c>
      <c r="G1900" t="s">
        <v>356</v>
      </c>
      <c r="H1900" t="s">
        <v>3355</v>
      </c>
    </row>
    <row r="1901" spans="1:8">
      <c r="A1901" t="s">
        <v>4517</v>
      </c>
      <c r="B1901" t="s">
        <v>351</v>
      </c>
      <c r="C1901" t="s">
        <v>4518</v>
      </c>
      <c r="D1901" t="s">
        <v>4515</v>
      </c>
      <c r="E1901" t="s">
        <v>4516</v>
      </c>
      <c r="F1901" t="s">
        <v>3354</v>
      </c>
      <c r="G1901" t="s">
        <v>356</v>
      </c>
      <c r="H1901" t="s">
        <v>3355</v>
      </c>
    </row>
    <row r="1902" spans="1:8">
      <c r="A1902" t="s">
        <v>4519</v>
      </c>
      <c r="B1902" t="s">
        <v>351</v>
      </c>
      <c r="C1902" t="s">
        <v>4520</v>
      </c>
      <c r="D1902" t="s">
        <v>4515</v>
      </c>
      <c r="E1902" t="s">
        <v>4516</v>
      </c>
      <c r="F1902" t="s">
        <v>3354</v>
      </c>
      <c r="G1902" t="s">
        <v>356</v>
      </c>
      <c r="H1902" t="s">
        <v>3355</v>
      </c>
    </row>
    <row r="1903" spans="1:8">
      <c r="A1903" t="s">
        <v>4521</v>
      </c>
      <c r="B1903" t="s">
        <v>351</v>
      </c>
      <c r="C1903" t="s">
        <v>4522</v>
      </c>
      <c r="D1903" t="s">
        <v>4515</v>
      </c>
      <c r="E1903" t="s">
        <v>4516</v>
      </c>
      <c r="F1903" t="s">
        <v>3354</v>
      </c>
      <c r="G1903" t="s">
        <v>356</v>
      </c>
      <c r="H1903" t="s">
        <v>3355</v>
      </c>
    </row>
    <row r="1904" spans="1:8">
      <c r="A1904" t="s">
        <v>4523</v>
      </c>
      <c r="B1904" t="s">
        <v>351</v>
      </c>
      <c r="C1904" t="s">
        <v>4524</v>
      </c>
      <c r="D1904" t="s">
        <v>4525</v>
      </c>
      <c r="E1904" t="s">
        <v>4526</v>
      </c>
      <c r="F1904" t="s">
        <v>3114</v>
      </c>
      <c r="G1904" t="s">
        <v>356</v>
      </c>
      <c r="H1904" t="s">
        <v>3115</v>
      </c>
    </row>
    <row r="1905" spans="1:8">
      <c r="A1905" t="s">
        <v>4527</v>
      </c>
      <c r="B1905" t="s">
        <v>351</v>
      </c>
      <c r="C1905" t="s">
        <v>4528</v>
      </c>
      <c r="D1905" t="s">
        <v>4525</v>
      </c>
      <c r="E1905" t="s">
        <v>4526</v>
      </c>
      <c r="F1905" t="s">
        <v>3114</v>
      </c>
      <c r="G1905" t="s">
        <v>356</v>
      </c>
      <c r="H1905" t="s">
        <v>3115</v>
      </c>
    </row>
    <row r="1906" spans="1:8">
      <c r="A1906" t="s">
        <v>4529</v>
      </c>
      <c r="B1906" t="s">
        <v>351</v>
      </c>
      <c r="C1906" t="s">
        <v>4530</v>
      </c>
      <c r="D1906" t="s">
        <v>4525</v>
      </c>
      <c r="E1906" t="s">
        <v>4526</v>
      </c>
      <c r="F1906" t="s">
        <v>3114</v>
      </c>
      <c r="G1906" t="s">
        <v>356</v>
      </c>
      <c r="H1906" t="s">
        <v>3115</v>
      </c>
    </row>
    <row r="1907" spans="1:8">
      <c r="A1907" t="s">
        <v>4531</v>
      </c>
      <c r="B1907" t="s">
        <v>351</v>
      </c>
      <c r="C1907" t="s">
        <v>4532</v>
      </c>
      <c r="D1907" t="s">
        <v>4525</v>
      </c>
      <c r="E1907" t="s">
        <v>4526</v>
      </c>
      <c r="F1907" t="s">
        <v>3114</v>
      </c>
      <c r="G1907" t="s">
        <v>356</v>
      </c>
      <c r="H1907" t="s">
        <v>3115</v>
      </c>
    </row>
    <row r="1908" spans="1:8">
      <c r="A1908" t="s">
        <v>4533</v>
      </c>
      <c r="B1908" t="s">
        <v>351</v>
      </c>
      <c r="C1908" t="s">
        <v>4534</v>
      </c>
      <c r="D1908" t="s">
        <v>4525</v>
      </c>
      <c r="E1908" t="s">
        <v>4526</v>
      </c>
      <c r="F1908" t="s">
        <v>3114</v>
      </c>
      <c r="G1908" t="s">
        <v>356</v>
      </c>
      <c r="H1908" t="s">
        <v>3115</v>
      </c>
    </row>
    <row r="1909" spans="1:8">
      <c r="A1909" t="s">
        <v>4535</v>
      </c>
      <c r="B1909" t="s">
        <v>351</v>
      </c>
      <c r="C1909" t="s">
        <v>4536</v>
      </c>
      <c r="D1909" t="s">
        <v>4525</v>
      </c>
      <c r="E1909" t="s">
        <v>4526</v>
      </c>
      <c r="F1909" t="s">
        <v>3114</v>
      </c>
      <c r="G1909" t="s">
        <v>356</v>
      </c>
      <c r="H1909" t="s">
        <v>3115</v>
      </c>
    </row>
    <row r="1910" spans="1:8">
      <c r="A1910" t="s">
        <v>4537</v>
      </c>
      <c r="B1910" t="s">
        <v>351</v>
      </c>
      <c r="C1910" t="s">
        <v>4538</v>
      </c>
      <c r="D1910" t="s">
        <v>4525</v>
      </c>
      <c r="E1910" t="s">
        <v>4526</v>
      </c>
      <c r="F1910" t="s">
        <v>3114</v>
      </c>
      <c r="G1910" t="s">
        <v>356</v>
      </c>
      <c r="H1910" t="s">
        <v>3115</v>
      </c>
    </row>
    <row r="1911" spans="1:8">
      <c r="A1911" t="s">
        <v>4539</v>
      </c>
      <c r="B1911" t="s">
        <v>351</v>
      </c>
      <c r="C1911" t="s">
        <v>4540</v>
      </c>
      <c r="D1911" t="s">
        <v>4525</v>
      </c>
      <c r="E1911" t="s">
        <v>4526</v>
      </c>
      <c r="F1911" t="s">
        <v>3114</v>
      </c>
      <c r="G1911" t="s">
        <v>356</v>
      </c>
      <c r="H1911" t="s">
        <v>3115</v>
      </c>
    </row>
    <row r="1912" spans="1:8">
      <c r="A1912" t="s">
        <v>4541</v>
      </c>
      <c r="B1912" t="s">
        <v>351</v>
      </c>
      <c r="C1912" t="s">
        <v>4542</v>
      </c>
      <c r="D1912" t="s">
        <v>4525</v>
      </c>
      <c r="E1912" t="s">
        <v>4526</v>
      </c>
      <c r="F1912" t="s">
        <v>3114</v>
      </c>
      <c r="G1912" t="s">
        <v>356</v>
      </c>
      <c r="H1912" t="s">
        <v>3115</v>
      </c>
    </row>
    <row r="1913" spans="1:8">
      <c r="A1913" t="s">
        <v>4543</v>
      </c>
      <c r="B1913" t="s">
        <v>351</v>
      </c>
      <c r="C1913" t="s">
        <v>4544</v>
      </c>
      <c r="D1913" t="s">
        <v>4525</v>
      </c>
      <c r="E1913" t="s">
        <v>4526</v>
      </c>
      <c r="F1913" t="s">
        <v>3114</v>
      </c>
      <c r="G1913" t="s">
        <v>356</v>
      </c>
      <c r="H1913" t="s">
        <v>3115</v>
      </c>
    </row>
    <row r="1914" spans="1:8">
      <c r="A1914" t="s">
        <v>4545</v>
      </c>
      <c r="B1914" t="s">
        <v>351</v>
      </c>
      <c r="C1914" t="s">
        <v>4546</v>
      </c>
      <c r="D1914" t="s">
        <v>4525</v>
      </c>
      <c r="E1914" t="s">
        <v>4526</v>
      </c>
      <c r="F1914" t="s">
        <v>3114</v>
      </c>
      <c r="G1914" t="s">
        <v>356</v>
      </c>
      <c r="H1914" t="s">
        <v>3115</v>
      </c>
    </row>
    <row r="1915" spans="1:8">
      <c r="A1915" t="s">
        <v>4547</v>
      </c>
      <c r="B1915" t="s">
        <v>351</v>
      </c>
      <c r="C1915" t="s">
        <v>4548</v>
      </c>
      <c r="D1915" t="s">
        <v>4525</v>
      </c>
      <c r="E1915" t="s">
        <v>4526</v>
      </c>
      <c r="F1915" t="s">
        <v>3114</v>
      </c>
      <c r="G1915" t="s">
        <v>356</v>
      </c>
      <c r="H1915" t="s">
        <v>3115</v>
      </c>
    </row>
    <row r="1916" spans="1:8">
      <c r="A1916" t="s">
        <v>4549</v>
      </c>
      <c r="B1916" t="s">
        <v>351</v>
      </c>
      <c r="C1916" t="s">
        <v>4550</v>
      </c>
      <c r="D1916" t="s">
        <v>4525</v>
      </c>
      <c r="E1916" t="s">
        <v>4526</v>
      </c>
      <c r="F1916" t="s">
        <v>3114</v>
      </c>
      <c r="G1916" t="s">
        <v>356</v>
      </c>
      <c r="H1916" t="s">
        <v>3115</v>
      </c>
    </row>
    <row r="1917" spans="1:8">
      <c r="A1917" t="s">
        <v>4551</v>
      </c>
      <c r="B1917" t="s">
        <v>351</v>
      </c>
      <c r="C1917" t="s">
        <v>4552</v>
      </c>
      <c r="D1917" t="s">
        <v>4525</v>
      </c>
      <c r="E1917" t="s">
        <v>4526</v>
      </c>
      <c r="F1917" t="s">
        <v>3114</v>
      </c>
      <c r="G1917" t="s">
        <v>356</v>
      </c>
      <c r="H1917" t="s">
        <v>3115</v>
      </c>
    </row>
    <row r="1918" spans="1:8">
      <c r="A1918" t="s">
        <v>4553</v>
      </c>
      <c r="B1918" t="s">
        <v>351</v>
      </c>
      <c r="C1918" t="s">
        <v>4554</v>
      </c>
      <c r="D1918" t="s">
        <v>4555</v>
      </c>
      <c r="E1918" t="s">
        <v>4556</v>
      </c>
      <c r="F1918" t="s">
        <v>3237</v>
      </c>
      <c r="G1918" t="s">
        <v>356</v>
      </c>
      <c r="H1918" t="s">
        <v>3238</v>
      </c>
    </row>
    <row r="1919" spans="1:8">
      <c r="A1919" t="s">
        <v>4557</v>
      </c>
      <c r="B1919" t="s">
        <v>351</v>
      </c>
      <c r="C1919" t="s">
        <v>4558</v>
      </c>
      <c r="D1919" t="s">
        <v>4559</v>
      </c>
      <c r="E1919" t="s">
        <v>4560</v>
      </c>
      <c r="F1919" t="s">
        <v>3430</v>
      </c>
      <c r="G1919" t="s">
        <v>356</v>
      </c>
      <c r="H1919" t="s">
        <v>3431</v>
      </c>
    </row>
    <row r="1920" spans="1:8">
      <c r="A1920" t="s">
        <v>4561</v>
      </c>
      <c r="B1920" t="s">
        <v>351</v>
      </c>
      <c r="C1920" t="s">
        <v>4562</v>
      </c>
      <c r="D1920" t="s">
        <v>4559</v>
      </c>
      <c r="E1920" t="s">
        <v>4560</v>
      </c>
      <c r="F1920" t="s">
        <v>3430</v>
      </c>
      <c r="G1920" t="s">
        <v>356</v>
      </c>
      <c r="H1920" t="s">
        <v>3431</v>
      </c>
    </row>
    <row r="1921" spans="1:8">
      <c r="A1921" t="s">
        <v>4563</v>
      </c>
      <c r="B1921" t="s">
        <v>351</v>
      </c>
      <c r="C1921" t="s">
        <v>4564</v>
      </c>
      <c r="D1921" t="s">
        <v>4559</v>
      </c>
      <c r="E1921" t="s">
        <v>4560</v>
      </c>
      <c r="F1921" t="s">
        <v>3430</v>
      </c>
      <c r="G1921" t="s">
        <v>356</v>
      </c>
      <c r="H1921" t="s">
        <v>3431</v>
      </c>
    </row>
    <row r="1922" spans="1:8">
      <c r="A1922" t="s">
        <v>4565</v>
      </c>
      <c r="B1922" t="s">
        <v>351</v>
      </c>
      <c r="C1922" t="s">
        <v>4566</v>
      </c>
      <c r="D1922" t="s">
        <v>4559</v>
      </c>
      <c r="E1922" t="s">
        <v>4560</v>
      </c>
      <c r="F1922" t="s">
        <v>3430</v>
      </c>
      <c r="G1922" t="s">
        <v>356</v>
      </c>
      <c r="H1922" t="s">
        <v>3431</v>
      </c>
    </row>
    <row r="1923" spans="1:8">
      <c r="A1923" t="s">
        <v>4567</v>
      </c>
      <c r="B1923" t="s">
        <v>351</v>
      </c>
      <c r="C1923" t="s">
        <v>4568</v>
      </c>
      <c r="D1923" t="s">
        <v>4559</v>
      </c>
      <c r="E1923" t="s">
        <v>4560</v>
      </c>
      <c r="F1923" t="s">
        <v>3430</v>
      </c>
      <c r="G1923" t="s">
        <v>356</v>
      </c>
      <c r="H1923" t="s">
        <v>3431</v>
      </c>
    </row>
    <row r="1924" spans="1:8">
      <c r="A1924" t="s">
        <v>4569</v>
      </c>
      <c r="B1924" t="s">
        <v>351</v>
      </c>
      <c r="C1924" t="s">
        <v>4570</v>
      </c>
      <c r="D1924" t="s">
        <v>4559</v>
      </c>
      <c r="E1924" t="s">
        <v>4560</v>
      </c>
      <c r="F1924" t="s">
        <v>3430</v>
      </c>
      <c r="G1924" t="s">
        <v>356</v>
      </c>
      <c r="H1924" t="s">
        <v>3431</v>
      </c>
    </row>
    <row r="1925" spans="1:8">
      <c r="A1925" t="s">
        <v>4571</v>
      </c>
      <c r="B1925" t="s">
        <v>351</v>
      </c>
      <c r="C1925" t="s">
        <v>4572</v>
      </c>
      <c r="D1925" t="s">
        <v>4559</v>
      </c>
      <c r="E1925" t="s">
        <v>4560</v>
      </c>
      <c r="F1925" t="s">
        <v>3430</v>
      </c>
      <c r="G1925" t="s">
        <v>356</v>
      </c>
      <c r="H1925" t="s">
        <v>3431</v>
      </c>
    </row>
    <row r="1926" spans="1:8">
      <c r="A1926" t="s">
        <v>4573</v>
      </c>
      <c r="B1926" t="s">
        <v>351</v>
      </c>
      <c r="C1926" t="s">
        <v>4574</v>
      </c>
      <c r="D1926" t="s">
        <v>4559</v>
      </c>
      <c r="E1926" t="s">
        <v>4560</v>
      </c>
      <c r="F1926" t="s">
        <v>3430</v>
      </c>
      <c r="G1926" t="s">
        <v>356</v>
      </c>
      <c r="H1926" t="s">
        <v>3431</v>
      </c>
    </row>
    <row r="1927" spans="1:8">
      <c r="A1927" t="s">
        <v>4575</v>
      </c>
      <c r="B1927" t="s">
        <v>351</v>
      </c>
      <c r="C1927" t="s">
        <v>4576</v>
      </c>
      <c r="D1927" t="s">
        <v>4559</v>
      </c>
      <c r="E1927" t="s">
        <v>4560</v>
      </c>
      <c r="F1927" t="s">
        <v>3430</v>
      </c>
      <c r="G1927" t="s">
        <v>356</v>
      </c>
      <c r="H1927" t="s">
        <v>3431</v>
      </c>
    </row>
    <row r="1928" spans="1:8">
      <c r="A1928" t="s">
        <v>4577</v>
      </c>
      <c r="B1928" t="s">
        <v>351</v>
      </c>
      <c r="C1928" t="s">
        <v>4578</v>
      </c>
      <c r="D1928" t="s">
        <v>4559</v>
      </c>
      <c r="E1928" t="s">
        <v>4560</v>
      </c>
      <c r="F1928" t="s">
        <v>3430</v>
      </c>
      <c r="G1928" t="s">
        <v>356</v>
      </c>
      <c r="H1928" t="s">
        <v>3431</v>
      </c>
    </row>
    <row r="1929" spans="1:8">
      <c r="A1929" t="s">
        <v>4579</v>
      </c>
      <c r="B1929" t="s">
        <v>351</v>
      </c>
      <c r="C1929" t="s">
        <v>4580</v>
      </c>
      <c r="D1929" t="s">
        <v>4559</v>
      </c>
      <c r="E1929" t="s">
        <v>4560</v>
      </c>
      <c r="F1929" t="s">
        <v>3430</v>
      </c>
      <c r="G1929" t="s">
        <v>356</v>
      </c>
      <c r="H1929" t="s">
        <v>3431</v>
      </c>
    </row>
    <row r="1930" spans="1:8">
      <c r="A1930" t="s">
        <v>4581</v>
      </c>
      <c r="B1930" t="s">
        <v>351</v>
      </c>
      <c r="C1930" t="s">
        <v>4582</v>
      </c>
      <c r="D1930" t="s">
        <v>4559</v>
      </c>
      <c r="E1930" t="s">
        <v>4560</v>
      </c>
      <c r="F1930" t="s">
        <v>3430</v>
      </c>
      <c r="G1930" t="s">
        <v>356</v>
      </c>
      <c r="H1930" t="s">
        <v>3431</v>
      </c>
    </row>
    <row r="1931" spans="1:8">
      <c r="A1931" t="s">
        <v>4583</v>
      </c>
      <c r="B1931" t="s">
        <v>351</v>
      </c>
      <c r="C1931" t="s">
        <v>4584</v>
      </c>
      <c r="D1931" t="s">
        <v>4559</v>
      </c>
      <c r="E1931" t="s">
        <v>4560</v>
      </c>
      <c r="F1931" t="s">
        <v>3430</v>
      </c>
      <c r="G1931" t="s">
        <v>356</v>
      </c>
      <c r="H1931" t="s">
        <v>3431</v>
      </c>
    </row>
    <row r="1932" spans="1:8">
      <c r="A1932" t="s">
        <v>4585</v>
      </c>
      <c r="B1932" t="s">
        <v>351</v>
      </c>
      <c r="C1932" t="s">
        <v>4586</v>
      </c>
      <c r="D1932" t="s">
        <v>4559</v>
      </c>
      <c r="E1932" t="s">
        <v>4560</v>
      </c>
      <c r="F1932" t="s">
        <v>3430</v>
      </c>
      <c r="G1932" t="s">
        <v>356</v>
      </c>
      <c r="H1932" t="s">
        <v>3431</v>
      </c>
    </row>
    <row r="1933" spans="1:8">
      <c r="A1933" t="s">
        <v>4587</v>
      </c>
      <c r="B1933" t="s">
        <v>351</v>
      </c>
      <c r="C1933" t="s">
        <v>4588</v>
      </c>
      <c r="D1933" t="s">
        <v>4559</v>
      </c>
      <c r="E1933" t="s">
        <v>4560</v>
      </c>
      <c r="F1933" t="s">
        <v>3430</v>
      </c>
      <c r="G1933" t="s">
        <v>356</v>
      </c>
      <c r="H1933" t="s">
        <v>3431</v>
      </c>
    </row>
    <row r="1934" spans="1:8">
      <c r="A1934" t="s">
        <v>4589</v>
      </c>
      <c r="B1934" t="s">
        <v>351</v>
      </c>
      <c r="C1934" t="s">
        <v>4590</v>
      </c>
      <c r="D1934" t="s">
        <v>4559</v>
      </c>
      <c r="E1934" t="s">
        <v>4560</v>
      </c>
      <c r="F1934" t="s">
        <v>3430</v>
      </c>
      <c r="G1934" t="s">
        <v>356</v>
      </c>
      <c r="H1934" t="s">
        <v>3431</v>
      </c>
    </row>
    <row r="1935" spans="1:8">
      <c r="A1935" t="s">
        <v>4591</v>
      </c>
      <c r="B1935" t="s">
        <v>351</v>
      </c>
      <c r="C1935" t="s">
        <v>4592</v>
      </c>
      <c r="D1935" t="s">
        <v>4559</v>
      </c>
      <c r="E1935" t="s">
        <v>4560</v>
      </c>
      <c r="F1935" t="s">
        <v>3430</v>
      </c>
      <c r="G1935" t="s">
        <v>356</v>
      </c>
      <c r="H1935" t="s">
        <v>3431</v>
      </c>
    </row>
    <row r="1936" spans="1:8">
      <c r="A1936" t="s">
        <v>4593</v>
      </c>
      <c r="B1936" t="s">
        <v>351</v>
      </c>
      <c r="C1936" t="s">
        <v>4594</v>
      </c>
      <c r="D1936" t="s">
        <v>4559</v>
      </c>
      <c r="E1936" t="s">
        <v>4560</v>
      </c>
      <c r="F1936" t="s">
        <v>3430</v>
      </c>
      <c r="G1936" t="s">
        <v>356</v>
      </c>
      <c r="H1936" t="s">
        <v>3431</v>
      </c>
    </row>
    <row r="1937" spans="1:8">
      <c r="A1937" t="s">
        <v>4595</v>
      </c>
      <c r="B1937" t="s">
        <v>351</v>
      </c>
      <c r="C1937" t="s">
        <v>4596</v>
      </c>
      <c r="D1937" t="s">
        <v>4559</v>
      </c>
      <c r="E1937" t="s">
        <v>4560</v>
      </c>
      <c r="F1937" t="s">
        <v>3430</v>
      </c>
      <c r="G1937" t="s">
        <v>356</v>
      </c>
      <c r="H1937" t="s">
        <v>3431</v>
      </c>
    </row>
    <row r="1938" spans="1:8">
      <c r="A1938" t="s">
        <v>4597</v>
      </c>
      <c r="B1938" t="s">
        <v>351</v>
      </c>
      <c r="C1938" t="s">
        <v>4598</v>
      </c>
      <c r="D1938" t="s">
        <v>4559</v>
      </c>
      <c r="E1938" t="s">
        <v>4560</v>
      </c>
      <c r="F1938" t="s">
        <v>3430</v>
      </c>
      <c r="G1938" t="s">
        <v>356</v>
      </c>
      <c r="H1938" t="s">
        <v>3431</v>
      </c>
    </row>
    <row r="1939" spans="1:8">
      <c r="A1939" t="s">
        <v>4599</v>
      </c>
      <c r="B1939" t="s">
        <v>351</v>
      </c>
      <c r="C1939" t="s">
        <v>4600</v>
      </c>
      <c r="D1939" t="s">
        <v>4559</v>
      </c>
      <c r="E1939" t="s">
        <v>4560</v>
      </c>
      <c r="F1939" t="s">
        <v>3430</v>
      </c>
      <c r="G1939" t="s">
        <v>356</v>
      </c>
      <c r="H1939" t="s">
        <v>3431</v>
      </c>
    </row>
    <row r="1940" spans="1:8">
      <c r="A1940" t="s">
        <v>4601</v>
      </c>
      <c r="B1940" t="s">
        <v>351</v>
      </c>
      <c r="C1940" t="s">
        <v>4602</v>
      </c>
      <c r="D1940" t="s">
        <v>4559</v>
      </c>
      <c r="E1940" t="s">
        <v>4560</v>
      </c>
      <c r="F1940" t="s">
        <v>3430</v>
      </c>
      <c r="G1940" t="s">
        <v>356</v>
      </c>
      <c r="H1940" t="s">
        <v>3431</v>
      </c>
    </row>
    <row r="1941" spans="1:8">
      <c r="A1941" t="s">
        <v>4603</v>
      </c>
      <c r="B1941" t="s">
        <v>351</v>
      </c>
      <c r="C1941" t="s">
        <v>4604</v>
      </c>
      <c r="D1941" t="s">
        <v>4559</v>
      </c>
      <c r="E1941" t="s">
        <v>4560</v>
      </c>
      <c r="F1941" t="s">
        <v>3430</v>
      </c>
      <c r="G1941" t="s">
        <v>356</v>
      </c>
      <c r="H1941" t="s">
        <v>3431</v>
      </c>
    </row>
    <row r="1942" spans="1:8">
      <c r="A1942" t="s">
        <v>4605</v>
      </c>
      <c r="B1942" t="s">
        <v>351</v>
      </c>
      <c r="C1942" t="s">
        <v>4606</v>
      </c>
      <c r="D1942" t="s">
        <v>4559</v>
      </c>
      <c r="E1942" t="s">
        <v>4560</v>
      </c>
      <c r="F1942" t="s">
        <v>3430</v>
      </c>
      <c r="G1942" t="s">
        <v>356</v>
      </c>
      <c r="H1942" t="s">
        <v>3431</v>
      </c>
    </row>
    <row r="1943" spans="1:8">
      <c r="A1943" t="s">
        <v>4607</v>
      </c>
      <c r="B1943" t="s">
        <v>351</v>
      </c>
      <c r="C1943" t="s">
        <v>4608</v>
      </c>
      <c r="D1943" t="s">
        <v>4559</v>
      </c>
      <c r="E1943" t="s">
        <v>4560</v>
      </c>
      <c r="F1943" t="s">
        <v>3430</v>
      </c>
      <c r="G1943" t="s">
        <v>356</v>
      </c>
      <c r="H1943" t="s">
        <v>3431</v>
      </c>
    </row>
    <row r="1944" spans="1:8">
      <c r="A1944" t="s">
        <v>4609</v>
      </c>
      <c r="B1944" t="s">
        <v>351</v>
      </c>
      <c r="C1944" t="s">
        <v>4610</v>
      </c>
      <c r="D1944" t="s">
        <v>4559</v>
      </c>
      <c r="E1944" t="s">
        <v>4560</v>
      </c>
      <c r="F1944" t="s">
        <v>3430</v>
      </c>
      <c r="G1944" t="s">
        <v>356</v>
      </c>
      <c r="H1944" t="s">
        <v>3431</v>
      </c>
    </row>
    <row r="1945" spans="1:8">
      <c r="A1945" t="s">
        <v>4611</v>
      </c>
      <c r="B1945" t="s">
        <v>351</v>
      </c>
      <c r="C1945" t="s">
        <v>4612</v>
      </c>
      <c r="D1945" t="s">
        <v>4559</v>
      </c>
      <c r="E1945" t="s">
        <v>4560</v>
      </c>
      <c r="F1945" t="s">
        <v>3430</v>
      </c>
      <c r="G1945" t="s">
        <v>356</v>
      </c>
      <c r="H1945" t="s">
        <v>3431</v>
      </c>
    </row>
    <row r="1946" spans="1:8">
      <c r="A1946" t="s">
        <v>4613</v>
      </c>
      <c r="B1946" t="s">
        <v>351</v>
      </c>
      <c r="C1946" t="s">
        <v>4614</v>
      </c>
      <c r="D1946" t="s">
        <v>4559</v>
      </c>
      <c r="E1946" t="s">
        <v>4560</v>
      </c>
      <c r="F1946" t="s">
        <v>3430</v>
      </c>
      <c r="G1946" t="s">
        <v>356</v>
      </c>
      <c r="H1946" t="s">
        <v>3431</v>
      </c>
    </row>
    <row r="1947" spans="1:8">
      <c r="A1947" t="s">
        <v>4615</v>
      </c>
      <c r="B1947" t="s">
        <v>351</v>
      </c>
      <c r="C1947" t="s">
        <v>4616</v>
      </c>
      <c r="D1947" t="s">
        <v>4559</v>
      </c>
      <c r="E1947" t="s">
        <v>4560</v>
      </c>
      <c r="F1947" t="s">
        <v>3430</v>
      </c>
      <c r="G1947" t="s">
        <v>356</v>
      </c>
      <c r="H1947" t="s">
        <v>3431</v>
      </c>
    </row>
    <row r="1948" spans="1:8">
      <c r="A1948" t="s">
        <v>4617</v>
      </c>
      <c r="B1948" t="s">
        <v>351</v>
      </c>
      <c r="C1948" t="s">
        <v>4618</v>
      </c>
      <c r="D1948" t="s">
        <v>4559</v>
      </c>
      <c r="E1948" t="s">
        <v>4560</v>
      </c>
      <c r="F1948" t="s">
        <v>3430</v>
      </c>
      <c r="G1948" t="s">
        <v>356</v>
      </c>
      <c r="H1948" t="s">
        <v>3431</v>
      </c>
    </row>
    <row r="1949" spans="1:8">
      <c r="A1949" t="s">
        <v>4619</v>
      </c>
      <c r="B1949" t="s">
        <v>351</v>
      </c>
      <c r="C1949" t="s">
        <v>4620</v>
      </c>
      <c r="D1949" t="s">
        <v>4559</v>
      </c>
      <c r="E1949" t="s">
        <v>4560</v>
      </c>
      <c r="F1949" t="s">
        <v>3430</v>
      </c>
      <c r="G1949" t="s">
        <v>356</v>
      </c>
      <c r="H1949" t="s">
        <v>3431</v>
      </c>
    </row>
    <row r="1950" spans="1:8">
      <c r="A1950" t="s">
        <v>4621</v>
      </c>
      <c r="B1950" t="s">
        <v>351</v>
      </c>
      <c r="C1950" t="s">
        <v>4622</v>
      </c>
      <c r="D1950" t="s">
        <v>4559</v>
      </c>
      <c r="E1950" t="s">
        <v>4560</v>
      </c>
      <c r="F1950" t="s">
        <v>3430</v>
      </c>
      <c r="G1950" t="s">
        <v>356</v>
      </c>
      <c r="H1950" t="s">
        <v>3431</v>
      </c>
    </row>
    <row r="1951" spans="1:8">
      <c r="A1951" t="s">
        <v>4623</v>
      </c>
      <c r="B1951" t="s">
        <v>351</v>
      </c>
      <c r="C1951" t="s">
        <v>4624</v>
      </c>
      <c r="D1951" t="s">
        <v>4559</v>
      </c>
      <c r="E1951" t="s">
        <v>4560</v>
      </c>
      <c r="F1951" t="s">
        <v>3430</v>
      </c>
      <c r="G1951" t="s">
        <v>356</v>
      </c>
      <c r="H1951" t="s">
        <v>3431</v>
      </c>
    </row>
    <row r="1952" spans="1:8">
      <c r="A1952" t="s">
        <v>4625</v>
      </c>
      <c r="B1952" t="s">
        <v>351</v>
      </c>
      <c r="C1952" t="s">
        <v>4626</v>
      </c>
      <c r="D1952" t="s">
        <v>4559</v>
      </c>
      <c r="E1952" t="s">
        <v>4560</v>
      </c>
      <c r="F1952" t="s">
        <v>3430</v>
      </c>
      <c r="G1952" t="s">
        <v>356</v>
      </c>
      <c r="H1952" t="s">
        <v>3431</v>
      </c>
    </row>
    <row r="1953" spans="1:8">
      <c r="A1953" t="s">
        <v>4627</v>
      </c>
      <c r="B1953" t="s">
        <v>351</v>
      </c>
      <c r="C1953" t="s">
        <v>4628</v>
      </c>
      <c r="D1953" t="s">
        <v>4559</v>
      </c>
      <c r="E1953" t="s">
        <v>4560</v>
      </c>
      <c r="F1953" t="s">
        <v>3430</v>
      </c>
      <c r="G1953" t="s">
        <v>356</v>
      </c>
      <c r="H1953" t="s">
        <v>3431</v>
      </c>
    </row>
    <row r="1954" spans="1:8">
      <c r="A1954" t="s">
        <v>4629</v>
      </c>
      <c r="B1954" t="s">
        <v>351</v>
      </c>
      <c r="C1954" t="s">
        <v>4630</v>
      </c>
      <c r="D1954" t="s">
        <v>4559</v>
      </c>
      <c r="E1954" t="s">
        <v>4560</v>
      </c>
      <c r="F1954" t="s">
        <v>3430</v>
      </c>
      <c r="G1954" t="s">
        <v>356</v>
      </c>
      <c r="H1954" t="s">
        <v>3431</v>
      </c>
    </row>
    <row r="1955" spans="1:8">
      <c r="A1955" t="s">
        <v>4631</v>
      </c>
      <c r="B1955" t="s">
        <v>351</v>
      </c>
      <c r="C1955" t="s">
        <v>4632</v>
      </c>
      <c r="D1955" t="s">
        <v>4559</v>
      </c>
      <c r="E1955" t="s">
        <v>4560</v>
      </c>
      <c r="F1955" t="s">
        <v>3430</v>
      </c>
      <c r="G1955" t="s">
        <v>356</v>
      </c>
      <c r="H1955" t="s">
        <v>3431</v>
      </c>
    </row>
    <row r="1956" spans="1:8">
      <c r="A1956" t="s">
        <v>4633</v>
      </c>
      <c r="B1956" t="s">
        <v>351</v>
      </c>
      <c r="C1956" t="s">
        <v>4634</v>
      </c>
      <c r="D1956" t="s">
        <v>4559</v>
      </c>
      <c r="E1956" t="s">
        <v>4560</v>
      </c>
      <c r="F1956" t="s">
        <v>3430</v>
      </c>
      <c r="G1956" t="s">
        <v>356</v>
      </c>
      <c r="H1956" t="s">
        <v>3431</v>
      </c>
    </row>
    <row r="1957" spans="1:8">
      <c r="A1957" t="s">
        <v>4635</v>
      </c>
      <c r="B1957" t="s">
        <v>351</v>
      </c>
      <c r="C1957" t="s">
        <v>4636</v>
      </c>
      <c r="D1957" t="s">
        <v>4559</v>
      </c>
      <c r="E1957" t="s">
        <v>4560</v>
      </c>
      <c r="F1957" t="s">
        <v>3430</v>
      </c>
      <c r="G1957" t="s">
        <v>356</v>
      </c>
      <c r="H1957" t="s">
        <v>3431</v>
      </c>
    </row>
    <row r="1958" spans="1:8">
      <c r="A1958" t="s">
        <v>4637</v>
      </c>
      <c r="B1958" t="s">
        <v>351</v>
      </c>
      <c r="C1958" t="s">
        <v>4638</v>
      </c>
      <c r="D1958" t="s">
        <v>4559</v>
      </c>
      <c r="E1958" t="s">
        <v>4560</v>
      </c>
      <c r="F1958" t="s">
        <v>3430</v>
      </c>
      <c r="G1958" t="s">
        <v>356</v>
      </c>
      <c r="H1958" t="s">
        <v>3431</v>
      </c>
    </row>
    <row r="1959" spans="1:8">
      <c r="A1959" t="s">
        <v>4639</v>
      </c>
      <c r="B1959" t="s">
        <v>351</v>
      </c>
      <c r="C1959" t="s">
        <v>4640</v>
      </c>
      <c r="D1959" t="s">
        <v>4559</v>
      </c>
      <c r="E1959" t="s">
        <v>4560</v>
      </c>
      <c r="F1959" t="s">
        <v>3430</v>
      </c>
      <c r="G1959" t="s">
        <v>356</v>
      </c>
      <c r="H1959" t="s">
        <v>3431</v>
      </c>
    </row>
    <row r="1960" spans="1:8">
      <c r="A1960" t="s">
        <v>4641</v>
      </c>
      <c r="B1960" t="s">
        <v>351</v>
      </c>
      <c r="C1960" t="s">
        <v>4642</v>
      </c>
      <c r="D1960" t="s">
        <v>4559</v>
      </c>
      <c r="E1960" t="s">
        <v>4560</v>
      </c>
      <c r="F1960" t="s">
        <v>3430</v>
      </c>
      <c r="G1960" t="s">
        <v>356</v>
      </c>
      <c r="H1960" t="s">
        <v>3431</v>
      </c>
    </row>
    <row r="1961" spans="1:8">
      <c r="A1961" t="s">
        <v>4643</v>
      </c>
      <c r="B1961" t="s">
        <v>351</v>
      </c>
      <c r="C1961" t="s">
        <v>4644</v>
      </c>
      <c r="D1961" t="s">
        <v>4559</v>
      </c>
      <c r="E1961" t="s">
        <v>4560</v>
      </c>
      <c r="F1961" t="s">
        <v>3430</v>
      </c>
      <c r="G1961" t="s">
        <v>356</v>
      </c>
      <c r="H1961" t="s">
        <v>3431</v>
      </c>
    </row>
    <row r="1962" spans="1:8">
      <c r="A1962" t="s">
        <v>4645</v>
      </c>
      <c r="B1962" t="s">
        <v>351</v>
      </c>
      <c r="C1962" t="s">
        <v>4646</v>
      </c>
      <c r="D1962" t="s">
        <v>4559</v>
      </c>
      <c r="E1962" t="s">
        <v>4560</v>
      </c>
      <c r="F1962" t="s">
        <v>3430</v>
      </c>
      <c r="G1962" t="s">
        <v>356</v>
      </c>
      <c r="H1962" t="s">
        <v>3431</v>
      </c>
    </row>
    <row r="1963" spans="1:8">
      <c r="A1963" t="s">
        <v>4647</v>
      </c>
      <c r="B1963" t="s">
        <v>351</v>
      </c>
      <c r="C1963" t="s">
        <v>4648</v>
      </c>
      <c r="D1963" t="s">
        <v>4559</v>
      </c>
      <c r="E1963" t="s">
        <v>4560</v>
      </c>
      <c r="F1963" t="s">
        <v>3430</v>
      </c>
      <c r="G1963" t="s">
        <v>356</v>
      </c>
      <c r="H1963" t="s">
        <v>3431</v>
      </c>
    </row>
    <row r="1964" spans="1:8">
      <c r="A1964" t="s">
        <v>4649</v>
      </c>
      <c r="B1964" t="s">
        <v>351</v>
      </c>
      <c r="C1964" t="s">
        <v>4650</v>
      </c>
      <c r="D1964" t="s">
        <v>4559</v>
      </c>
      <c r="E1964" t="s">
        <v>4560</v>
      </c>
      <c r="F1964" t="s">
        <v>3430</v>
      </c>
      <c r="G1964" t="s">
        <v>356</v>
      </c>
      <c r="H1964" t="s">
        <v>3431</v>
      </c>
    </row>
    <row r="1965" spans="1:8">
      <c r="A1965" t="s">
        <v>4651</v>
      </c>
      <c r="B1965" t="s">
        <v>351</v>
      </c>
      <c r="C1965" t="s">
        <v>4652</v>
      </c>
      <c r="D1965" t="s">
        <v>4559</v>
      </c>
      <c r="E1965" t="s">
        <v>4560</v>
      </c>
      <c r="F1965" t="s">
        <v>3430</v>
      </c>
      <c r="G1965" t="s">
        <v>356</v>
      </c>
      <c r="H1965" t="s">
        <v>3431</v>
      </c>
    </row>
    <row r="1966" spans="1:8">
      <c r="A1966" t="s">
        <v>4653</v>
      </c>
      <c r="B1966" t="s">
        <v>351</v>
      </c>
      <c r="C1966" t="s">
        <v>4654</v>
      </c>
      <c r="D1966" t="s">
        <v>4559</v>
      </c>
      <c r="E1966" t="s">
        <v>4560</v>
      </c>
      <c r="F1966" t="s">
        <v>3430</v>
      </c>
      <c r="G1966" t="s">
        <v>356</v>
      </c>
      <c r="H1966" t="s">
        <v>3431</v>
      </c>
    </row>
    <row r="1967" spans="1:8">
      <c r="A1967" t="s">
        <v>4655</v>
      </c>
      <c r="B1967" t="s">
        <v>351</v>
      </c>
      <c r="C1967" t="s">
        <v>4656</v>
      </c>
      <c r="D1967" t="s">
        <v>4559</v>
      </c>
      <c r="E1967" t="s">
        <v>4560</v>
      </c>
      <c r="F1967" t="s">
        <v>3430</v>
      </c>
      <c r="G1967" t="s">
        <v>356</v>
      </c>
      <c r="H1967" t="s">
        <v>3431</v>
      </c>
    </row>
    <row r="1968" spans="1:8">
      <c r="A1968" t="s">
        <v>4657</v>
      </c>
      <c r="B1968" t="s">
        <v>351</v>
      </c>
      <c r="C1968" t="s">
        <v>4658</v>
      </c>
      <c r="D1968" t="s">
        <v>4559</v>
      </c>
      <c r="E1968" t="s">
        <v>4560</v>
      </c>
      <c r="F1968" t="s">
        <v>3430</v>
      </c>
      <c r="G1968" t="s">
        <v>356</v>
      </c>
      <c r="H1968" t="s">
        <v>3431</v>
      </c>
    </row>
    <row r="1969" spans="1:8">
      <c r="A1969" t="s">
        <v>4659</v>
      </c>
      <c r="B1969" t="s">
        <v>351</v>
      </c>
      <c r="C1969" t="s">
        <v>4660</v>
      </c>
      <c r="D1969" t="s">
        <v>4559</v>
      </c>
      <c r="E1969" t="s">
        <v>4560</v>
      </c>
      <c r="F1969" t="s">
        <v>3430</v>
      </c>
      <c r="G1969" t="s">
        <v>356</v>
      </c>
      <c r="H1969" t="s">
        <v>3431</v>
      </c>
    </row>
    <row r="1970" spans="1:8">
      <c r="A1970" t="s">
        <v>4661</v>
      </c>
      <c r="B1970" t="s">
        <v>351</v>
      </c>
      <c r="C1970" t="s">
        <v>4662</v>
      </c>
      <c r="D1970" t="s">
        <v>4559</v>
      </c>
      <c r="E1970" t="s">
        <v>4560</v>
      </c>
      <c r="F1970" t="s">
        <v>3430</v>
      </c>
      <c r="G1970" t="s">
        <v>356</v>
      </c>
      <c r="H1970" t="s">
        <v>3431</v>
      </c>
    </row>
    <row r="1971" spans="1:8">
      <c r="A1971" t="s">
        <v>4663</v>
      </c>
      <c r="B1971" t="s">
        <v>351</v>
      </c>
      <c r="C1971" t="s">
        <v>4664</v>
      </c>
      <c r="D1971" t="s">
        <v>4559</v>
      </c>
      <c r="E1971" t="s">
        <v>4560</v>
      </c>
      <c r="F1971" t="s">
        <v>3430</v>
      </c>
      <c r="G1971" t="s">
        <v>356</v>
      </c>
      <c r="H1971" t="s">
        <v>3431</v>
      </c>
    </row>
    <row r="1972" spans="1:8">
      <c r="A1972" t="s">
        <v>4665</v>
      </c>
      <c r="B1972" t="s">
        <v>351</v>
      </c>
      <c r="C1972" t="s">
        <v>4666</v>
      </c>
      <c r="D1972" t="s">
        <v>4559</v>
      </c>
      <c r="E1972" t="s">
        <v>4560</v>
      </c>
      <c r="F1972" t="s">
        <v>3430</v>
      </c>
      <c r="G1972" t="s">
        <v>356</v>
      </c>
      <c r="H1972" t="s">
        <v>3431</v>
      </c>
    </row>
    <row r="1973" spans="1:8">
      <c r="A1973" t="s">
        <v>4667</v>
      </c>
      <c r="B1973" t="s">
        <v>351</v>
      </c>
      <c r="C1973" t="s">
        <v>4668</v>
      </c>
      <c r="D1973" t="s">
        <v>4559</v>
      </c>
      <c r="E1973" t="s">
        <v>4560</v>
      </c>
      <c r="F1973" t="s">
        <v>3430</v>
      </c>
      <c r="G1973" t="s">
        <v>356</v>
      </c>
      <c r="H1973" t="s">
        <v>3431</v>
      </c>
    </row>
    <row r="1974" spans="1:8">
      <c r="A1974" t="s">
        <v>4669</v>
      </c>
      <c r="B1974" t="s">
        <v>351</v>
      </c>
      <c r="C1974" t="s">
        <v>4670</v>
      </c>
      <c r="D1974" t="s">
        <v>4559</v>
      </c>
      <c r="E1974" t="s">
        <v>4560</v>
      </c>
      <c r="F1974" t="s">
        <v>3430</v>
      </c>
      <c r="G1974" t="s">
        <v>356</v>
      </c>
      <c r="H1974" t="s">
        <v>3431</v>
      </c>
    </row>
    <row r="1975" spans="1:8">
      <c r="A1975" t="s">
        <v>4671</v>
      </c>
      <c r="B1975" t="s">
        <v>351</v>
      </c>
      <c r="C1975" t="s">
        <v>4672</v>
      </c>
      <c r="D1975" t="s">
        <v>4559</v>
      </c>
      <c r="E1975" t="s">
        <v>4560</v>
      </c>
      <c r="F1975" t="s">
        <v>3430</v>
      </c>
      <c r="G1975" t="s">
        <v>356</v>
      </c>
      <c r="H1975" t="s">
        <v>3431</v>
      </c>
    </row>
    <row r="1976" spans="1:8">
      <c r="A1976" t="s">
        <v>4673</v>
      </c>
      <c r="B1976" t="s">
        <v>351</v>
      </c>
      <c r="C1976" t="s">
        <v>4674</v>
      </c>
      <c r="D1976" t="s">
        <v>4559</v>
      </c>
      <c r="E1976" t="s">
        <v>4560</v>
      </c>
      <c r="F1976" t="s">
        <v>3430</v>
      </c>
      <c r="G1976" t="s">
        <v>356</v>
      </c>
      <c r="H1976" t="s">
        <v>3431</v>
      </c>
    </row>
    <row r="1977" spans="1:8">
      <c r="A1977" t="s">
        <v>4675</v>
      </c>
      <c r="B1977" t="s">
        <v>351</v>
      </c>
      <c r="C1977" t="s">
        <v>4676</v>
      </c>
      <c r="D1977" t="s">
        <v>4559</v>
      </c>
      <c r="E1977" t="s">
        <v>4560</v>
      </c>
      <c r="F1977" t="s">
        <v>3430</v>
      </c>
      <c r="G1977" t="s">
        <v>356</v>
      </c>
      <c r="H1977" t="s">
        <v>3431</v>
      </c>
    </row>
    <row r="1978" spans="1:8">
      <c r="A1978" t="s">
        <v>4677</v>
      </c>
      <c r="B1978" t="s">
        <v>351</v>
      </c>
      <c r="C1978" t="s">
        <v>4678</v>
      </c>
      <c r="D1978" t="s">
        <v>4679</v>
      </c>
      <c r="E1978" t="s">
        <v>4680</v>
      </c>
      <c r="F1978" t="s">
        <v>3085</v>
      </c>
      <c r="G1978" t="s">
        <v>356</v>
      </c>
      <c r="H1978" t="s">
        <v>3086</v>
      </c>
    </row>
    <row r="1979" spans="1:8">
      <c r="A1979" t="s">
        <v>4681</v>
      </c>
      <c r="B1979" t="s">
        <v>351</v>
      </c>
      <c r="C1979" t="s">
        <v>4682</v>
      </c>
      <c r="D1979" t="s">
        <v>4683</v>
      </c>
      <c r="E1979" t="s">
        <v>4684</v>
      </c>
      <c r="F1979" t="s">
        <v>523</v>
      </c>
      <c r="G1979" t="s">
        <v>356</v>
      </c>
      <c r="H1979" t="s">
        <v>524</v>
      </c>
    </row>
    <row r="1980" spans="1:8">
      <c r="A1980" t="s">
        <v>4685</v>
      </c>
      <c r="B1980" t="s">
        <v>351</v>
      </c>
      <c r="C1980" t="s">
        <v>4686</v>
      </c>
      <c r="D1980" t="s">
        <v>4683</v>
      </c>
      <c r="E1980" t="s">
        <v>4684</v>
      </c>
      <c r="F1980" t="s">
        <v>523</v>
      </c>
      <c r="G1980" t="s">
        <v>356</v>
      </c>
      <c r="H1980" t="s">
        <v>524</v>
      </c>
    </row>
    <row r="1981" spans="1:8">
      <c r="A1981" t="s">
        <v>4687</v>
      </c>
      <c r="B1981" t="s">
        <v>351</v>
      </c>
      <c r="C1981" t="s">
        <v>4688</v>
      </c>
      <c r="D1981" t="s">
        <v>4683</v>
      </c>
      <c r="E1981" t="s">
        <v>4684</v>
      </c>
      <c r="F1981" t="s">
        <v>523</v>
      </c>
      <c r="G1981" t="s">
        <v>356</v>
      </c>
      <c r="H1981" t="s">
        <v>524</v>
      </c>
    </row>
    <row r="1982" spans="1:8">
      <c r="A1982" t="s">
        <v>4689</v>
      </c>
      <c r="B1982" t="s">
        <v>351</v>
      </c>
      <c r="C1982" t="s">
        <v>4690</v>
      </c>
      <c r="D1982" t="s">
        <v>4683</v>
      </c>
      <c r="E1982" t="s">
        <v>4684</v>
      </c>
      <c r="F1982" t="s">
        <v>523</v>
      </c>
      <c r="G1982" t="s">
        <v>356</v>
      </c>
      <c r="H1982" t="s">
        <v>524</v>
      </c>
    </row>
    <row r="1983" spans="1:8">
      <c r="A1983" t="s">
        <v>4691</v>
      </c>
      <c r="B1983" t="s">
        <v>351</v>
      </c>
      <c r="C1983" t="s">
        <v>4692</v>
      </c>
      <c r="D1983" t="s">
        <v>4683</v>
      </c>
      <c r="E1983" t="s">
        <v>4684</v>
      </c>
      <c r="F1983" t="s">
        <v>523</v>
      </c>
      <c r="G1983" t="s">
        <v>356</v>
      </c>
      <c r="H1983" t="s">
        <v>524</v>
      </c>
    </row>
    <row r="1984" spans="1:8">
      <c r="A1984" t="s">
        <v>4693</v>
      </c>
      <c r="B1984" t="s">
        <v>351</v>
      </c>
      <c r="C1984" t="s">
        <v>4694</v>
      </c>
      <c r="D1984" t="s">
        <v>4683</v>
      </c>
      <c r="E1984" t="s">
        <v>4684</v>
      </c>
      <c r="F1984" t="s">
        <v>523</v>
      </c>
      <c r="G1984" t="s">
        <v>356</v>
      </c>
      <c r="H1984" t="s">
        <v>524</v>
      </c>
    </row>
    <row r="1985" spans="1:8">
      <c r="A1985" t="s">
        <v>4695</v>
      </c>
      <c r="B1985" t="s">
        <v>351</v>
      </c>
      <c r="C1985" t="s">
        <v>4696</v>
      </c>
      <c r="D1985" t="s">
        <v>4683</v>
      </c>
      <c r="E1985" t="s">
        <v>4684</v>
      </c>
      <c r="F1985" t="s">
        <v>523</v>
      </c>
      <c r="G1985" t="s">
        <v>356</v>
      </c>
      <c r="H1985" t="s">
        <v>524</v>
      </c>
    </row>
    <row r="1986" spans="1:8">
      <c r="A1986" t="s">
        <v>4697</v>
      </c>
      <c r="B1986" t="s">
        <v>351</v>
      </c>
      <c r="C1986" t="s">
        <v>4698</v>
      </c>
      <c r="D1986" t="s">
        <v>4683</v>
      </c>
      <c r="E1986" t="s">
        <v>4684</v>
      </c>
      <c r="F1986" t="s">
        <v>523</v>
      </c>
      <c r="G1986" t="s">
        <v>356</v>
      </c>
      <c r="H1986" t="s">
        <v>524</v>
      </c>
    </row>
    <row r="1987" spans="1:8">
      <c r="A1987" t="s">
        <v>4699</v>
      </c>
      <c r="B1987" t="s">
        <v>351</v>
      </c>
      <c r="C1987" t="s">
        <v>4700</v>
      </c>
      <c r="D1987" t="s">
        <v>4683</v>
      </c>
      <c r="E1987" t="s">
        <v>4684</v>
      </c>
      <c r="F1987" t="s">
        <v>523</v>
      </c>
      <c r="G1987" t="s">
        <v>356</v>
      </c>
      <c r="H1987" t="s">
        <v>524</v>
      </c>
    </row>
    <row r="1988" spans="1:8">
      <c r="A1988" t="s">
        <v>4701</v>
      </c>
      <c r="B1988" t="s">
        <v>351</v>
      </c>
      <c r="C1988" t="s">
        <v>4702</v>
      </c>
      <c r="D1988" t="s">
        <v>4683</v>
      </c>
      <c r="E1988" t="s">
        <v>4684</v>
      </c>
      <c r="F1988" t="s">
        <v>523</v>
      </c>
      <c r="G1988" t="s">
        <v>356</v>
      </c>
      <c r="H1988" t="s">
        <v>524</v>
      </c>
    </row>
    <row r="1989" spans="1:8">
      <c r="A1989" t="s">
        <v>4703</v>
      </c>
      <c r="B1989" t="s">
        <v>351</v>
      </c>
      <c r="C1989" t="s">
        <v>4704</v>
      </c>
      <c r="D1989" t="s">
        <v>4683</v>
      </c>
      <c r="E1989" t="s">
        <v>4684</v>
      </c>
      <c r="F1989" t="s">
        <v>523</v>
      </c>
      <c r="G1989" t="s">
        <v>356</v>
      </c>
      <c r="H1989" t="s">
        <v>524</v>
      </c>
    </row>
    <row r="1990" spans="1:8">
      <c r="A1990" t="s">
        <v>4705</v>
      </c>
      <c r="B1990" t="s">
        <v>351</v>
      </c>
      <c r="C1990" t="s">
        <v>4706</v>
      </c>
      <c r="D1990" t="s">
        <v>4683</v>
      </c>
      <c r="E1990" t="s">
        <v>4684</v>
      </c>
      <c r="F1990" t="s">
        <v>523</v>
      </c>
      <c r="G1990" t="s">
        <v>356</v>
      </c>
      <c r="H1990" t="s">
        <v>524</v>
      </c>
    </row>
    <row r="1991" spans="1:8">
      <c r="A1991" t="s">
        <v>4707</v>
      </c>
      <c r="B1991" t="s">
        <v>351</v>
      </c>
      <c r="C1991" t="s">
        <v>4708</v>
      </c>
      <c r="D1991" t="s">
        <v>4683</v>
      </c>
      <c r="E1991" t="s">
        <v>4684</v>
      </c>
      <c r="F1991" t="s">
        <v>523</v>
      </c>
      <c r="G1991" t="s">
        <v>356</v>
      </c>
      <c r="H1991" t="s">
        <v>524</v>
      </c>
    </row>
    <row r="1992" spans="1:8">
      <c r="A1992" t="s">
        <v>4709</v>
      </c>
      <c r="B1992" t="s">
        <v>351</v>
      </c>
      <c r="C1992" t="s">
        <v>4710</v>
      </c>
      <c r="D1992" t="s">
        <v>4711</v>
      </c>
      <c r="E1992" t="s">
        <v>4712</v>
      </c>
      <c r="F1992" t="s">
        <v>3085</v>
      </c>
      <c r="G1992" t="s">
        <v>356</v>
      </c>
      <c r="H1992" t="s">
        <v>3086</v>
      </c>
    </row>
    <row r="1993" spans="1:8">
      <c r="A1993" t="s">
        <v>4713</v>
      </c>
      <c r="B1993" t="s">
        <v>351</v>
      </c>
      <c r="C1993" t="s">
        <v>4714</v>
      </c>
      <c r="D1993" t="s">
        <v>4711</v>
      </c>
      <c r="E1993" t="s">
        <v>4712</v>
      </c>
      <c r="F1993" t="s">
        <v>3085</v>
      </c>
      <c r="G1993" t="s">
        <v>356</v>
      </c>
      <c r="H1993" t="s">
        <v>3086</v>
      </c>
    </row>
    <row r="1994" spans="1:8">
      <c r="A1994" t="s">
        <v>4715</v>
      </c>
      <c r="B1994" t="s">
        <v>351</v>
      </c>
      <c r="C1994" t="s">
        <v>4716</v>
      </c>
      <c r="D1994" t="s">
        <v>4711</v>
      </c>
      <c r="E1994" t="s">
        <v>4712</v>
      </c>
      <c r="F1994" t="s">
        <v>3085</v>
      </c>
      <c r="G1994" t="s">
        <v>356</v>
      </c>
      <c r="H1994" t="s">
        <v>3086</v>
      </c>
    </row>
    <row r="1995" spans="1:8">
      <c r="A1995" t="s">
        <v>4717</v>
      </c>
      <c r="B1995" t="s">
        <v>351</v>
      </c>
      <c r="C1995" t="s">
        <v>4718</v>
      </c>
      <c r="D1995" t="s">
        <v>4719</v>
      </c>
      <c r="E1995" t="s">
        <v>4720</v>
      </c>
      <c r="F1995" t="s">
        <v>4721</v>
      </c>
      <c r="G1995" t="s">
        <v>356</v>
      </c>
      <c r="H1995" t="s">
        <v>3462</v>
      </c>
    </row>
    <row r="1996" spans="1:8">
      <c r="A1996" t="s">
        <v>4722</v>
      </c>
      <c r="B1996" t="s">
        <v>351</v>
      </c>
      <c r="C1996" t="s">
        <v>4723</v>
      </c>
      <c r="D1996" t="s">
        <v>4724</v>
      </c>
      <c r="E1996" t="s">
        <v>4725</v>
      </c>
      <c r="F1996" t="s">
        <v>3505</v>
      </c>
      <c r="G1996" t="s">
        <v>356</v>
      </c>
      <c r="H1996" t="s">
        <v>3506</v>
      </c>
    </row>
    <row r="1997" spans="1:8">
      <c r="A1997" t="s">
        <v>4726</v>
      </c>
      <c r="B1997" t="s">
        <v>351</v>
      </c>
      <c r="C1997" t="s">
        <v>4727</v>
      </c>
      <c r="D1997" t="s">
        <v>4724</v>
      </c>
      <c r="E1997" t="s">
        <v>4725</v>
      </c>
      <c r="F1997" t="s">
        <v>3505</v>
      </c>
      <c r="G1997" t="s">
        <v>356</v>
      </c>
      <c r="H1997" t="s">
        <v>3506</v>
      </c>
    </row>
    <row r="1998" spans="1:8">
      <c r="A1998" t="s">
        <v>4728</v>
      </c>
      <c r="B1998" t="s">
        <v>351</v>
      </c>
      <c r="C1998" t="s">
        <v>4729</v>
      </c>
      <c r="D1998" t="s">
        <v>4724</v>
      </c>
      <c r="E1998" t="s">
        <v>4725</v>
      </c>
      <c r="F1998" t="s">
        <v>3505</v>
      </c>
      <c r="G1998" t="s">
        <v>356</v>
      </c>
      <c r="H1998" t="s">
        <v>3506</v>
      </c>
    </row>
    <row r="1999" spans="1:8">
      <c r="A1999" t="s">
        <v>4730</v>
      </c>
      <c r="B1999" t="s">
        <v>351</v>
      </c>
      <c r="C1999" t="s">
        <v>4731</v>
      </c>
      <c r="D1999" t="s">
        <v>4724</v>
      </c>
      <c r="E1999" t="s">
        <v>4725</v>
      </c>
      <c r="F1999" t="s">
        <v>3505</v>
      </c>
      <c r="G1999" t="s">
        <v>356</v>
      </c>
      <c r="H1999" t="s">
        <v>3506</v>
      </c>
    </row>
    <row r="2000" spans="1:8">
      <c r="A2000" t="s">
        <v>4732</v>
      </c>
      <c r="B2000" t="s">
        <v>351</v>
      </c>
      <c r="C2000" t="s">
        <v>4733</v>
      </c>
      <c r="D2000" t="s">
        <v>4724</v>
      </c>
      <c r="E2000" t="s">
        <v>4725</v>
      </c>
      <c r="F2000" t="s">
        <v>3505</v>
      </c>
      <c r="G2000" t="s">
        <v>356</v>
      </c>
      <c r="H2000" t="s">
        <v>3506</v>
      </c>
    </row>
    <row r="2001" spans="1:8">
      <c r="A2001" t="s">
        <v>4734</v>
      </c>
      <c r="B2001" t="s">
        <v>351</v>
      </c>
      <c r="C2001" t="s">
        <v>4735</v>
      </c>
      <c r="D2001" t="s">
        <v>4724</v>
      </c>
      <c r="E2001" t="s">
        <v>4725</v>
      </c>
      <c r="F2001" t="s">
        <v>3505</v>
      </c>
      <c r="G2001" t="s">
        <v>356</v>
      </c>
      <c r="H2001" t="s">
        <v>3506</v>
      </c>
    </row>
    <row r="2002" spans="1:8">
      <c r="A2002" t="s">
        <v>4736</v>
      </c>
      <c r="B2002" t="s">
        <v>351</v>
      </c>
      <c r="C2002" t="s">
        <v>4737</v>
      </c>
      <c r="D2002" t="s">
        <v>4724</v>
      </c>
      <c r="E2002" t="s">
        <v>4725</v>
      </c>
      <c r="F2002" t="s">
        <v>3505</v>
      </c>
      <c r="G2002" t="s">
        <v>356</v>
      </c>
      <c r="H2002" t="s">
        <v>3506</v>
      </c>
    </row>
    <row r="2003" spans="1:8">
      <c r="A2003" t="s">
        <v>4738</v>
      </c>
      <c r="B2003" t="s">
        <v>351</v>
      </c>
      <c r="C2003" t="s">
        <v>4739</v>
      </c>
      <c r="D2003" t="s">
        <v>4724</v>
      </c>
      <c r="E2003" t="s">
        <v>4725</v>
      </c>
      <c r="F2003" t="s">
        <v>3505</v>
      </c>
      <c r="G2003" t="s">
        <v>356</v>
      </c>
      <c r="H2003" t="s">
        <v>3506</v>
      </c>
    </row>
    <row r="2004" spans="1:8">
      <c r="A2004" t="s">
        <v>4740</v>
      </c>
      <c r="B2004" t="s">
        <v>351</v>
      </c>
      <c r="C2004" t="s">
        <v>4741</v>
      </c>
      <c r="D2004" t="s">
        <v>4724</v>
      </c>
      <c r="E2004" t="s">
        <v>4725</v>
      </c>
      <c r="F2004" t="s">
        <v>3505</v>
      </c>
      <c r="G2004" t="s">
        <v>356</v>
      </c>
      <c r="H2004" t="s">
        <v>3506</v>
      </c>
    </row>
    <row r="2005" spans="1:8">
      <c r="A2005" t="s">
        <v>4742</v>
      </c>
      <c r="B2005" t="s">
        <v>351</v>
      </c>
      <c r="C2005" t="s">
        <v>4743</v>
      </c>
      <c r="D2005" t="s">
        <v>4724</v>
      </c>
      <c r="E2005" t="s">
        <v>4725</v>
      </c>
      <c r="F2005" t="s">
        <v>3505</v>
      </c>
      <c r="G2005" t="s">
        <v>356</v>
      </c>
      <c r="H2005" t="s">
        <v>3506</v>
      </c>
    </row>
    <row r="2006" spans="1:8">
      <c r="A2006" t="s">
        <v>4744</v>
      </c>
      <c r="B2006" t="s">
        <v>351</v>
      </c>
      <c r="C2006" t="s">
        <v>4745</v>
      </c>
      <c r="D2006" t="s">
        <v>4724</v>
      </c>
      <c r="E2006" t="s">
        <v>4725</v>
      </c>
      <c r="F2006" t="s">
        <v>3505</v>
      </c>
      <c r="G2006" t="s">
        <v>356</v>
      </c>
      <c r="H2006" t="s">
        <v>3506</v>
      </c>
    </row>
    <row r="2007" spans="1:8">
      <c r="A2007" t="s">
        <v>4746</v>
      </c>
      <c r="B2007" t="s">
        <v>351</v>
      </c>
      <c r="C2007" t="s">
        <v>4747</v>
      </c>
      <c r="D2007" t="s">
        <v>4724</v>
      </c>
      <c r="E2007" t="s">
        <v>4725</v>
      </c>
      <c r="F2007" t="s">
        <v>3505</v>
      </c>
      <c r="G2007" t="s">
        <v>356</v>
      </c>
      <c r="H2007" t="s">
        <v>3506</v>
      </c>
    </row>
    <row r="2008" spans="1:8">
      <c r="A2008" t="s">
        <v>4748</v>
      </c>
      <c r="B2008" t="s">
        <v>351</v>
      </c>
      <c r="C2008" t="s">
        <v>4749</v>
      </c>
      <c r="D2008" t="s">
        <v>4724</v>
      </c>
      <c r="E2008" t="s">
        <v>4725</v>
      </c>
      <c r="F2008" t="s">
        <v>3505</v>
      </c>
      <c r="G2008" t="s">
        <v>356</v>
      </c>
      <c r="H2008" t="s">
        <v>3506</v>
      </c>
    </row>
    <row r="2009" spans="1:8">
      <c r="A2009" t="s">
        <v>4750</v>
      </c>
      <c r="B2009" t="s">
        <v>351</v>
      </c>
      <c r="C2009" t="s">
        <v>4751</v>
      </c>
      <c r="D2009" t="s">
        <v>4724</v>
      </c>
      <c r="E2009" t="s">
        <v>4725</v>
      </c>
      <c r="F2009" t="s">
        <v>3505</v>
      </c>
      <c r="G2009" t="s">
        <v>356</v>
      </c>
      <c r="H2009" t="s">
        <v>3506</v>
      </c>
    </row>
    <row r="2010" spans="1:8">
      <c r="A2010" t="s">
        <v>4752</v>
      </c>
      <c r="B2010" t="s">
        <v>351</v>
      </c>
      <c r="C2010" t="s">
        <v>4753</v>
      </c>
      <c r="D2010" t="s">
        <v>4724</v>
      </c>
      <c r="E2010" t="s">
        <v>4725</v>
      </c>
      <c r="F2010" t="s">
        <v>3505</v>
      </c>
      <c r="G2010" t="s">
        <v>356</v>
      </c>
      <c r="H2010" t="s">
        <v>3506</v>
      </c>
    </row>
    <row r="2011" spans="1:8">
      <c r="A2011" t="s">
        <v>4754</v>
      </c>
      <c r="B2011" t="s">
        <v>351</v>
      </c>
      <c r="C2011" t="s">
        <v>4755</v>
      </c>
      <c r="D2011" t="s">
        <v>4724</v>
      </c>
      <c r="E2011" t="s">
        <v>4725</v>
      </c>
      <c r="F2011" t="s">
        <v>3505</v>
      </c>
      <c r="G2011" t="s">
        <v>356</v>
      </c>
      <c r="H2011" t="s">
        <v>3506</v>
      </c>
    </row>
    <row r="2012" spans="1:8">
      <c r="A2012" t="s">
        <v>4756</v>
      </c>
      <c r="B2012" t="s">
        <v>351</v>
      </c>
      <c r="C2012" t="s">
        <v>4757</v>
      </c>
      <c r="D2012" t="s">
        <v>4724</v>
      </c>
      <c r="E2012" t="s">
        <v>4725</v>
      </c>
      <c r="F2012" t="s">
        <v>3505</v>
      </c>
      <c r="G2012" t="s">
        <v>356</v>
      </c>
      <c r="H2012" t="s">
        <v>3506</v>
      </c>
    </row>
    <row r="2013" spans="1:8">
      <c r="A2013" t="s">
        <v>4758</v>
      </c>
      <c r="B2013" t="s">
        <v>351</v>
      </c>
      <c r="C2013" t="s">
        <v>4759</v>
      </c>
      <c r="D2013" t="s">
        <v>4724</v>
      </c>
      <c r="E2013" t="s">
        <v>4725</v>
      </c>
      <c r="F2013" t="s">
        <v>3505</v>
      </c>
      <c r="G2013" t="s">
        <v>356</v>
      </c>
      <c r="H2013" t="s">
        <v>3506</v>
      </c>
    </row>
    <row r="2014" spans="1:8">
      <c r="A2014" t="s">
        <v>4760</v>
      </c>
      <c r="B2014" t="s">
        <v>351</v>
      </c>
      <c r="C2014" t="s">
        <v>4761</v>
      </c>
      <c r="D2014" t="s">
        <v>4724</v>
      </c>
      <c r="E2014" t="s">
        <v>4725</v>
      </c>
      <c r="F2014" t="s">
        <v>3505</v>
      </c>
      <c r="G2014" t="s">
        <v>356</v>
      </c>
      <c r="H2014" t="s">
        <v>3506</v>
      </c>
    </row>
    <row r="2015" spans="1:8">
      <c r="A2015" t="s">
        <v>4762</v>
      </c>
      <c r="B2015" t="s">
        <v>351</v>
      </c>
      <c r="C2015" t="s">
        <v>4763</v>
      </c>
      <c r="D2015" t="s">
        <v>4724</v>
      </c>
      <c r="E2015" t="s">
        <v>4725</v>
      </c>
      <c r="F2015" t="s">
        <v>3505</v>
      </c>
      <c r="G2015" t="s">
        <v>356</v>
      </c>
      <c r="H2015" t="s">
        <v>3506</v>
      </c>
    </row>
    <row r="2016" spans="1:8">
      <c r="A2016" t="s">
        <v>4764</v>
      </c>
      <c r="B2016" t="s">
        <v>351</v>
      </c>
      <c r="C2016" t="s">
        <v>4765</v>
      </c>
      <c r="D2016" t="s">
        <v>4724</v>
      </c>
      <c r="E2016" t="s">
        <v>4725</v>
      </c>
      <c r="F2016" t="s">
        <v>3505</v>
      </c>
      <c r="G2016" t="s">
        <v>356</v>
      </c>
      <c r="H2016" t="s">
        <v>3506</v>
      </c>
    </row>
    <row r="2017" spans="1:8">
      <c r="A2017" t="s">
        <v>4766</v>
      </c>
      <c r="B2017" t="s">
        <v>351</v>
      </c>
      <c r="C2017" t="s">
        <v>4767</v>
      </c>
      <c r="D2017" t="s">
        <v>4724</v>
      </c>
      <c r="E2017" t="s">
        <v>4725</v>
      </c>
      <c r="F2017" t="s">
        <v>3505</v>
      </c>
      <c r="G2017" t="s">
        <v>356</v>
      </c>
      <c r="H2017" t="s">
        <v>3506</v>
      </c>
    </row>
    <row r="2018" spans="1:8">
      <c r="A2018" t="s">
        <v>4768</v>
      </c>
      <c r="B2018" t="s">
        <v>351</v>
      </c>
      <c r="C2018" t="s">
        <v>4769</v>
      </c>
      <c r="D2018" t="s">
        <v>4770</v>
      </c>
      <c r="E2018" t="s">
        <v>4771</v>
      </c>
      <c r="F2018" t="s">
        <v>4772</v>
      </c>
      <c r="G2018" t="s">
        <v>356</v>
      </c>
      <c r="H2018" t="s">
        <v>4773</v>
      </c>
    </row>
    <row r="2019" spans="1:8">
      <c r="A2019" t="s">
        <v>4774</v>
      </c>
      <c r="B2019" t="s">
        <v>351</v>
      </c>
      <c r="C2019" t="s">
        <v>4775</v>
      </c>
      <c r="D2019" t="s">
        <v>4770</v>
      </c>
      <c r="E2019" t="s">
        <v>4771</v>
      </c>
      <c r="F2019" t="s">
        <v>4772</v>
      </c>
      <c r="G2019" t="s">
        <v>356</v>
      </c>
      <c r="H2019" t="s">
        <v>4773</v>
      </c>
    </row>
    <row r="2020" spans="1:8">
      <c r="A2020" t="s">
        <v>4776</v>
      </c>
      <c r="B2020" t="s">
        <v>351</v>
      </c>
      <c r="C2020" t="s">
        <v>4777</v>
      </c>
      <c r="D2020" t="s">
        <v>4770</v>
      </c>
      <c r="E2020" t="s">
        <v>4771</v>
      </c>
      <c r="F2020" t="s">
        <v>4772</v>
      </c>
      <c r="G2020" t="s">
        <v>356</v>
      </c>
      <c r="H2020" t="s">
        <v>4773</v>
      </c>
    </row>
    <row r="2021" spans="1:8">
      <c r="A2021" t="s">
        <v>4778</v>
      </c>
      <c r="B2021" t="s">
        <v>351</v>
      </c>
      <c r="C2021" t="s">
        <v>4779</v>
      </c>
      <c r="D2021" t="s">
        <v>4770</v>
      </c>
      <c r="E2021" t="s">
        <v>4771</v>
      </c>
      <c r="F2021" t="s">
        <v>4772</v>
      </c>
      <c r="G2021" t="s">
        <v>356</v>
      </c>
      <c r="H2021" t="s">
        <v>4773</v>
      </c>
    </row>
    <row r="2022" spans="1:8">
      <c r="A2022" t="s">
        <v>4780</v>
      </c>
      <c r="B2022" t="s">
        <v>351</v>
      </c>
      <c r="C2022" t="s">
        <v>4781</v>
      </c>
      <c r="D2022" t="s">
        <v>4770</v>
      </c>
      <c r="E2022" t="s">
        <v>4771</v>
      </c>
      <c r="F2022" t="s">
        <v>4772</v>
      </c>
      <c r="G2022" t="s">
        <v>356</v>
      </c>
      <c r="H2022" t="s">
        <v>4773</v>
      </c>
    </row>
    <row r="2023" spans="1:8">
      <c r="A2023" t="s">
        <v>4782</v>
      </c>
      <c r="B2023" t="s">
        <v>351</v>
      </c>
      <c r="C2023" t="s">
        <v>4783</v>
      </c>
      <c r="D2023" t="s">
        <v>4770</v>
      </c>
      <c r="E2023" t="s">
        <v>4771</v>
      </c>
      <c r="F2023" t="s">
        <v>4772</v>
      </c>
      <c r="G2023" t="s">
        <v>356</v>
      </c>
      <c r="H2023" t="s">
        <v>4773</v>
      </c>
    </row>
    <row r="2024" spans="1:8">
      <c r="A2024" t="s">
        <v>4784</v>
      </c>
      <c r="B2024" t="s">
        <v>351</v>
      </c>
      <c r="C2024" t="s">
        <v>4785</v>
      </c>
      <c r="D2024" t="s">
        <v>4770</v>
      </c>
      <c r="E2024" t="s">
        <v>4771</v>
      </c>
      <c r="F2024" t="s">
        <v>4772</v>
      </c>
      <c r="G2024" t="s">
        <v>356</v>
      </c>
      <c r="H2024" t="s">
        <v>4773</v>
      </c>
    </row>
    <row r="2025" spans="1:8">
      <c r="A2025" t="s">
        <v>4786</v>
      </c>
      <c r="B2025" t="s">
        <v>351</v>
      </c>
      <c r="C2025" t="s">
        <v>4787</v>
      </c>
      <c r="D2025" t="s">
        <v>4770</v>
      </c>
      <c r="E2025" t="s">
        <v>4771</v>
      </c>
      <c r="F2025" t="s">
        <v>4772</v>
      </c>
      <c r="G2025" t="s">
        <v>356</v>
      </c>
      <c r="H2025" t="s">
        <v>4773</v>
      </c>
    </row>
    <row r="2026" spans="1:8">
      <c r="A2026" t="s">
        <v>4788</v>
      </c>
      <c r="B2026" t="s">
        <v>351</v>
      </c>
      <c r="C2026" t="s">
        <v>4789</v>
      </c>
      <c r="D2026" t="s">
        <v>4770</v>
      </c>
      <c r="E2026" t="s">
        <v>4771</v>
      </c>
      <c r="F2026" t="s">
        <v>4772</v>
      </c>
      <c r="G2026" t="s">
        <v>356</v>
      </c>
      <c r="H2026" t="s">
        <v>4773</v>
      </c>
    </row>
    <row r="2027" spans="1:8">
      <c r="A2027" t="s">
        <v>4790</v>
      </c>
      <c r="B2027" t="s">
        <v>351</v>
      </c>
      <c r="C2027" t="s">
        <v>4791</v>
      </c>
      <c r="D2027" t="s">
        <v>4770</v>
      </c>
      <c r="E2027" t="s">
        <v>4771</v>
      </c>
      <c r="F2027" t="s">
        <v>4772</v>
      </c>
      <c r="G2027" t="s">
        <v>356</v>
      </c>
      <c r="H2027" t="s">
        <v>4773</v>
      </c>
    </row>
    <row r="2028" spans="1:8">
      <c r="A2028" t="s">
        <v>4792</v>
      </c>
      <c r="B2028" t="s">
        <v>351</v>
      </c>
      <c r="C2028" t="s">
        <v>4793</v>
      </c>
      <c r="D2028" t="s">
        <v>4770</v>
      </c>
      <c r="E2028" t="s">
        <v>4771</v>
      </c>
      <c r="F2028" t="s">
        <v>4772</v>
      </c>
      <c r="G2028" t="s">
        <v>356</v>
      </c>
      <c r="H2028" t="s">
        <v>4773</v>
      </c>
    </row>
    <row r="2029" spans="1:8">
      <c r="A2029" t="s">
        <v>4794</v>
      </c>
      <c r="B2029" t="s">
        <v>351</v>
      </c>
      <c r="C2029" t="s">
        <v>4795</v>
      </c>
      <c r="D2029" t="s">
        <v>4770</v>
      </c>
      <c r="E2029" t="s">
        <v>4771</v>
      </c>
      <c r="F2029" t="s">
        <v>4772</v>
      </c>
      <c r="G2029" t="s">
        <v>356</v>
      </c>
      <c r="H2029" t="s">
        <v>4773</v>
      </c>
    </row>
    <row r="2030" spans="1:8">
      <c r="A2030" t="s">
        <v>4796</v>
      </c>
      <c r="B2030" t="s">
        <v>351</v>
      </c>
      <c r="C2030" t="s">
        <v>4797</v>
      </c>
      <c r="D2030" t="s">
        <v>4770</v>
      </c>
      <c r="E2030" t="s">
        <v>4771</v>
      </c>
      <c r="F2030" t="s">
        <v>4772</v>
      </c>
      <c r="G2030" t="s">
        <v>356</v>
      </c>
      <c r="H2030" t="s">
        <v>4773</v>
      </c>
    </row>
    <row r="2031" spans="1:8">
      <c r="A2031" t="s">
        <v>4798</v>
      </c>
      <c r="B2031" t="s">
        <v>351</v>
      </c>
      <c r="C2031" t="s">
        <v>4799</v>
      </c>
      <c r="D2031" t="s">
        <v>4770</v>
      </c>
      <c r="E2031" t="s">
        <v>4771</v>
      </c>
      <c r="F2031" t="s">
        <v>4772</v>
      </c>
      <c r="G2031" t="s">
        <v>356</v>
      </c>
      <c r="H2031" t="s">
        <v>4773</v>
      </c>
    </row>
    <row r="2032" spans="1:8">
      <c r="A2032" t="s">
        <v>4800</v>
      </c>
      <c r="B2032" t="s">
        <v>351</v>
      </c>
      <c r="C2032" t="s">
        <v>4801</v>
      </c>
      <c r="D2032" t="s">
        <v>4770</v>
      </c>
      <c r="E2032" t="s">
        <v>4771</v>
      </c>
      <c r="F2032" t="s">
        <v>4772</v>
      </c>
      <c r="G2032" t="s">
        <v>356</v>
      </c>
      <c r="H2032" t="s">
        <v>4773</v>
      </c>
    </row>
    <row r="2033" spans="1:8">
      <c r="A2033" t="s">
        <v>4802</v>
      </c>
      <c r="B2033" t="s">
        <v>351</v>
      </c>
      <c r="C2033" t="s">
        <v>4803</v>
      </c>
      <c r="D2033" t="s">
        <v>4804</v>
      </c>
      <c r="E2033" t="s">
        <v>4805</v>
      </c>
      <c r="F2033" t="s">
        <v>523</v>
      </c>
      <c r="G2033" t="s">
        <v>356</v>
      </c>
      <c r="H2033" t="s">
        <v>524</v>
      </c>
    </row>
    <row r="2034" spans="1:8">
      <c r="A2034" t="s">
        <v>4806</v>
      </c>
      <c r="B2034" t="s">
        <v>351</v>
      </c>
      <c r="C2034" t="s">
        <v>4807</v>
      </c>
      <c r="D2034" t="s">
        <v>4804</v>
      </c>
      <c r="E2034" t="s">
        <v>4805</v>
      </c>
      <c r="F2034" t="s">
        <v>523</v>
      </c>
      <c r="G2034" t="s">
        <v>356</v>
      </c>
      <c r="H2034" t="s">
        <v>524</v>
      </c>
    </row>
    <row r="2035" spans="1:8">
      <c r="A2035" t="s">
        <v>4808</v>
      </c>
      <c r="B2035" t="s">
        <v>351</v>
      </c>
      <c r="C2035" t="s">
        <v>4809</v>
      </c>
      <c r="D2035" t="s">
        <v>4804</v>
      </c>
      <c r="E2035" t="s">
        <v>4805</v>
      </c>
      <c r="F2035" t="s">
        <v>523</v>
      </c>
      <c r="G2035" t="s">
        <v>356</v>
      </c>
      <c r="H2035" t="s">
        <v>524</v>
      </c>
    </row>
    <row r="2036" spans="1:8">
      <c r="A2036" t="s">
        <v>4810</v>
      </c>
      <c r="B2036" t="s">
        <v>351</v>
      </c>
      <c r="C2036" t="s">
        <v>4811</v>
      </c>
      <c r="D2036" t="s">
        <v>4804</v>
      </c>
      <c r="E2036" t="s">
        <v>4805</v>
      </c>
      <c r="F2036" t="s">
        <v>523</v>
      </c>
      <c r="G2036" t="s">
        <v>356</v>
      </c>
      <c r="H2036" t="s">
        <v>524</v>
      </c>
    </row>
    <row r="2037" spans="1:8">
      <c r="A2037" t="s">
        <v>4812</v>
      </c>
      <c r="B2037" t="s">
        <v>351</v>
      </c>
      <c r="C2037" t="s">
        <v>4813</v>
      </c>
      <c r="D2037" t="s">
        <v>4804</v>
      </c>
      <c r="E2037" t="s">
        <v>4805</v>
      </c>
      <c r="F2037" t="s">
        <v>523</v>
      </c>
      <c r="G2037" t="s">
        <v>356</v>
      </c>
      <c r="H2037" t="s">
        <v>524</v>
      </c>
    </row>
    <row r="2038" spans="1:8">
      <c r="A2038" t="s">
        <v>4814</v>
      </c>
      <c r="B2038" t="s">
        <v>351</v>
      </c>
      <c r="C2038" t="s">
        <v>4815</v>
      </c>
      <c r="D2038" t="s">
        <v>4804</v>
      </c>
      <c r="E2038" t="s">
        <v>4805</v>
      </c>
      <c r="F2038" t="s">
        <v>523</v>
      </c>
      <c r="G2038" t="s">
        <v>356</v>
      </c>
      <c r="H2038" t="s">
        <v>524</v>
      </c>
    </row>
    <row r="2039" spans="1:8">
      <c r="A2039" t="s">
        <v>4816</v>
      </c>
      <c r="B2039" t="s">
        <v>351</v>
      </c>
      <c r="C2039" t="s">
        <v>4817</v>
      </c>
      <c r="D2039" t="s">
        <v>4818</v>
      </c>
      <c r="E2039" t="s">
        <v>4819</v>
      </c>
      <c r="F2039" t="s">
        <v>3114</v>
      </c>
      <c r="G2039" t="s">
        <v>356</v>
      </c>
      <c r="H2039" t="s">
        <v>3115</v>
      </c>
    </row>
    <row r="2040" spans="1:8">
      <c r="A2040" t="s">
        <v>4820</v>
      </c>
      <c r="B2040" t="s">
        <v>351</v>
      </c>
      <c r="C2040" t="s">
        <v>4821</v>
      </c>
      <c r="D2040" t="s">
        <v>4818</v>
      </c>
      <c r="E2040" t="s">
        <v>4819</v>
      </c>
      <c r="F2040" t="s">
        <v>3114</v>
      </c>
      <c r="G2040" t="s">
        <v>356</v>
      </c>
      <c r="H2040" t="s">
        <v>3115</v>
      </c>
    </row>
    <row r="2041" spans="1:8">
      <c r="A2041" t="s">
        <v>4822</v>
      </c>
      <c r="B2041" t="s">
        <v>351</v>
      </c>
      <c r="C2041" t="s">
        <v>4823</v>
      </c>
      <c r="D2041" t="s">
        <v>4818</v>
      </c>
      <c r="E2041" t="s">
        <v>4819</v>
      </c>
      <c r="F2041" t="s">
        <v>3114</v>
      </c>
      <c r="G2041" t="s">
        <v>356</v>
      </c>
      <c r="H2041" t="s">
        <v>3115</v>
      </c>
    </row>
    <row r="2042" spans="1:8">
      <c r="A2042" t="s">
        <v>4824</v>
      </c>
      <c r="B2042" t="s">
        <v>351</v>
      </c>
      <c r="C2042" t="s">
        <v>4825</v>
      </c>
      <c r="D2042" t="s">
        <v>4818</v>
      </c>
      <c r="E2042" t="s">
        <v>4819</v>
      </c>
      <c r="F2042" t="s">
        <v>3114</v>
      </c>
      <c r="G2042" t="s">
        <v>356</v>
      </c>
      <c r="H2042" t="s">
        <v>3115</v>
      </c>
    </row>
    <row r="2043" spans="1:8">
      <c r="A2043" t="s">
        <v>4826</v>
      </c>
      <c r="B2043" t="s">
        <v>351</v>
      </c>
      <c r="C2043" t="s">
        <v>4827</v>
      </c>
      <c r="D2043" t="s">
        <v>4818</v>
      </c>
      <c r="E2043" t="s">
        <v>4819</v>
      </c>
      <c r="F2043" t="s">
        <v>3114</v>
      </c>
      <c r="G2043" t="s">
        <v>356</v>
      </c>
      <c r="H2043" t="s">
        <v>3115</v>
      </c>
    </row>
    <row r="2044" spans="1:8">
      <c r="A2044" t="s">
        <v>4828</v>
      </c>
      <c r="B2044" t="s">
        <v>351</v>
      </c>
      <c r="C2044" t="s">
        <v>4829</v>
      </c>
      <c r="D2044" t="s">
        <v>4818</v>
      </c>
      <c r="E2044" t="s">
        <v>4819</v>
      </c>
      <c r="F2044" t="s">
        <v>3114</v>
      </c>
      <c r="G2044" t="s">
        <v>356</v>
      </c>
      <c r="H2044" t="s">
        <v>3115</v>
      </c>
    </row>
    <row r="2045" spans="1:8">
      <c r="A2045" t="s">
        <v>4830</v>
      </c>
      <c r="B2045" t="s">
        <v>351</v>
      </c>
      <c r="C2045" t="s">
        <v>4831</v>
      </c>
      <c r="D2045" t="s">
        <v>4818</v>
      </c>
      <c r="E2045" t="s">
        <v>4819</v>
      </c>
      <c r="F2045" t="s">
        <v>3114</v>
      </c>
      <c r="G2045" t="s">
        <v>356</v>
      </c>
      <c r="H2045" t="s">
        <v>3115</v>
      </c>
    </row>
    <row r="2046" spans="1:8">
      <c r="A2046" t="s">
        <v>4832</v>
      </c>
      <c r="B2046" t="s">
        <v>351</v>
      </c>
      <c r="C2046" t="s">
        <v>4833</v>
      </c>
      <c r="D2046" t="s">
        <v>4818</v>
      </c>
      <c r="E2046" t="s">
        <v>4819</v>
      </c>
      <c r="F2046" t="s">
        <v>3114</v>
      </c>
      <c r="G2046" t="s">
        <v>356</v>
      </c>
      <c r="H2046" t="s">
        <v>3115</v>
      </c>
    </row>
    <row r="2047" spans="1:8">
      <c r="A2047" t="s">
        <v>4834</v>
      </c>
      <c r="B2047" t="s">
        <v>351</v>
      </c>
      <c r="C2047" t="s">
        <v>4835</v>
      </c>
      <c r="D2047" t="s">
        <v>4818</v>
      </c>
      <c r="E2047" t="s">
        <v>4819</v>
      </c>
      <c r="F2047" t="s">
        <v>3114</v>
      </c>
      <c r="G2047" t="s">
        <v>356</v>
      </c>
      <c r="H2047" t="s">
        <v>3115</v>
      </c>
    </row>
    <row r="2048" spans="1:8">
      <c r="A2048" t="s">
        <v>4836</v>
      </c>
      <c r="B2048" t="s">
        <v>351</v>
      </c>
      <c r="C2048" t="s">
        <v>4837</v>
      </c>
      <c r="D2048" t="s">
        <v>4818</v>
      </c>
      <c r="E2048" t="s">
        <v>4819</v>
      </c>
      <c r="F2048" t="s">
        <v>3114</v>
      </c>
      <c r="G2048" t="s">
        <v>356</v>
      </c>
      <c r="H2048" t="s">
        <v>3115</v>
      </c>
    </row>
    <row r="2049" spans="1:8">
      <c r="A2049" t="s">
        <v>4838</v>
      </c>
      <c r="B2049" t="s">
        <v>351</v>
      </c>
      <c r="C2049" t="s">
        <v>4839</v>
      </c>
      <c r="D2049" t="s">
        <v>4818</v>
      </c>
      <c r="E2049" t="s">
        <v>4819</v>
      </c>
      <c r="F2049" t="s">
        <v>3114</v>
      </c>
      <c r="G2049" t="s">
        <v>356</v>
      </c>
      <c r="H2049" t="s">
        <v>3115</v>
      </c>
    </row>
    <row r="2050" spans="1:8">
      <c r="A2050" t="s">
        <v>4840</v>
      </c>
      <c r="B2050" t="s">
        <v>351</v>
      </c>
      <c r="C2050" t="s">
        <v>4841</v>
      </c>
      <c r="D2050" t="s">
        <v>4818</v>
      </c>
      <c r="E2050" t="s">
        <v>4819</v>
      </c>
      <c r="F2050" t="s">
        <v>3114</v>
      </c>
      <c r="G2050" t="s">
        <v>356</v>
      </c>
      <c r="H2050" t="s">
        <v>3115</v>
      </c>
    </row>
    <row r="2051" spans="1:8">
      <c r="A2051" t="s">
        <v>4842</v>
      </c>
      <c r="B2051" t="s">
        <v>351</v>
      </c>
      <c r="C2051" t="s">
        <v>4843</v>
      </c>
      <c r="D2051" t="s">
        <v>4818</v>
      </c>
      <c r="E2051" t="s">
        <v>4819</v>
      </c>
      <c r="F2051" t="s">
        <v>3114</v>
      </c>
      <c r="G2051" t="s">
        <v>356</v>
      </c>
      <c r="H2051" t="s">
        <v>3115</v>
      </c>
    </row>
    <row r="2052" spans="1:8">
      <c r="A2052" t="s">
        <v>4844</v>
      </c>
      <c r="B2052" t="s">
        <v>351</v>
      </c>
      <c r="C2052" t="s">
        <v>4845</v>
      </c>
      <c r="D2052" t="s">
        <v>4818</v>
      </c>
      <c r="E2052" t="s">
        <v>4819</v>
      </c>
      <c r="F2052" t="s">
        <v>3114</v>
      </c>
      <c r="G2052" t="s">
        <v>356</v>
      </c>
      <c r="H2052" t="s">
        <v>3115</v>
      </c>
    </row>
    <row r="2053" spans="1:8">
      <c r="A2053" t="s">
        <v>4846</v>
      </c>
      <c r="B2053" t="s">
        <v>351</v>
      </c>
      <c r="C2053" t="s">
        <v>4847</v>
      </c>
      <c r="D2053" t="s">
        <v>4818</v>
      </c>
      <c r="E2053" t="s">
        <v>4819</v>
      </c>
      <c r="F2053" t="s">
        <v>3114</v>
      </c>
      <c r="G2053" t="s">
        <v>356</v>
      </c>
      <c r="H2053" t="s">
        <v>3115</v>
      </c>
    </row>
    <row r="2054" spans="1:8">
      <c r="A2054" t="s">
        <v>4848</v>
      </c>
      <c r="B2054" t="s">
        <v>351</v>
      </c>
      <c r="C2054" t="s">
        <v>4849</v>
      </c>
      <c r="D2054" t="s">
        <v>4818</v>
      </c>
      <c r="E2054" t="s">
        <v>4819</v>
      </c>
      <c r="F2054" t="s">
        <v>3114</v>
      </c>
      <c r="G2054" t="s">
        <v>356</v>
      </c>
      <c r="H2054" t="s">
        <v>3115</v>
      </c>
    </row>
    <row r="2055" spans="1:8">
      <c r="A2055" t="s">
        <v>4850</v>
      </c>
      <c r="B2055" t="s">
        <v>351</v>
      </c>
      <c r="C2055" t="s">
        <v>4851</v>
      </c>
      <c r="D2055" t="s">
        <v>4818</v>
      </c>
      <c r="E2055" t="s">
        <v>4819</v>
      </c>
      <c r="F2055" t="s">
        <v>3114</v>
      </c>
      <c r="G2055" t="s">
        <v>356</v>
      </c>
      <c r="H2055" t="s">
        <v>3115</v>
      </c>
    </row>
    <row r="2056" spans="1:8">
      <c r="A2056" t="s">
        <v>4852</v>
      </c>
      <c r="B2056" t="s">
        <v>351</v>
      </c>
      <c r="C2056" t="s">
        <v>4853</v>
      </c>
      <c r="D2056" t="s">
        <v>4818</v>
      </c>
      <c r="E2056" t="s">
        <v>4819</v>
      </c>
      <c r="F2056" t="s">
        <v>3114</v>
      </c>
      <c r="G2056" t="s">
        <v>356</v>
      </c>
      <c r="H2056" t="s">
        <v>3115</v>
      </c>
    </row>
    <row r="2057" spans="1:8">
      <c r="A2057" t="s">
        <v>4854</v>
      </c>
      <c r="B2057" t="s">
        <v>351</v>
      </c>
      <c r="C2057" t="s">
        <v>4855</v>
      </c>
      <c r="D2057" t="s">
        <v>4818</v>
      </c>
      <c r="E2057" t="s">
        <v>4819</v>
      </c>
      <c r="F2057" t="s">
        <v>3114</v>
      </c>
      <c r="G2057" t="s">
        <v>356</v>
      </c>
      <c r="H2057" t="s">
        <v>3115</v>
      </c>
    </row>
    <row r="2058" spans="1:8">
      <c r="A2058" t="s">
        <v>4856</v>
      </c>
      <c r="B2058" t="s">
        <v>351</v>
      </c>
      <c r="C2058" t="s">
        <v>4857</v>
      </c>
      <c r="D2058" t="s">
        <v>4818</v>
      </c>
      <c r="E2058" t="s">
        <v>4819</v>
      </c>
      <c r="F2058" t="s">
        <v>3114</v>
      </c>
      <c r="G2058" t="s">
        <v>356</v>
      </c>
      <c r="H2058" t="s">
        <v>3115</v>
      </c>
    </row>
    <row r="2059" spans="1:8">
      <c r="A2059" t="s">
        <v>4858</v>
      </c>
      <c r="B2059" t="s">
        <v>351</v>
      </c>
      <c r="C2059" t="s">
        <v>4859</v>
      </c>
      <c r="D2059" t="s">
        <v>4818</v>
      </c>
      <c r="E2059" t="s">
        <v>4819</v>
      </c>
      <c r="F2059" t="s">
        <v>3114</v>
      </c>
      <c r="G2059" t="s">
        <v>356</v>
      </c>
      <c r="H2059" t="s">
        <v>3115</v>
      </c>
    </row>
    <row r="2060" spans="1:8">
      <c r="A2060" t="s">
        <v>4860</v>
      </c>
      <c r="B2060" t="s">
        <v>351</v>
      </c>
      <c r="C2060" t="s">
        <v>4861</v>
      </c>
      <c r="D2060" t="s">
        <v>4818</v>
      </c>
      <c r="E2060" t="s">
        <v>4819</v>
      </c>
      <c r="F2060" t="s">
        <v>3114</v>
      </c>
      <c r="G2060" t="s">
        <v>356</v>
      </c>
      <c r="H2060" t="s">
        <v>3115</v>
      </c>
    </row>
    <row r="2061" spans="1:8">
      <c r="A2061" t="s">
        <v>4862</v>
      </c>
      <c r="B2061" t="s">
        <v>351</v>
      </c>
      <c r="C2061" t="s">
        <v>4863</v>
      </c>
      <c r="D2061" t="s">
        <v>4818</v>
      </c>
      <c r="E2061" t="s">
        <v>4819</v>
      </c>
      <c r="F2061" t="s">
        <v>3114</v>
      </c>
      <c r="G2061" t="s">
        <v>356</v>
      </c>
      <c r="H2061" t="s">
        <v>3115</v>
      </c>
    </row>
    <row r="2062" spans="1:8">
      <c r="A2062" t="s">
        <v>4864</v>
      </c>
      <c r="B2062" t="s">
        <v>351</v>
      </c>
      <c r="C2062" t="s">
        <v>4865</v>
      </c>
      <c r="D2062" t="s">
        <v>4818</v>
      </c>
      <c r="E2062" t="s">
        <v>4819</v>
      </c>
      <c r="F2062" t="s">
        <v>3114</v>
      </c>
      <c r="G2062" t="s">
        <v>356</v>
      </c>
      <c r="H2062" t="s">
        <v>3115</v>
      </c>
    </row>
    <row r="2063" spans="1:8">
      <c r="A2063" t="s">
        <v>4866</v>
      </c>
      <c r="B2063" t="s">
        <v>351</v>
      </c>
      <c r="C2063" t="s">
        <v>4867</v>
      </c>
      <c r="D2063" t="s">
        <v>4868</v>
      </c>
      <c r="E2063" t="s">
        <v>4869</v>
      </c>
      <c r="F2063" t="s">
        <v>3505</v>
      </c>
      <c r="G2063" t="s">
        <v>356</v>
      </c>
      <c r="H2063" t="s">
        <v>3506</v>
      </c>
    </row>
    <row r="2064" spans="1:8">
      <c r="A2064" t="s">
        <v>4870</v>
      </c>
      <c r="B2064" t="s">
        <v>351</v>
      </c>
      <c r="C2064" t="s">
        <v>4871</v>
      </c>
      <c r="D2064" t="s">
        <v>4872</v>
      </c>
      <c r="E2064" t="s">
        <v>4871</v>
      </c>
      <c r="F2064" t="s">
        <v>4873</v>
      </c>
      <c r="G2064" t="s">
        <v>356</v>
      </c>
      <c r="H2064" t="s">
        <v>3462</v>
      </c>
    </row>
    <row r="2065" spans="1:8">
      <c r="A2065" t="s">
        <v>4874</v>
      </c>
      <c r="B2065" t="s">
        <v>351</v>
      </c>
      <c r="C2065" t="s">
        <v>4875</v>
      </c>
      <c r="D2065" t="s">
        <v>4876</v>
      </c>
      <c r="E2065" t="s">
        <v>4877</v>
      </c>
      <c r="F2065" t="s">
        <v>3354</v>
      </c>
      <c r="G2065" t="s">
        <v>356</v>
      </c>
      <c r="H2065" t="s">
        <v>3355</v>
      </c>
    </row>
    <row r="2066" spans="1:8">
      <c r="A2066" t="s">
        <v>4878</v>
      </c>
      <c r="B2066" t="s">
        <v>351</v>
      </c>
      <c r="C2066" t="s">
        <v>4879</v>
      </c>
      <c r="D2066" t="s">
        <v>4876</v>
      </c>
      <c r="E2066" t="s">
        <v>4877</v>
      </c>
      <c r="F2066" t="s">
        <v>3354</v>
      </c>
      <c r="G2066" t="s">
        <v>356</v>
      </c>
      <c r="H2066" t="s">
        <v>3355</v>
      </c>
    </row>
    <row r="2067" spans="1:8">
      <c r="A2067" t="s">
        <v>4880</v>
      </c>
      <c r="B2067" t="s">
        <v>351</v>
      </c>
      <c r="C2067" t="s">
        <v>4881</v>
      </c>
      <c r="D2067" t="s">
        <v>4882</v>
      </c>
      <c r="E2067" t="s">
        <v>4883</v>
      </c>
      <c r="F2067" t="s">
        <v>4772</v>
      </c>
      <c r="G2067" t="s">
        <v>356</v>
      </c>
      <c r="H2067" t="s">
        <v>4773</v>
      </c>
    </row>
    <row r="2068" spans="1:8">
      <c r="A2068" t="s">
        <v>4884</v>
      </c>
      <c r="B2068" t="s">
        <v>351</v>
      </c>
      <c r="C2068" t="s">
        <v>4885</v>
      </c>
      <c r="D2068" t="s">
        <v>4882</v>
      </c>
      <c r="E2068" t="s">
        <v>4883</v>
      </c>
      <c r="F2068" t="s">
        <v>4772</v>
      </c>
      <c r="G2068" t="s">
        <v>356</v>
      </c>
      <c r="H2068" t="s">
        <v>4773</v>
      </c>
    </row>
    <row r="2069" spans="1:8">
      <c r="A2069" t="s">
        <v>4886</v>
      </c>
      <c r="B2069" t="s">
        <v>351</v>
      </c>
      <c r="C2069" t="s">
        <v>4887</v>
      </c>
      <c r="D2069" t="s">
        <v>4888</v>
      </c>
      <c r="E2069" t="s">
        <v>4889</v>
      </c>
      <c r="F2069" t="s">
        <v>3237</v>
      </c>
      <c r="G2069" t="s">
        <v>356</v>
      </c>
      <c r="H2069" t="s">
        <v>3238</v>
      </c>
    </row>
    <row r="2070" spans="1:8">
      <c r="A2070" t="s">
        <v>4890</v>
      </c>
      <c r="B2070" t="s">
        <v>351</v>
      </c>
      <c r="C2070" t="s">
        <v>4891</v>
      </c>
      <c r="D2070" t="s">
        <v>4892</v>
      </c>
      <c r="E2070" t="s">
        <v>4893</v>
      </c>
      <c r="F2070" t="s">
        <v>3237</v>
      </c>
      <c r="G2070" t="s">
        <v>356</v>
      </c>
      <c r="H2070" t="s">
        <v>3238</v>
      </c>
    </row>
    <row r="2071" spans="1:8">
      <c r="A2071" t="s">
        <v>4894</v>
      </c>
      <c r="B2071" t="s">
        <v>351</v>
      </c>
      <c r="C2071" t="s">
        <v>4895</v>
      </c>
      <c r="D2071" t="s">
        <v>4896</v>
      </c>
      <c r="E2071" t="s">
        <v>4897</v>
      </c>
      <c r="F2071" t="s">
        <v>4898</v>
      </c>
      <c r="G2071" t="s">
        <v>356</v>
      </c>
      <c r="H2071" t="s">
        <v>3046</v>
      </c>
    </row>
    <row r="2072" spans="1:8">
      <c r="A2072" t="s">
        <v>4899</v>
      </c>
      <c r="B2072" t="s">
        <v>351</v>
      </c>
      <c r="C2072" t="s">
        <v>4900</v>
      </c>
      <c r="D2072" t="s">
        <v>4896</v>
      </c>
      <c r="E2072" t="s">
        <v>4897</v>
      </c>
      <c r="F2072" t="s">
        <v>4898</v>
      </c>
      <c r="G2072" t="s">
        <v>356</v>
      </c>
      <c r="H2072" t="s">
        <v>3046</v>
      </c>
    </row>
    <row r="2073" spans="1:8">
      <c r="A2073" t="s">
        <v>4901</v>
      </c>
      <c r="B2073" t="s">
        <v>351</v>
      </c>
      <c r="C2073" t="s">
        <v>4902</v>
      </c>
      <c r="D2073" t="s">
        <v>4896</v>
      </c>
      <c r="E2073" t="s">
        <v>4897</v>
      </c>
      <c r="F2073" t="s">
        <v>4898</v>
      </c>
      <c r="G2073" t="s">
        <v>356</v>
      </c>
      <c r="H2073" t="s">
        <v>3046</v>
      </c>
    </row>
    <row r="2074" spans="1:8">
      <c r="A2074" t="s">
        <v>4903</v>
      </c>
      <c r="B2074" t="s">
        <v>351</v>
      </c>
      <c r="C2074" t="s">
        <v>4904</v>
      </c>
      <c r="D2074" t="s">
        <v>4896</v>
      </c>
      <c r="E2074" t="s">
        <v>4897</v>
      </c>
      <c r="F2074" t="s">
        <v>4898</v>
      </c>
      <c r="G2074" t="s">
        <v>356</v>
      </c>
      <c r="H2074" t="s">
        <v>3046</v>
      </c>
    </row>
    <row r="2075" spans="1:8">
      <c r="A2075" t="s">
        <v>4905</v>
      </c>
      <c r="B2075" t="s">
        <v>351</v>
      </c>
      <c r="C2075" t="s">
        <v>4906</v>
      </c>
      <c r="D2075" t="s">
        <v>4896</v>
      </c>
      <c r="E2075" t="s">
        <v>4897</v>
      </c>
      <c r="F2075" t="s">
        <v>4898</v>
      </c>
      <c r="G2075" t="s">
        <v>356</v>
      </c>
      <c r="H2075" t="s">
        <v>3046</v>
      </c>
    </row>
    <row r="2076" spans="1:8">
      <c r="A2076" t="s">
        <v>4907</v>
      </c>
      <c r="B2076" t="s">
        <v>351</v>
      </c>
      <c r="C2076" t="s">
        <v>4908</v>
      </c>
      <c r="D2076" t="s">
        <v>4896</v>
      </c>
      <c r="E2076" t="s">
        <v>4897</v>
      </c>
      <c r="F2076" t="s">
        <v>4898</v>
      </c>
      <c r="G2076" t="s">
        <v>356</v>
      </c>
      <c r="H2076" t="s">
        <v>3046</v>
      </c>
    </row>
    <row r="2077" spans="1:8">
      <c r="A2077" t="s">
        <v>4909</v>
      </c>
      <c r="B2077" t="s">
        <v>351</v>
      </c>
      <c r="C2077" t="s">
        <v>4910</v>
      </c>
      <c r="D2077" t="s">
        <v>4896</v>
      </c>
      <c r="E2077" t="s">
        <v>4897</v>
      </c>
      <c r="F2077" t="s">
        <v>4898</v>
      </c>
      <c r="G2077" t="s">
        <v>356</v>
      </c>
      <c r="H2077" t="s">
        <v>3046</v>
      </c>
    </row>
    <row r="2078" spans="1:8">
      <c r="A2078" t="s">
        <v>4911</v>
      </c>
      <c r="B2078" t="s">
        <v>351</v>
      </c>
      <c r="C2078" t="s">
        <v>4912</v>
      </c>
      <c r="D2078" t="s">
        <v>4896</v>
      </c>
      <c r="E2078" t="s">
        <v>4897</v>
      </c>
      <c r="F2078" t="s">
        <v>4898</v>
      </c>
      <c r="G2078" t="s">
        <v>356</v>
      </c>
      <c r="H2078" t="s">
        <v>3046</v>
      </c>
    </row>
    <row r="2079" spans="1:8">
      <c r="A2079" t="s">
        <v>4913</v>
      </c>
      <c r="B2079" t="s">
        <v>351</v>
      </c>
      <c r="C2079" t="s">
        <v>4914</v>
      </c>
      <c r="D2079" t="s">
        <v>4896</v>
      </c>
      <c r="E2079" t="s">
        <v>4897</v>
      </c>
      <c r="F2079" t="s">
        <v>4898</v>
      </c>
      <c r="G2079" t="s">
        <v>356</v>
      </c>
      <c r="H2079" t="s">
        <v>3046</v>
      </c>
    </row>
    <row r="2080" spans="1:8">
      <c r="A2080" t="s">
        <v>4915</v>
      </c>
      <c r="B2080" t="s">
        <v>351</v>
      </c>
      <c r="C2080" t="s">
        <v>4916</v>
      </c>
      <c r="D2080" t="s">
        <v>4917</v>
      </c>
      <c r="E2080" t="s">
        <v>4918</v>
      </c>
      <c r="F2080" t="s">
        <v>523</v>
      </c>
      <c r="G2080" t="s">
        <v>356</v>
      </c>
      <c r="H2080" t="s">
        <v>524</v>
      </c>
    </row>
    <row r="2081" spans="1:8">
      <c r="A2081" t="s">
        <v>4919</v>
      </c>
      <c r="B2081" t="s">
        <v>351</v>
      </c>
      <c r="C2081" t="s">
        <v>4920</v>
      </c>
      <c r="D2081" t="s">
        <v>4917</v>
      </c>
      <c r="E2081" t="s">
        <v>4918</v>
      </c>
      <c r="F2081" t="s">
        <v>523</v>
      </c>
      <c r="G2081" t="s">
        <v>356</v>
      </c>
      <c r="H2081" t="s">
        <v>524</v>
      </c>
    </row>
    <row r="2082" spans="1:8">
      <c r="A2082" t="s">
        <v>4921</v>
      </c>
      <c r="B2082" t="s">
        <v>351</v>
      </c>
      <c r="C2082" t="s">
        <v>4922</v>
      </c>
      <c r="D2082" t="s">
        <v>4917</v>
      </c>
      <c r="E2082" t="s">
        <v>4918</v>
      </c>
      <c r="F2082" t="s">
        <v>523</v>
      </c>
      <c r="G2082" t="s">
        <v>356</v>
      </c>
      <c r="H2082" t="s">
        <v>524</v>
      </c>
    </row>
    <row r="2083" spans="1:8">
      <c r="A2083" t="s">
        <v>4923</v>
      </c>
      <c r="B2083" t="s">
        <v>351</v>
      </c>
      <c r="C2083" t="s">
        <v>4924</v>
      </c>
      <c r="D2083" t="s">
        <v>4917</v>
      </c>
      <c r="E2083" t="s">
        <v>4918</v>
      </c>
      <c r="F2083" t="s">
        <v>523</v>
      </c>
      <c r="G2083" t="s">
        <v>356</v>
      </c>
      <c r="H2083" t="s">
        <v>524</v>
      </c>
    </row>
    <row r="2084" spans="1:8">
      <c r="A2084" t="s">
        <v>4925</v>
      </c>
      <c r="B2084" t="s">
        <v>351</v>
      </c>
      <c r="C2084" t="s">
        <v>4926</v>
      </c>
      <c r="D2084" t="s">
        <v>4917</v>
      </c>
      <c r="E2084" t="s">
        <v>4918</v>
      </c>
      <c r="F2084" t="s">
        <v>523</v>
      </c>
      <c r="G2084" t="s">
        <v>356</v>
      </c>
      <c r="H2084" t="s">
        <v>524</v>
      </c>
    </row>
    <row r="2085" spans="1:8">
      <c r="A2085" t="s">
        <v>4927</v>
      </c>
      <c r="B2085" t="s">
        <v>351</v>
      </c>
      <c r="C2085" t="s">
        <v>4928</v>
      </c>
      <c r="D2085" t="s">
        <v>4917</v>
      </c>
      <c r="E2085" t="s">
        <v>4918</v>
      </c>
      <c r="F2085" t="s">
        <v>523</v>
      </c>
      <c r="G2085" t="s">
        <v>356</v>
      </c>
      <c r="H2085" t="s">
        <v>524</v>
      </c>
    </row>
    <row r="2086" spans="1:8">
      <c r="A2086" t="s">
        <v>4929</v>
      </c>
      <c r="B2086" t="s">
        <v>351</v>
      </c>
      <c r="C2086" t="s">
        <v>4930</v>
      </c>
      <c r="D2086" t="s">
        <v>4917</v>
      </c>
      <c r="E2086" t="s">
        <v>4918</v>
      </c>
      <c r="F2086" t="s">
        <v>523</v>
      </c>
      <c r="G2086" t="s">
        <v>356</v>
      </c>
      <c r="H2086" t="s">
        <v>524</v>
      </c>
    </row>
    <row r="2087" spans="1:8">
      <c r="A2087" t="s">
        <v>4931</v>
      </c>
      <c r="B2087" t="s">
        <v>351</v>
      </c>
      <c r="C2087" t="s">
        <v>4932</v>
      </c>
      <c r="D2087" t="s">
        <v>4917</v>
      </c>
      <c r="E2087" t="s">
        <v>4918</v>
      </c>
      <c r="F2087" t="s">
        <v>523</v>
      </c>
      <c r="G2087" t="s">
        <v>356</v>
      </c>
      <c r="H2087" t="s">
        <v>524</v>
      </c>
    </row>
    <row r="2088" spans="1:8">
      <c r="A2088" t="s">
        <v>4933</v>
      </c>
      <c r="B2088" t="s">
        <v>351</v>
      </c>
      <c r="C2088" t="s">
        <v>4934</v>
      </c>
      <c r="D2088" t="s">
        <v>4917</v>
      </c>
      <c r="E2088" t="s">
        <v>4918</v>
      </c>
      <c r="F2088" t="s">
        <v>523</v>
      </c>
      <c r="G2088" t="s">
        <v>356</v>
      </c>
      <c r="H2088" t="s">
        <v>524</v>
      </c>
    </row>
    <row r="2089" spans="1:8">
      <c r="A2089" t="s">
        <v>4935</v>
      </c>
      <c r="B2089" t="s">
        <v>351</v>
      </c>
      <c r="C2089" t="s">
        <v>4936</v>
      </c>
      <c r="D2089" t="s">
        <v>4917</v>
      </c>
      <c r="E2089" t="s">
        <v>4918</v>
      </c>
      <c r="F2089" t="s">
        <v>523</v>
      </c>
      <c r="G2089" t="s">
        <v>356</v>
      </c>
      <c r="H2089" t="s">
        <v>524</v>
      </c>
    </row>
    <row r="2090" spans="1:8">
      <c r="A2090" t="s">
        <v>4937</v>
      </c>
      <c r="B2090" t="s">
        <v>351</v>
      </c>
      <c r="C2090" t="s">
        <v>4938</v>
      </c>
      <c r="D2090" t="s">
        <v>4939</v>
      </c>
      <c r="E2090" t="s">
        <v>4940</v>
      </c>
      <c r="F2090" t="s">
        <v>3045</v>
      </c>
      <c r="G2090" t="s">
        <v>356</v>
      </c>
      <c r="H2090" t="s">
        <v>3046</v>
      </c>
    </row>
    <row r="2091" spans="1:8">
      <c r="A2091" t="s">
        <v>4941</v>
      </c>
      <c r="B2091" t="s">
        <v>351</v>
      </c>
      <c r="C2091" t="s">
        <v>4942</v>
      </c>
      <c r="D2091" t="s">
        <v>4939</v>
      </c>
      <c r="E2091" t="s">
        <v>4940</v>
      </c>
      <c r="F2091" t="s">
        <v>3045</v>
      </c>
      <c r="G2091" t="s">
        <v>356</v>
      </c>
      <c r="H2091" t="s">
        <v>3046</v>
      </c>
    </row>
    <row r="2092" spans="1:8">
      <c r="A2092" t="s">
        <v>4943</v>
      </c>
      <c r="B2092" t="s">
        <v>351</v>
      </c>
      <c r="C2092" t="s">
        <v>4944</v>
      </c>
      <c r="D2092" t="s">
        <v>4939</v>
      </c>
      <c r="E2092" t="s">
        <v>4940</v>
      </c>
      <c r="F2092" t="s">
        <v>3045</v>
      </c>
      <c r="G2092" t="s">
        <v>356</v>
      </c>
      <c r="H2092" t="s">
        <v>3046</v>
      </c>
    </row>
    <row r="2093" spans="1:8">
      <c r="A2093" t="s">
        <v>4945</v>
      </c>
      <c r="B2093" t="s">
        <v>351</v>
      </c>
      <c r="C2093" t="s">
        <v>4946</v>
      </c>
      <c r="D2093" t="s">
        <v>4939</v>
      </c>
      <c r="E2093" t="s">
        <v>4940</v>
      </c>
      <c r="F2093" t="s">
        <v>3045</v>
      </c>
      <c r="G2093" t="s">
        <v>356</v>
      </c>
      <c r="H2093" t="s">
        <v>3046</v>
      </c>
    </row>
    <row r="2094" spans="1:8">
      <c r="A2094" t="s">
        <v>4947</v>
      </c>
      <c r="B2094" t="s">
        <v>351</v>
      </c>
      <c r="C2094" t="s">
        <v>4948</v>
      </c>
      <c r="D2094" t="s">
        <v>4939</v>
      </c>
      <c r="E2094" t="s">
        <v>4940</v>
      </c>
      <c r="F2094" t="s">
        <v>3045</v>
      </c>
      <c r="G2094" t="s">
        <v>356</v>
      </c>
      <c r="H2094" t="s">
        <v>3046</v>
      </c>
    </row>
    <row r="2095" spans="1:8">
      <c r="A2095" t="s">
        <v>4949</v>
      </c>
      <c r="B2095" t="s">
        <v>351</v>
      </c>
      <c r="C2095" t="s">
        <v>4950</v>
      </c>
      <c r="D2095" t="s">
        <v>4939</v>
      </c>
      <c r="E2095" t="s">
        <v>4940</v>
      </c>
      <c r="F2095" t="s">
        <v>3045</v>
      </c>
      <c r="G2095" t="s">
        <v>356</v>
      </c>
      <c r="H2095" t="s">
        <v>3046</v>
      </c>
    </row>
    <row r="2096" spans="1:8">
      <c r="A2096" t="s">
        <v>4951</v>
      </c>
      <c r="B2096" t="s">
        <v>351</v>
      </c>
      <c r="C2096" t="s">
        <v>4952</v>
      </c>
      <c r="D2096" t="s">
        <v>4939</v>
      </c>
      <c r="E2096" t="s">
        <v>4940</v>
      </c>
      <c r="F2096" t="s">
        <v>3045</v>
      </c>
      <c r="G2096" t="s">
        <v>356</v>
      </c>
      <c r="H2096" t="s">
        <v>3046</v>
      </c>
    </row>
    <row r="2097" spans="1:8">
      <c r="A2097" t="s">
        <v>4953</v>
      </c>
      <c r="B2097" t="s">
        <v>351</v>
      </c>
      <c r="C2097" t="s">
        <v>4954</v>
      </c>
      <c r="D2097" t="s">
        <v>4939</v>
      </c>
      <c r="E2097" t="s">
        <v>4940</v>
      </c>
      <c r="F2097" t="s">
        <v>3045</v>
      </c>
      <c r="G2097" t="s">
        <v>356</v>
      </c>
      <c r="H2097" t="s">
        <v>3046</v>
      </c>
    </row>
    <row r="2098" spans="1:8">
      <c r="A2098" t="s">
        <v>4955</v>
      </c>
      <c r="B2098" t="s">
        <v>351</v>
      </c>
      <c r="C2098" t="s">
        <v>4956</v>
      </c>
      <c r="D2098" t="s">
        <v>4939</v>
      </c>
      <c r="E2098" t="s">
        <v>4940</v>
      </c>
      <c r="F2098" t="s">
        <v>3045</v>
      </c>
      <c r="G2098" t="s">
        <v>356</v>
      </c>
      <c r="H2098" t="s">
        <v>3046</v>
      </c>
    </row>
    <row r="2099" spans="1:8">
      <c r="A2099" t="s">
        <v>4957</v>
      </c>
      <c r="B2099" t="s">
        <v>351</v>
      </c>
      <c r="C2099" t="s">
        <v>4958</v>
      </c>
      <c r="D2099" t="s">
        <v>4939</v>
      </c>
      <c r="E2099" t="s">
        <v>4940</v>
      </c>
      <c r="F2099" t="s">
        <v>3045</v>
      </c>
      <c r="G2099" t="s">
        <v>356</v>
      </c>
      <c r="H2099" t="s">
        <v>3046</v>
      </c>
    </row>
    <row r="2100" spans="1:8">
      <c r="A2100" t="s">
        <v>4959</v>
      </c>
      <c r="B2100" t="s">
        <v>351</v>
      </c>
      <c r="C2100" t="s">
        <v>4960</v>
      </c>
      <c r="D2100" t="s">
        <v>4939</v>
      </c>
      <c r="E2100" t="s">
        <v>4940</v>
      </c>
      <c r="F2100" t="s">
        <v>3045</v>
      </c>
      <c r="G2100" t="s">
        <v>356</v>
      </c>
      <c r="H2100" t="s">
        <v>3046</v>
      </c>
    </row>
    <row r="2101" spans="1:8">
      <c r="A2101" t="s">
        <v>4961</v>
      </c>
      <c r="B2101" t="s">
        <v>351</v>
      </c>
      <c r="C2101" t="s">
        <v>4962</v>
      </c>
      <c r="D2101" t="s">
        <v>4939</v>
      </c>
      <c r="E2101" t="s">
        <v>4940</v>
      </c>
      <c r="F2101" t="s">
        <v>3045</v>
      </c>
      <c r="G2101" t="s">
        <v>356</v>
      </c>
      <c r="H2101" t="s">
        <v>3046</v>
      </c>
    </row>
    <row r="2102" spans="1:8">
      <c r="A2102" t="s">
        <v>4963</v>
      </c>
      <c r="B2102" t="s">
        <v>351</v>
      </c>
      <c r="C2102" t="s">
        <v>4964</v>
      </c>
      <c r="D2102" t="s">
        <v>4939</v>
      </c>
      <c r="E2102" t="s">
        <v>4940</v>
      </c>
      <c r="F2102" t="s">
        <v>3045</v>
      </c>
      <c r="G2102" t="s">
        <v>356</v>
      </c>
      <c r="H2102" t="s">
        <v>3046</v>
      </c>
    </row>
    <row r="2103" spans="1:8">
      <c r="A2103" t="s">
        <v>4965</v>
      </c>
      <c r="B2103" t="s">
        <v>351</v>
      </c>
      <c r="C2103" t="s">
        <v>4966</v>
      </c>
      <c r="D2103" t="s">
        <v>4939</v>
      </c>
      <c r="E2103" t="s">
        <v>4940</v>
      </c>
      <c r="F2103" t="s">
        <v>3045</v>
      </c>
      <c r="G2103" t="s">
        <v>356</v>
      </c>
      <c r="H2103" t="s">
        <v>3046</v>
      </c>
    </row>
    <row r="2104" spans="1:8">
      <c r="A2104" t="s">
        <v>4967</v>
      </c>
      <c r="B2104" t="s">
        <v>351</v>
      </c>
      <c r="C2104" t="s">
        <v>4968</v>
      </c>
      <c r="D2104" t="s">
        <v>4939</v>
      </c>
      <c r="E2104" t="s">
        <v>4940</v>
      </c>
      <c r="F2104" t="s">
        <v>3045</v>
      </c>
      <c r="G2104" t="s">
        <v>356</v>
      </c>
      <c r="H2104" t="s">
        <v>3046</v>
      </c>
    </row>
    <row r="2105" spans="1:8">
      <c r="A2105" t="s">
        <v>4969</v>
      </c>
      <c r="B2105" t="s">
        <v>351</v>
      </c>
      <c r="C2105" t="s">
        <v>4970</v>
      </c>
      <c r="D2105" t="s">
        <v>4939</v>
      </c>
      <c r="E2105" t="s">
        <v>4940</v>
      </c>
      <c r="F2105" t="s">
        <v>3045</v>
      </c>
      <c r="G2105" t="s">
        <v>356</v>
      </c>
      <c r="H2105" t="s">
        <v>3046</v>
      </c>
    </row>
    <row r="2106" spans="1:8">
      <c r="A2106" t="s">
        <v>4971</v>
      </c>
      <c r="B2106" t="s">
        <v>351</v>
      </c>
      <c r="C2106" t="s">
        <v>4972</v>
      </c>
      <c r="D2106" t="s">
        <v>4939</v>
      </c>
      <c r="E2106" t="s">
        <v>4940</v>
      </c>
      <c r="F2106" t="s">
        <v>3045</v>
      </c>
      <c r="G2106" t="s">
        <v>356</v>
      </c>
      <c r="H2106" t="s">
        <v>3046</v>
      </c>
    </row>
    <row r="2107" spans="1:8">
      <c r="A2107" t="s">
        <v>4973</v>
      </c>
      <c r="B2107" t="s">
        <v>351</v>
      </c>
      <c r="C2107" t="s">
        <v>4974</v>
      </c>
      <c r="D2107" t="s">
        <v>4939</v>
      </c>
      <c r="E2107" t="s">
        <v>4940</v>
      </c>
      <c r="F2107" t="s">
        <v>3045</v>
      </c>
      <c r="G2107" t="s">
        <v>356</v>
      </c>
      <c r="H2107" t="s">
        <v>3046</v>
      </c>
    </row>
    <row r="2108" spans="1:8">
      <c r="A2108" t="s">
        <v>4975</v>
      </c>
      <c r="B2108" t="s">
        <v>351</v>
      </c>
      <c r="C2108" t="s">
        <v>4976</v>
      </c>
      <c r="D2108" t="s">
        <v>4939</v>
      </c>
      <c r="E2108" t="s">
        <v>4940</v>
      </c>
      <c r="F2108" t="s">
        <v>3045</v>
      </c>
      <c r="G2108" t="s">
        <v>356</v>
      </c>
      <c r="H2108" t="s">
        <v>3046</v>
      </c>
    </row>
    <row r="2109" spans="1:8">
      <c r="A2109" t="s">
        <v>4977</v>
      </c>
      <c r="B2109" t="s">
        <v>351</v>
      </c>
      <c r="C2109" t="s">
        <v>4978</v>
      </c>
      <c r="D2109" t="s">
        <v>4979</v>
      </c>
      <c r="E2109" t="s">
        <v>4980</v>
      </c>
      <c r="F2109" t="s">
        <v>2827</v>
      </c>
      <c r="G2109" t="s">
        <v>356</v>
      </c>
      <c r="H2109" t="s">
        <v>3462</v>
      </c>
    </row>
    <row r="2110" spans="1:8">
      <c r="A2110" t="s">
        <v>4981</v>
      </c>
      <c r="B2110" t="s">
        <v>351</v>
      </c>
      <c r="C2110" t="s">
        <v>4982</v>
      </c>
      <c r="D2110" t="s">
        <v>4983</v>
      </c>
      <c r="E2110" t="s">
        <v>4984</v>
      </c>
      <c r="F2110" t="s">
        <v>3354</v>
      </c>
      <c r="G2110" t="s">
        <v>356</v>
      </c>
      <c r="H2110" t="s">
        <v>3355</v>
      </c>
    </row>
    <row r="2111" spans="1:8">
      <c r="A2111" t="s">
        <v>4985</v>
      </c>
      <c r="B2111" t="s">
        <v>351</v>
      </c>
      <c r="C2111" t="s">
        <v>4986</v>
      </c>
      <c r="D2111" t="s">
        <v>4987</v>
      </c>
      <c r="E2111" t="s">
        <v>4988</v>
      </c>
      <c r="F2111" t="s">
        <v>3085</v>
      </c>
      <c r="G2111" t="s">
        <v>356</v>
      </c>
      <c r="H2111" t="s">
        <v>3086</v>
      </c>
    </row>
    <row r="2112" spans="1:8">
      <c r="A2112" t="s">
        <v>4989</v>
      </c>
      <c r="B2112" t="s">
        <v>351</v>
      </c>
      <c r="C2112" t="s">
        <v>4990</v>
      </c>
      <c r="D2112" t="s">
        <v>4987</v>
      </c>
      <c r="E2112" t="s">
        <v>4988</v>
      </c>
      <c r="F2112" t="s">
        <v>3085</v>
      </c>
      <c r="G2112" t="s">
        <v>356</v>
      </c>
      <c r="H2112" t="s">
        <v>3086</v>
      </c>
    </row>
    <row r="2113" spans="1:8">
      <c r="A2113" t="s">
        <v>4991</v>
      </c>
      <c r="B2113" t="s">
        <v>351</v>
      </c>
      <c r="C2113" t="s">
        <v>4992</v>
      </c>
      <c r="D2113" t="s">
        <v>4987</v>
      </c>
      <c r="E2113" t="s">
        <v>4988</v>
      </c>
      <c r="F2113" t="s">
        <v>3085</v>
      </c>
      <c r="G2113" t="s">
        <v>356</v>
      </c>
      <c r="H2113" t="s">
        <v>3086</v>
      </c>
    </row>
    <row r="2114" spans="1:8">
      <c r="A2114" t="s">
        <v>4993</v>
      </c>
      <c r="B2114" t="s">
        <v>351</v>
      </c>
      <c r="C2114" t="s">
        <v>4994</v>
      </c>
      <c r="D2114" t="s">
        <v>4987</v>
      </c>
      <c r="E2114" t="s">
        <v>4988</v>
      </c>
      <c r="F2114" t="s">
        <v>3085</v>
      </c>
      <c r="G2114" t="s">
        <v>356</v>
      </c>
      <c r="H2114" t="s">
        <v>3086</v>
      </c>
    </row>
    <row r="2115" spans="1:8">
      <c r="A2115" t="s">
        <v>4995</v>
      </c>
      <c r="B2115" t="s">
        <v>351</v>
      </c>
      <c r="C2115" t="s">
        <v>4996</v>
      </c>
      <c r="D2115" t="s">
        <v>4987</v>
      </c>
      <c r="E2115" t="s">
        <v>4988</v>
      </c>
      <c r="F2115" t="s">
        <v>3085</v>
      </c>
      <c r="G2115" t="s">
        <v>356</v>
      </c>
      <c r="H2115" t="s">
        <v>3086</v>
      </c>
    </row>
    <row r="2116" spans="1:8">
      <c r="A2116" t="s">
        <v>4997</v>
      </c>
      <c r="B2116" t="s">
        <v>351</v>
      </c>
      <c r="C2116" t="s">
        <v>4998</v>
      </c>
      <c r="D2116" t="s">
        <v>4987</v>
      </c>
      <c r="E2116" t="s">
        <v>4988</v>
      </c>
      <c r="F2116" t="s">
        <v>3085</v>
      </c>
      <c r="G2116" t="s">
        <v>356</v>
      </c>
      <c r="H2116" t="s">
        <v>3086</v>
      </c>
    </row>
    <row r="2117" spans="1:8">
      <c r="A2117" t="s">
        <v>4999</v>
      </c>
      <c r="B2117" t="s">
        <v>351</v>
      </c>
      <c r="C2117" t="s">
        <v>5000</v>
      </c>
      <c r="D2117" t="s">
        <v>4987</v>
      </c>
      <c r="E2117" t="s">
        <v>4988</v>
      </c>
      <c r="F2117" t="s">
        <v>3085</v>
      </c>
      <c r="G2117" t="s">
        <v>356</v>
      </c>
      <c r="H2117" t="s">
        <v>3086</v>
      </c>
    </row>
    <row r="2118" spans="1:8">
      <c r="A2118" t="s">
        <v>5001</v>
      </c>
      <c r="B2118" t="s">
        <v>351</v>
      </c>
      <c r="C2118" t="s">
        <v>5002</v>
      </c>
      <c r="D2118" t="s">
        <v>5003</v>
      </c>
      <c r="E2118" t="s">
        <v>5004</v>
      </c>
      <c r="F2118" t="s">
        <v>3430</v>
      </c>
      <c r="G2118" t="s">
        <v>356</v>
      </c>
      <c r="H2118" t="s">
        <v>3431</v>
      </c>
    </row>
    <row r="2119" spans="1:8">
      <c r="A2119" t="s">
        <v>5005</v>
      </c>
      <c r="B2119" t="s">
        <v>351</v>
      </c>
      <c r="C2119" t="s">
        <v>5006</v>
      </c>
      <c r="D2119" t="s">
        <v>5003</v>
      </c>
      <c r="E2119" t="s">
        <v>5004</v>
      </c>
      <c r="F2119" t="s">
        <v>3430</v>
      </c>
      <c r="G2119" t="s">
        <v>356</v>
      </c>
      <c r="H2119" t="s">
        <v>3431</v>
      </c>
    </row>
    <row r="2120" spans="1:8">
      <c r="A2120" t="s">
        <v>5007</v>
      </c>
      <c r="B2120" t="s">
        <v>351</v>
      </c>
      <c r="C2120" t="s">
        <v>5008</v>
      </c>
      <c r="D2120" t="s">
        <v>5003</v>
      </c>
      <c r="E2120" t="s">
        <v>5004</v>
      </c>
      <c r="F2120" t="s">
        <v>3430</v>
      </c>
      <c r="G2120" t="s">
        <v>356</v>
      </c>
      <c r="H2120" t="s">
        <v>3431</v>
      </c>
    </row>
    <row r="2121" spans="1:8">
      <c r="A2121" t="s">
        <v>5009</v>
      </c>
      <c r="B2121" t="s">
        <v>351</v>
      </c>
      <c r="C2121" t="s">
        <v>5010</v>
      </c>
      <c r="D2121" t="s">
        <v>5003</v>
      </c>
      <c r="E2121" t="s">
        <v>5004</v>
      </c>
      <c r="F2121" t="s">
        <v>3430</v>
      </c>
      <c r="G2121" t="s">
        <v>356</v>
      </c>
      <c r="H2121" t="s">
        <v>3431</v>
      </c>
    </row>
    <row r="2122" spans="1:8">
      <c r="A2122" t="s">
        <v>5011</v>
      </c>
      <c r="B2122" t="s">
        <v>351</v>
      </c>
      <c r="C2122" t="s">
        <v>5012</v>
      </c>
      <c r="D2122" t="s">
        <v>5003</v>
      </c>
      <c r="E2122" t="s">
        <v>5004</v>
      </c>
      <c r="F2122" t="s">
        <v>3430</v>
      </c>
      <c r="G2122" t="s">
        <v>356</v>
      </c>
      <c r="H2122" t="s">
        <v>3431</v>
      </c>
    </row>
    <row r="2123" spans="1:8">
      <c r="A2123" t="s">
        <v>5013</v>
      </c>
      <c r="B2123" t="s">
        <v>351</v>
      </c>
      <c r="C2123" t="s">
        <v>5014</v>
      </c>
      <c r="D2123" t="s">
        <v>5003</v>
      </c>
      <c r="E2123" t="s">
        <v>5004</v>
      </c>
      <c r="F2123" t="s">
        <v>3430</v>
      </c>
      <c r="G2123" t="s">
        <v>356</v>
      </c>
      <c r="H2123" t="s">
        <v>3431</v>
      </c>
    </row>
    <row r="2124" spans="1:8">
      <c r="A2124" t="s">
        <v>5015</v>
      </c>
      <c r="B2124" t="s">
        <v>351</v>
      </c>
      <c r="C2124" t="s">
        <v>5016</v>
      </c>
      <c r="D2124" t="s">
        <v>5003</v>
      </c>
      <c r="E2124" t="s">
        <v>5004</v>
      </c>
      <c r="F2124" t="s">
        <v>3430</v>
      </c>
      <c r="G2124" t="s">
        <v>356</v>
      </c>
      <c r="H2124" t="s">
        <v>3431</v>
      </c>
    </row>
    <row r="2125" spans="1:8">
      <c r="A2125" t="s">
        <v>5017</v>
      </c>
      <c r="B2125" t="s">
        <v>351</v>
      </c>
      <c r="C2125" t="s">
        <v>5018</v>
      </c>
      <c r="D2125" t="s">
        <v>5003</v>
      </c>
      <c r="E2125" t="s">
        <v>5004</v>
      </c>
      <c r="F2125" t="s">
        <v>3430</v>
      </c>
      <c r="G2125" t="s">
        <v>356</v>
      </c>
      <c r="H2125" t="s">
        <v>3431</v>
      </c>
    </row>
    <row r="2126" spans="1:8">
      <c r="A2126" t="s">
        <v>5019</v>
      </c>
      <c r="B2126" t="s">
        <v>351</v>
      </c>
      <c r="C2126" t="s">
        <v>5020</v>
      </c>
      <c r="D2126" t="s">
        <v>5003</v>
      </c>
      <c r="E2126" t="s">
        <v>5004</v>
      </c>
      <c r="F2126" t="s">
        <v>3430</v>
      </c>
      <c r="G2126" t="s">
        <v>356</v>
      </c>
      <c r="H2126" t="s">
        <v>3431</v>
      </c>
    </row>
    <row r="2127" spans="1:8">
      <c r="A2127" t="s">
        <v>5021</v>
      </c>
      <c r="B2127" t="s">
        <v>351</v>
      </c>
      <c r="C2127" t="s">
        <v>5022</v>
      </c>
      <c r="D2127" t="s">
        <v>5023</v>
      </c>
      <c r="E2127" t="s">
        <v>5024</v>
      </c>
      <c r="F2127" t="s">
        <v>3505</v>
      </c>
      <c r="G2127" t="s">
        <v>356</v>
      </c>
      <c r="H2127" t="s">
        <v>3506</v>
      </c>
    </row>
    <row r="2128" spans="1:8">
      <c r="A2128" t="s">
        <v>5025</v>
      </c>
      <c r="B2128" t="s">
        <v>351</v>
      </c>
      <c r="C2128" t="s">
        <v>5026</v>
      </c>
      <c r="D2128" t="s">
        <v>5023</v>
      </c>
      <c r="E2128" t="s">
        <v>5024</v>
      </c>
      <c r="F2128" t="s">
        <v>3505</v>
      </c>
      <c r="G2128" t="s">
        <v>356</v>
      </c>
      <c r="H2128" t="s">
        <v>3506</v>
      </c>
    </row>
    <row r="2129" spans="1:8">
      <c r="A2129" t="s">
        <v>5027</v>
      </c>
      <c r="B2129" t="s">
        <v>351</v>
      </c>
      <c r="C2129" t="s">
        <v>5028</v>
      </c>
      <c r="D2129" t="s">
        <v>5029</v>
      </c>
      <c r="E2129" t="s">
        <v>5030</v>
      </c>
      <c r="F2129" t="s">
        <v>5031</v>
      </c>
      <c r="G2129" t="s">
        <v>356</v>
      </c>
      <c r="H2129" t="s">
        <v>5032</v>
      </c>
    </row>
    <row r="2130" spans="1:8">
      <c r="A2130" t="s">
        <v>5033</v>
      </c>
      <c r="B2130" t="s">
        <v>351</v>
      </c>
      <c r="C2130" t="s">
        <v>5034</v>
      </c>
      <c r="D2130" t="s">
        <v>5029</v>
      </c>
      <c r="E2130" t="s">
        <v>5030</v>
      </c>
      <c r="F2130" t="s">
        <v>5031</v>
      </c>
      <c r="G2130" t="s">
        <v>356</v>
      </c>
      <c r="H2130" t="s">
        <v>5032</v>
      </c>
    </row>
    <row r="2131" spans="1:8">
      <c r="A2131" t="s">
        <v>5035</v>
      </c>
      <c r="B2131" t="s">
        <v>351</v>
      </c>
      <c r="C2131" t="s">
        <v>5036</v>
      </c>
      <c r="D2131" t="s">
        <v>5029</v>
      </c>
      <c r="E2131" t="s">
        <v>5030</v>
      </c>
      <c r="F2131" t="s">
        <v>5031</v>
      </c>
      <c r="G2131" t="s">
        <v>356</v>
      </c>
      <c r="H2131" t="s">
        <v>5032</v>
      </c>
    </row>
    <row r="2132" spans="1:8">
      <c r="A2132" t="s">
        <v>5037</v>
      </c>
      <c r="B2132" t="s">
        <v>351</v>
      </c>
      <c r="C2132" t="s">
        <v>5038</v>
      </c>
      <c r="D2132" t="s">
        <v>5029</v>
      </c>
      <c r="E2132" t="s">
        <v>5030</v>
      </c>
      <c r="F2132" t="s">
        <v>5031</v>
      </c>
      <c r="G2132" t="s">
        <v>356</v>
      </c>
      <c r="H2132" t="s">
        <v>5032</v>
      </c>
    </row>
    <row r="2133" spans="1:8">
      <c r="A2133" t="s">
        <v>5039</v>
      </c>
      <c r="B2133" t="s">
        <v>351</v>
      </c>
      <c r="C2133" t="s">
        <v>5040</v>
      </c>
      <c r="D2133" t="s">
        <v>5029</v>
      </c>
      <c r="E2133" t="s">
        <v>5030</v>
      </c>
      <c r="F2133" t="s">
        <v>5031</v>
      </c>
      <c r="G2133" t="s">
        <v>356</v>
      </c>
      <c r="H2133" t="s">
        <v>5032</v>
      </c>
    </row>
    <row r="2134" spans="1:8">
      <c r="A2134" t="s">
        <v>5041</v>
      </c>
      <c r="B2134" t="s">
        <v>351</v>
      </c>
      <c r="C2134" t="s">
        <v>5042</v>
      </c>
      <c r="D2134" t="s">
        <v>5029</v>
      </c>
      <c r="E2134" t="s">
        <v>5030</v>
      </c>
      <c r="F2134" t="s">
        <v>5031</v>
      </c>
      <c r="G2134" t="s">
        <v>356</v>
      </c>
      <c r="H2134" t="s">
        <v>5032</v>
      </c>
    </row>
    <row r="2135" spans="1:8">
      <c r="A2135" t="s">
        <v>5043</v>
      </c>
      <c r="B2135" t="s">
        <v>351</v>
      </c>
      <c r="C2135" t="s">
        <v>5044</v>
      </c>
      <c r="D2135" t="s">
        <v>5029</v>
      </c>
      <c r="E2135" t="s">
        <v>5030</v>
      </c>
      <c r="F2135" t="s">
        <v>5031</v>
      </c>
      <c r="G2135" t="s">
        <v>356</v>
      </c>
      <c r="H2135" t="s">
        <v>5032</v>
      </c>
    </row>
    <row r="2136" spans="1:8">
      <c r="A2136" t="s">
        <v>5045</v>
      </c>
      <c r="B2136" t="s">
        <v>351</v>
      </c>
      <c r="C2136" t="s">
        <v>5046</v>
      </c>
      <c r="D2136" t="s">
        <v>5029</v>
      </c>
      <c r="E2136" t="s">
        <v>5030</v>
      </c>
      <c r="F2136" t="s">
        <v>5031</v>
      </c>
      <c r="G2136" t="s">
        <v>356</v>
      </c>
      <c r="H2136" t="s">
        <v>5032</v>
      </c>
    </row>
    <row r="2137" spans="1:8">
      <c r="A2137" t="s">
        <v>5047</v>
      </c>
      <c r="B2137" t="s">
        <v>351</v>
      </c>
      <c r="C2137" t="s">
        <v>5048</v>
      </c>
      <c r="D2137" t="s">
        <v>5029</v>
      </c>
      <c r="E2137" t="s">
        <v>5030</v>
      </c>
      <c r="F2137" t="s">
        <v>5031</v>
      </c>
      <c r="G2137" t="s">
        <v>356</v>
      </c>
      <c r="H2137" t="s">
        <v>5032</v>
      </c>
    </row>
    <row r="2138" spans="1:8">
      <c r="A2138" t="s">
        <v>5049</v>
      </c>
      <c r="B2138" t="s">
        <v>351</v>
      </c>
      <c r="C2138" t="s">
        <v>5050</v>
      </c>
      <c r="D2138" t="s">
        <v>5029</v>
      </c>
      <c r="E2138" t="s">
        <v>5030</v>
      </c>
      <c r="F2138" t="s">
        <v>5031</v>
      </c>
      <c r="G2138" t="s">
        <v>356</v>
      </c>
      <c r="H2138" t="s">
        <v>5032</v>
      </c>
    </row>
    <row r="2139" spans="1:8">
      <c r="A2139" t="s">
        <v>5051</v>
      </c>
      <c r="B2139" t="s">
        <v>351</v>
      </c>
      <c r="C2139" t="s">
        <v>5052</v>
      </c>
      <c r="D2139" t="s">
        <v>5029</v>
      </c>
      <c r="E2139" t="s">
        <v>5030</v>
      </c>
      <c r="F2139" t="s">
        <v>5031</v>
      </c>
      <c r="G2139" t="s">
        <v>356</v>
      </c>
      <c r="H2139" t="s">
        <v>5032</v>
      </c>
    </row>
    <row r="2140" spans="1:8">
      <c r="A2140" t="s">
        <v>5053</v>
      </c>
      <c r="B2140" t="s">
        <v>351</v>
      </c>
      <c r="C2140" t="s">
        <v>5054</v>
      </c>
      <c r="D2140" t="s">
        <v>5029</v>
      </c>
      <c r="E2140" t="s">
        <v>5030</v>
      </c>
      <c r="F2140" t="s">
        <v>5031</v>
      </c>
      <c r="G2140" t="s">
        <v>356</v>
      </c>
      <c r="H2140" t="s">
        <v>5032</v>
      </c>
    </row>
    <row r="2141" spans="1:8">
      <c r="A2141" t="s">
        <v>5055</v>
      </c>
      <c r="B2141" t="s">
        <v>351</v>
      </c>
      <c r="C2141" t="s">
        <v>5056</v>
      </c>
      <c r="D2141" t="s">
        <v>5029</v>
      </c>
      <c r="E2141" t="s">
        <v>5030</v>
      </c>
      <c r="F2141" t="s">
        <v>5031</v>
      </c>
      <c r="G2141" t="s">
        <v>356</v>
      </c>
      <c r="H2141" t="s">
        <v>5032</v>
      </c>
    </row>
    <row r="2142" spans="1:8">
      <c r="A2142" t="s">
        <v>5057</v>
      </c>
      <c r="B2142" t="s">
        <v>351</v>
      </c>
      <c r="C2142" t="s">
        <v>5058</v>
      </c>
      <c r="D2142" t="s">
        <v>5029</v>
      </c>
      <c r="E2142" t="s">
        <v>5030</v>
      </c>
      <c r="F2142" t="s">
        <v>5031</v>
      </c>
      <c r="G2142" t="s">
        <v>356</v>
      </c>
      <c r="H2142" t="s">
        <v>5032</v>
      </c>
    </row>
    <row r="2143" spans="1:8">
      <c r="A2143" t="s">
        <v>5059</v>
      </c>
      <c r="B2143" t="s">
        <v>351</v>
      </c>
      <c r="C2143" t="s">
        <v>5060</v>
      </c>
      <c r="D2143" t="s">
        <v>5029</v>
      </c>
      <c r="E2143" t="s">
        <v>5030</v>
      </c>
      <c r="F2143" t="s">
        <v>5031</v>
      </c>
      <c r="G2143" t="s">
        <v>356</v>
      </c>
      <c r="H2143" t="s">
        <v>5032</v>
      </c>
    </row>
    <row r="2144" spans="1:8">
      <c r="A2144" t="s">
        <v>5061</v>
      </c>
      <c r="B2144" t="s">
        <v>351</v>
      </c>
      <c r="C2144" t="s">
        <v>5062</v>
      </c>
      <c r="D2144" t="s">
        <v>5029</v>
      </c>
      <c r="E2144" t="s">
        <v>5030</v>
      </c>
      <c r="F2144" t="s">
        <v>5031</v>
      </c>
      <c r="G2144" t="s">
        <v>356</v>
      </c>
      <c r="H2144" t="s">
        <v>5032</v>
      </c>
    </row>
    <row r="2145" spans="1:8">
      <c r="A2145" t="s">
        <v>5063</v>
      </c>
      <c r="B2145" t="s">
        <v>351</v>
      </c>
      <c r="C2145" t="s">
        <v>5064</v>
      </c>
      <c r="D2145" t="s">
        <v>5029</v>
      </c>
      <c r="E2145" t="s">
        <v>5030</v>
      </c>
      <c r="F2145" t="s">
        <v>5031</v>
      </c>
      <c r="G2145" t="s">
        <v>356</v>
      </c>
      <c r="H2145" t="s">
        <v>5032</v>
      </c>
    </row>
    <row r="2146" spans="1:8">
      <c r="A2146" t="s">
        <v>5065</v>
      </c>
      <c r="B2146" t="s">
        <v>351</v>
      </c>
      <c r="C2146" t="s">
        <v>5066</v>
      </c>
      <c r="D2146" t="s">
        <v>5029</v>
      </c>
      <c r="E2146" t="s">
        <v>5030</v>
      </c>
      <c r="F2146" t="s">
        <v>5031</v>
      </c>
      <c r="G2146" t="s">
        <v>356</v>
      </c>
      <c r="H2146" t="s">
        <v>5032</v>
      </c>
    </row>
    <row r="2147" spans="1:8">
      <c r="A2147" t="s">
        <v>5067</v>
      </c>
      <c r="B2147" t="s">
        <v>351</v>
      </c>
      <c r="C2147" t="s">
        <v>5068</v>
      </c>
      <c r="D2147" t="s">
        <v>5029</v>
      </c>
      <c r="E2147" t="s">
        <v>5030</v>
      </c>
      <c r="F2147" t="s">
        <v>5031</v>
      </c>
      <c r="G2147" t="s">
        <v>356</v>
      </c>
      <c r="H2147" t="s">
        <v>5032</v>
      </c>
    </row>
    <row r="2148" spans="1:8">
      <c r="A2148" t="s">
        <v>5069</v>
      </c>
      <c r="B2148" t="s">
        <v>351</v>
      </c>
      <c r="C2148" t="s">
        <v>5070</v>
      </c>
      <c r="D2148" t="s">
        <v>5071</v>
      </c>
      <c r="E2148" t="s">
        <v>5072</v>
      </c>
      <c r="F2148" t="s">
        <v>3085</v>
      </c>
      <c r="G2148" t="s">
        <v>356</v>
      </c>
      <c r="H2148" t="s">
        <v>3086</v>
      </c>
    </row>
    <row r="2149" spans="1:8">
      <c r="A2149" t="s">
        <v>5073</v>
      </c>
      <c r="B2149" t="s">
        <v>351</v>
      </c>
      <c r="C2149" t="s">
        <v>5074</v>
      </c>
      <c r="D2149" t="s">
        <v>5071</v>
      </c>
      <c r="E2149" t="s">
        <v>5072</v>
      </c>
      <c r="F2149" t="s">
        <v>3085</v>
      </c>
      <c r="G2149" t="s">
        <v>356</v>
      </c>
      <c r="H2149" t="s">
        <v>3086</v>
      </c>
    </row>
    <row r="2150" spans="1:8">
      <c r="A2150" t="s">
        <v>5075</v>
      </c>
      <c r="B2150" t="s">
        <v>351</v>
      </c>
      <c r="C2150" t="s">
        <v>5076</v>
      </c>
      <c r="D2150" t="s">
        <v>5071</v>
      </c>
      <c r="E2150" t="s">
        <v>5072</v>
      </c>
      <c r="F2150" t="s">
        <v>3085</v>
      </c>
      <c r="G2150" t="s">
        <v>356</v>
      </c>
      <c r="H2150" t="s">
        <v>3086</v>
      </c>
    </row>
    <row r="2151" spans="1:8">
      <c r="A2151" t="s">
        <v>5077</v>
      </c>
      <c r="B2151" t="s">
        <v>351</v>
      </c>
      <c r="C2151" t="s">
        <v>5078</v>
      </c>
      <c r="D2151" t="s">
        <v>5071</v>
      </c>
      <c r="E2151" t="s">
        <v>5072</v>
      </c>
      <c r="F2151" t="s">
        <v>3085</v>
      </c>
      <c r="G2151" t="s">
        <v>356</v>
      </c>
      <c r="H2151" t="s">
        <v>3086</v>
      </c>
    </row>
    <row r="2152" spans="1:8">
      <c r="A2152" t="s">
        <v>5079</v>
      </c>
      <c r="B2152" t="s">
        <v>351</v>
      </c>
      <c r="C2152" t="s">
        <v>5080</v>
      </c>
      <c r="D2152" t="s">
        <v>5071</v>
      </c>
      <c r="E2152" t="s">
        <v>5072</v>
      </c>
      <c r="F2152" t="s">
        <v>3085</v>
      </c>
      <c r="G2152" t="s">
        <v>356</v>
      </c>
      <c r="H2152" t="s">
        <v>3086</v>
      </c>
    </row>
    <row r="2153" spans="1:8">
      <c r="A2153" t="s">
        <v>5081</v>
      </c>
      <c r="B2153" t="s">
        <v>351</v>
      </c>
      <c r="C2153" t="s">
        <v>5082</v>
      </c>
      <c r="D2153" t="s">
        <v>5071</v>
      </c>
      <c r="E2153" t="s">
        <v>5072</v>
      </c>
      <c r="F2153" t="s">
        <v>3085</v>
      </c>
      <c r="G2153" t="s">
        <v>356</v>
      </c>
      <c r="H2153" t="s">
        <v>3086</v>
      </c>
    </row>
    <row r="2154" spans="1:8">
      <c r="A2154" t="s">
        <v>5083</v>
      </c>
      <c r="B2154" t="s">
        <v>351</v>
      </c>
      <c r="C2154" t="s">
        <v>5084</v>
      </c>
      <c r="D2154" t="s">
        <v>5071</v>
      </c>
      <c r="E2154" t="s">
        <v>5072</v>
      </c>
      <c r="F2154" t="s">
        <v>3085</v>
      </c>
      <c r="G2154" t="s">
        <v>356</v>
      </c>
      <c r="H2154" t="s">
        <v>3086</v>
      </c>
    </row>
    <row r="2155" spans="1:8">
      <c r="A2155" t="s">
        <v>5085</v>
      </c>
      <c r="B2155" t="s">
        <v>351</v>
      </c>
      <c r="C2155" t="s">
        <v>5086</v>
      </c>
      <c r="D2155" t="s">
        <v>5071</v>
      </c>
      <c r="E2155" t="s">
        <v>5072</v>
      </c>
      <c r="F2155" t="s">
        <v>3085</v>
      </c>
      <c r="G2155" t="s">
        <v>356</v>
      </c>
      <c r="H2155" t="s">
        <v>3086</v>
      </c>
    </row>
    <row r="2156" spans="1:8">
      <c r="A2156" t="s">
        <v>5087</v>
      </c>
      <c r="B2156" t="s">
        <v>351</v>
      </c>
      <c r="C2156" t="s">
        <v>5088</v>
      </c>
      <c r="D2156" t="s">
        <v>5071</v>
      </c>
      <c r="E2156" t="s">
        <v>5072</v>
      </c>
      <c r="F2156" t="s">
        <v>3085</v>
      </c>
      <c r="G2156" t="s">
        <v>356</v>
      </c>
      <c r="H2156" t="s">
        <v>3086</v>
      </c>
    </row>
    <row r="2157" spans="1:8">
      <c r="A2157" t="s">
        <v>5089</v>
      </c>
      <c r="B2157" t="s">
        <v>351</v>
      </c>
      <c r="C2157" t="s">
        <v>5090</v>
      </c>
      <c r="D2157" t="s">
        <v>5071</v>
      </c>
      <c r="E2157" t="s">
        <v>5072</v>
      </c>
      <c r="F2157" t="s">
        <v>3085</v>
      </c>
      <c r="G2157" t="s">
        <v>356</v>
      </c>
      <c r="H2157" t="s">
        <v>3086</v>
      </c>
    </row>
    <row r="2158" spans="1:8">
      <c r="A2158" t="s">
        <v>5091</v>
      </c>
      <c r="B2158" t="s">
        <v>351</v>
      </c>
      <c r="C2158" t="s">
        <v>5092</v>
      </c>
      <c r="D2158" t="s">
        <v>5071</v>
      </c>
      <c r="E2158" t="s">
        <v>5072</v>
      </c>
      <c r="F2158" t="s">
        <v>3085</v>
      </c>
      <c r="G2158" t="s">
        <v>356</v>
      </c>
      <c r="H2158" t="s">
        <v>3086</v>
      </c>
    </row>
    <row r="2159" spans="1:8">
      <c r="A2159" t="s">
        <v>5093</v>
      </c>
      <c r="B2159" t="s">
        <v>351</v>
      </c>
      <c r="C2159" t="s">
        <v>5094</v>
      </c>
      <c r="D2159" t="s">
        <v>5071</v>
      </c>
      <c r="E2159" t="s">
        <v>5072</v>
      </c>
      <c r="F2159" t="s">
        <v>3085</v>
      </c>
      <c r="G2159" t="s">
        <v>356</v>
      </c>
      <c r="H2159" t="s">
        <v>3086</v>
      </c>
    </row>
    <row r="2160" spans="1:8">
      <c r="A2160" t="s">
        <v>5095</v>
      </c>
      <c r="B2160" t="s">
        <v>351</v>
      </c>
      <c r="C2160" t="s">
        <v>5096</v>
      </c>
      <c r="D2160" t="s">
        <v>5071</v>
      </c>
      <c r="E2160" t="s">
        <v>5072</v>
      </c>
      <c r="F2160" t="s">
        <v>3085</v>
      </c>
      <c r="G2160" t="s">
        <v>356</v>
      </c>
      <c r="H2160" t="s">
        <v>3086</v>
      </c>
    </row>
    <row r="2161" spans="1:8">
      <c r="A2161" t="s">
        <v>5097</v>
      </c>
      <c r="B2161" t="s">
        <v>351</v>
      </c>
      <c r="C2161" t="s">
        <v>5098</v>
      </c>
      <c r="D2161" t="s">
        <v>5071</v>
      </c>
      <c r="E2161" t="s">
        <v>5072</v>
      </c>
      <c r="F2161" t="s">
        <v>3085</v>
      </c>
      <c r="G2161" t="s">
        <v>356</v>
      </c>
      <c r="H2161" t="s">
        <v>3086</v>
      </c>
    </row>
    <row r="2162" spans="1:8">
      <c r="A2162" t="s">
        <v>5099</v>
      </c>
      <c r="B2162" t="s">
        <v>351</v>
      </c>
      <c r="C2162" t="s">
        <v>5100</v>
      </c>
      <c r="D2162" t="s">
        <v>5071</v>
      </c>
      <c r="E2162" t="s">
        <v>5072</v>
      </c>
      <c r="F2162" t="s">
        <v>3085</v>
      </c>
      <c r="G2162" t="s">
        <v>356</v>
      </c>
      <c r="H2162" t="s">
        <v>3086</v>
      </c>
    </row>
    <row r="2163" spans="1:8">
      <c r="A2163" t="s">
        <v>5101</v>
      </c>
      <c r="B2163" t="s">
        <v>351</v>
      </c>
      <c r="C2163" t="s">
        <v>5102</v>
      </c>
      <c r="D2163" t="s">
        <v>5071</v>
      </c>
      <c r="E2163" t="s">
        <v>5072</v>
      </c>
      <c r="F2163" t="s">
        <v>3085</v>
      </c>
      <c r="G2163" t="s">
        <v>356</v>
      </c>
      <c r="H2163" t="s">
        <v>3086</v>
      </c>
    </row>
    <row r="2164" spans="1:8">
      <c r="A2164" t="s">
        <v>5103</v>
      </c>
      <c r="B2164" t="s">
        <v>351</v>
      </c>
      <c r="C2164" t="s">
        <v>5104</v>
      </c>
      <c r="D2164" t="s">
        <v>5071</v>
      </c>
      <c r="E2164" t="s">
        <v>5072</v>
      </c>
      <c r="F2164" t="s">
        <v>3085</v>
      </c>
      <c r="G2164" t="s">
        <v>356</v>
      </c>
      <c r="H2164" t="s">
        <v>3086</v>
      </c>
    </row>
    <row r="2165" spans="1:8">
      <c r="A2165" t="s">
        <v>5105</v>
      </c>
      <c r="B2165" t="s">
        <v>351</v>
      </c>
      <c r="C2165" t="s">
        <v>5106</v>
      </c>
      <c r="D2165" t="s">
        <v>5071</v>
      </c>
      <c r="E2165" t="s">
        <v>5072</v>
      </c>
      <c r="F2165" t="s">
        <v>3085</v>
      </c>
      <c r="G2165" t="s">
        <v>356</v>
      </c>
      <c r="H2165" t="s">
        <v>3086</v>
      </c>
    </row>
    <row r="2166" spans="1:8">
      <c r="A2166" t="s">
        <v>5107</v>
      </c>
      <c r="B2166" t="s">
        <v>351</v>
      </c>
      <c r="C2166" t="s">
        <v>5108</v>
      </c>
      <c r="D2166" t="s">
        <v>5071</v>
      </c>
      <c r="E2166" t="s">
        <v>5072</v>
      </c>
      <c r="F2166" t="s">
        <v>3085</v>
      </c>
      <c r="G2166" t="s">
        <v>356</v>
      </c>
      <c r="H2166" t="s">
        <v>3086</v>
      </c>
    </row>
    <row r="2167" spans="1:8">
      <c r="A2167" t="s">
        <v>5109</v>
      </c>
      <c r="B2167" t="s">
        <v>351</v>
      </c>
      <c r="C2167" t="s">
        <v>5110</v>
      </c>
      <c r="D2167" t="s">
        <v>5071</v>
      </c>
      <c r="E2167" t="s">
        <v>5072</v>
      </c>
      <c r="F2167" t="s">
        <v>3085</v>
      </c>
      <c r="G2167" t="s">
        <v>356</v>
      </c>
      <c r="H2167" t="s">
        <v>3086</v>
      </c>
    </row>
    <row r="2168" spans="1:8">
      <c r="A2168" t="s">
        <v>5111</v>
      </c>
      <c r="B2168" t="s">
        <v>351</v>
      </c>
      <c r="C2168" t="s">
        <v>5112</v>
      </c>
      <c r="D2168" t="s">
        <v>5071</v>
      </c>
      <c r="E2168" t="s">
        <v>5072</v>
      </c>
      <c r="F2168" t="s">
        <v>3085</v>
      </c>
      <c r="G2168" t="s">
        <v>356</v>
      </c>
      <c r="H2168" t="s">
        <v>3086</v>
      </c>
    </row>
    <row r="2169" spans="1:8">
      <c r="A2169" t="s">
        <v>5113</v>
      </c>
      <c r="B2169" t="s">
        <v>351</v>
      </c>
      <c r="C2169" t="s">
        <v>5114</v>
      </c>
      <c r="D2169" t="s">
        <v>5071</v>
      </c>
      <c r="E2169" t="s">
        <v>5072</v>
      </c>
      <c r="F2169" t="s">
        <v>3085</v>
      </c>
      <c r="G2169" t="s">
        <v>356</v>
      </c>
      <c r="H2169" t="s">
        <v>3086</v>
      </c>
    </row>
    <row r="2170" spans="1:8">
      <c r="A2170" t="s">
        <v>5115</v>
      </c>
      <c r="B2170" t="s">
        <v>351</v>
      </c>
      <c r="C2170" t="s">
        <v>5116</v>
      </c>
      <c r="D2170" t="s">
        <v>5071</v>
      </c>
      <c r="E2170" t="s">
        <v>5072</v>
      </c>
      <c r="F2170" t="s">
        <v>3085</v>
      </c>
      <c r="G2170" t="s">
        <v>356</v>
      </c>
      <c r="H2170" t="s">
        <v>3086</v>
      </c>
    </row>
    <row r="2171" spans="1:8">
      <c r="A2171" t="s">
        <v>5117</v>
      </c>
      <c r="B2171" t="s">
        <v>351</v>
      </c>
      <c r="C2171" t="s">
        <v>5118</v>
      </c>
      <c r="D2171" t="s">
        <v>5071</v>
      </c>
      <c r="E2171" t="s">
        <v>5072</v>
      </c>
      <c r="F2171" t="s">
        <v>3085</v>
      </c>
      <c r="G2171" t="s">
        <v>356</v>
      </c>
      <c r="H2171" t="s">
        <v>3086</v>
      </c>
    </row>
    <row r="2172" spans="1:8">
      <c r="A2172" t="s">
        <v>5119</v>
      </c>
      <c r="B2172" t="s">
        <v>351</v>
      </c>
      <c r="C2172" t="s">
        <v>5120</v>
      </c>
      <c r="D2172" t="s">
        <v>5071</v>
      </c>
      <c r="E2172" t="s">
        <v>5072</v>
      </c>
      <c r="F2172" t="s">
        <v>3085</v>
      </c>
      <c r="G2172" t="s">
        <v>356</v>
      </c>
      <c r="H2172" t="s">
        <v>3086</v>
      </c>
    </row>
    <row r="2173" spans="1:8">
      <c r="A2173" t="s">
        <v>5121</v>
      </c>
      <c r="B2173" t="s">
        <v>351</v>
      </c>
      <c r="C2173" t="s">
        <v>5122</v>
      </c>
      <c r="D2173" t="s">
        <v>5071</v>
      </c>
      <c r="E2173" t="s">
        <v>5072</v>
      </c>
      <c r="F2173" t="s">
        <v>3085</v>
      </c>
      <c r="G2173" t="s">
        <v>356</v>
      </c>
      <c r="H2173" t="s">
        <v>3086</v>
      </c>
    </row>
    <row r="2174" spans="1:8">
      <c r="A2174" t="s">
        <v>5123</v>
      </c>
      <c r="B2174" t="s">
        <v>351</v>
      </c>
      <c r="C2174" t="s">
        <v>5124</v>
      </c>
      <c r="D2174" t="s">
        <v>5071</v>
      </c>
      <c r="E2174" t="s">
        <v>5072</v>
      </c>
      <c r="F2174" t="s">
        <v>3085</v>
      </c>
      <c r="G2174" t="s">
        <v>356</v>
      </c>
      <c r="H2174" t="s">
        <v>3086</v>
      </c>
    </row>
    <row r="2175" spans="1:8">
      <c r="A2175" t="s">
        <v>5125</v>
      </c>
      <c r="B2175" t="s">
        <v>351</v>
      </c>
      <c r="C2175" t="s">
        <v>5126</v>
      </c>
      <c r="D2175" t="s">
        <v>5071</v>
      </c>
      <c r="E2175" t="s">
        <v>5072</v>
      </c>
      <c r="F2175" t="s">
        <v>3085</v>
      </c>
      <c r="G2175" t="s">
        <v>356</v>
      </c>
      <c r="H2175" t="s">
        <v>3086</v>
      </c>
    </row>
    <row r="2176" spans="1:8">
      <c r="A2176" t="s">
        <v>5127</v>
      </c>
      <c r="B2176" t="s">
        <v>351</v>
      </c>
      <c r="C2176" t="s">
        <v>5128</v>
      </c>
      <c r="D2176" t="s">
        <v>5071</v>
      </c>
      <c r="E2176" t="s">
        <v>5072</v>
      </c>
      <c r="F2176" t="s">
        <v>3085</v>
      </c>
      <c r="G2176" t="s">
        <v>356</v>
      </c>
      <c r="H2176" t="s">
        <v>3086</v>
      </c>
    </row>
    <row r="2177" spans="1:8">
      <c r="A2177" t="s">
        <v>5129</v>
      </c>
      <c r="B2177" t="s">
        <v>351</v>
      </c>
      <c r="C2177" t="s">
        <v>5130</v>
      </c>
      <c r="D2177" t="s">
        <v>5071</v>
      </c>
      <c r="E2177" t="s">
        <v>5072</v>
      </c>
      <c r="F2177" t="s">
        <v>3085</v>
      </c>
      <c r="G2177" t="s">
        <v>356</v>
      </c>
      <c r="H2177" t="s">
        <v>3086</v>
      </c>
    </row>
    <row r="2178" spans="1:8">
      <c r="A2178" t="s">
        <v>5131</v>
      </c>
      <c r="B2178" t="s">
        <v>351</v>
      </c>
      <c r="C2178" t="s">
        <v>5132</v>
      </c>
      <c r="D2178" t="s">
        <v>5071</v>
      </c>
      <c r="E2178" t="s">
        <v>5072</v>
      </c>
      <c r="F2178" t="s">
        <v>3085</v>
      </c>
      <c r="G2178" t="s">
        <v>356</v>
      </c>
      <c r="H2178" t="s">
        <v>3086</v>
      </c>
    </row>
    <row r="2179" spans="1:8">
      <c r="A2179" t="s">
        <v>5133</v>
      </c>
      <c r="B2179" t="s">
        <v>351</v>
      </c>
      <c r="C2179" t="s">
        <v>5134</v>
      </c>
      <c r="D2179" t="s">
        <v>5071</v>
      </c>
      <c r="E2179" t="s">
        <v>5072</v>
      </c>
      <c r="F2179" t="s">
        <v>3085</v>
      </c>
      <c r="G2179" t="s">
        <v>356</v>
      </c>
      <c r="H2179" t="s">
        <v>3086</v>
      </c>
    </row>
    <row r="2180" spans="1:8">
      <c r="A2180" t="s">
        <v>5135</v>
      </c>
      <c r="B2180" t="s">
        <v>351</v>
      </c>
      <c r="C2180" t="s">
        <v>5136</v>
      </c>
      <c r="D2180" t="s">
        <v>5071</v>
      </c>
      <c r="E2180" t="s">
        <v>5072</v>
      </c>
      <c r="F2180" t="s">
        <v>3085</v>
      </c>
      <c r="G2180" t="s">
        <v>356</v>
      </c>
      <c r="H2180" t="s">
        <v>3086</v>
      </c>
    </row>
    <row r="2181" spans="1:8">
      <c r="A2181" t="s">
        <v>5137</v>
      </c>
      <c r="B2181" t="s">
        <v>351</v>
      </c>
      <c r="C2181" t="s">
        <v>5138</v>
      </c>
      <c r="D2181" t="s">
        <v>5071</v>
      </c>
      <c r="E2181" t="s">
        <v>5072</v>
      </c>
      <c r="F2181" t="s">
        <v>3085</v>
      </c>
      <c r="G2181" t="s">
        <v>356</v>
      </c>
      <c r="H2181" t="s">
        <v>3086</v>
      </c>
    </row>
    <row r="2182" spans="1:8">
      <c r="A2182" t="s">
        <v>5139</v>
      </c>
      <c r="B2182" t="s">
        <v>351</v>
      </c>
      <c r="C2182" t="s">
        <v>5140</v>
      </c>
      <c r="D2182" t="s">
        <v>5071</v>
      </c>
      <c r="E2182" t="s">
        <v>5072</v>
      </c>
      <c r="F2182" t="s">
        <v>3085</v>
      </c>
      <c r="G2182" t="s">
        <v>356</v>
      </c>
      <c r="H2182" t="s">
        <v>3086</v>
      </c>
    </row>
    <row r="2183" spans="1:8">
      <c r="A2183" t="s">
        <v>5141</v>
      </c>
      <c r="B2183" t="s">
        <v>351</v>
      </c>
      <c r="C2183" t="s">
        <v>5142</v>
      </c>
      <c r="D2183" t="s">
        <v>5071</v>
      </c>
      <c r="E2183" t="s">
        <v>5072</v>
      </c>
      <c r="F2183" t="s">
        <v>3085</v>
      </c>
      <c r="G2183" t="s">
        <v>356</v>
      </c>
      <c r="H2183" t="s">
        <v>3086</v>
      </c>
    </row>
    <row r="2184" spans="1:8">
      <c r="A2184" t="s">
        <v>5143</v>
      </c>
      <c r="B2184" t="s">
        <v>351</v>
      </c>
      <c r="C2184" t="s">
        <v>5144</v>
      </c>
      <c r="D2184" t="s">
        <v>5071</v>
      </c>
      <c r="E2184" t="s">
        <v>5072</v>
      </c>
      <c r="F2184" t="s">
        <v>3085</v>
      </c>
      <c r="G2184" t="s">
        <v>356</v>
      </c>
      <c r="H2184" t="s">
        <v>3086</v>
      </c>
    </row>
    <row r="2185" spans="1:8">
      <c r="A2185" t="s">
        <v>5145</v>
      </c>
      <c r="B2185" t="s">
        <v>351</v>
      </c>
      <c r="C2185" t="s">
        <v>5146</v>
      </c>
      <c r="D2185" t="s">
        <v>5071</v>
      </c>
      <c r="E2185" t="s">
        <v>5072</v>
      </c>
      <c r="F2185" t="s">
        <v>3085</v>
      </c>
      <c r="G2185" t="s">
        <v>356</v>
      </c>
      <c r="H2185" t="s">
        <v>3086</v>
      </c>
    </row>
    <row r="2186" spans="1:8">
      <c r="A2186" t="s">
        <v>5147</v>
      </c>
      <c r="B2186" t="s">
        <v>351</v>
      </c>
      <c r="C2186" t="s">
        <v>5148</v>
      </c>
      <c r="D2186" t="s">
        <v>5071</v>
      </c>
      <c r="E2186" t="s">
        <v>5072</v>
      </c>
      <c r="F2186" t="s">
        <v>3085</v>
      </c>
      <c r="G2186" t="s">
        <v>356</v>
      </c>
      <c r="H2186" t="s">
        <v>3086</v>
      </c>
    </row>
    <row r="2187" spans="1:8">
      <c r="A2187" t="s">
        <v>5149</v>
      </c>
      <c r="B2187" t="s">
        <v>351</v>
      </c>
      <c r="C2187" t="s">
        <v>5150</v>
      </c>
      <c r="D2187" t="s">
        <v>5071</v>
      </c>
      <c r="E2187" t="s">
        <v>5072</v>
      </c>
      <c r="F2187" t="s">
        <v>3085</v>
      </c>
      <c r="G2187" t="s">
        <v>356</v>
      </c>
      <c r="H2187" t="s">
        <v>3086</v>
      </c>
    </row>
    <row r="2188" spans="1:8">
      <c r="A2188" t="s">
        <v>5151</v>
      </c>
      <c r="B2188" t="s">
        <v>351</v>
      </c>
      <c r="C2188" t="s">
        <v>5152</v>
      </c>
      <c r="D2188" t="s">
        <v>5071</v>
      </c>
      <c r="E2188" t="s">
        <v>5072</v>
      </c>
      <c r="F2188" t="s">
        <v>3085</v>
      </c>
      <c r="G2188" t="s">
        <v>356</v>
      </c>
      <c r="H2188" t="s">
        <v>3086</v>
      </c>
    </row>
    <row r="2189" spans="1:8">
      <c r="A2189" t="s">
        <v>5153</v>
      </c>
      <c r="B2189" t="s">
        <v>351</v>
      </c>
      <c r="C2189" t="s">
        <v>5154</v>
      </c>
      <c r="D2189" t="s">
        <v>5071</v>
      </c>
      <c r="E2189" t="s">
        <v>5072</v>
      </c>
      <c r="F2189" t="s">
        <v>3085</v>
      </c>
      <c r="G2189" t="s">
        <v>356</v>
      </c>
      <c r="H2189" t="s">
        <v>3086</v>
      </c>
    </row>
    <row r="2190" spans="1:8">
      <c r="A2190" t="s">
        <v>5155</v>
      </c>
      <c r="B2190" t="s">
        <v>351</v>
      </c>
      <c r="C2190" t="s">
        <v>5156</v>
      </c>
      <c r="D2190" t="s">
        <v>5071</v>
      </c>
      <c r="E2190" t="s">
        <v>5072</v>
      </c>
      <c r="F2190" t="s">
        <v>3085</v>
      </c>
      <c r="G2190" t="s">
        <v>356</v>
      </c>
      <c r="H2190" t="s">
        <v>3086</v>
      </c>
    </row>
    <row r="2191" spans="1:8">
      <c r="A2191" t="s">
        <v>5157</v>
      </c>
      <c r="B2191" t="s">
        <v>351</v>
      </c>
      <c r="C2191" t="s">
        <v>5158</v>
      </c>
      <c r="D2191" t="s">
        <v>5071</v>
      </c>
      <c r="E2191" t="s">
        <v>5072</v>
      </c>
      <c r="F2191" t="s">
        <v>3085</v>
      </c>
      <c r="G2191" t="s">
        <v>356</v>
      </c>
      <c r="H2191" t="s">
        <v>3086</v>
      </c>
    </row>
    <row r="2192" spans="1:8">
      <c r="A2192" t="s">
        <v>5159</v>
      </c>
      <c r="B2192" t="s">
        <v>351</v>
      </c>
      <c r="C2192" t="s">
        <v>5160</v>
      </c>
      <c r="D2192" t="s">
        <v>5071</v>
      </c>
      <c r="E2192" t="s">
        <v>5072</v>
      </c>
      <c r="F2192" t="s">
        <v>3085</v>
      </c>
      <c r="G2192" t="s">
        <v>356</v>
      </c>
      <c r="H2192" t="s">
        <v>3086</v>
      </c>
    </row>
    <row r="2193" spans="1:8">
      <c r="A2193" t="s">
        <v>5161</v>
      </c>
      <c r="B2193" t="s">
        <v>351</v>
      </c>
      <c r="C2193" t="s">
        <v>5162</v>
      </c>
      <c r="D2193" t="s">
        <v>5071</v>
      </c>
      <c r="E2193" t="s">
        <v>5072</v>
      </c>
      <c r="F2193" t="s">
        <v>3085</v>
      </c>
      <c r="G2193" t="s">
        <v>356</v>
      </c>
      <c r="H2193" t="s">
        <v>3086</v>
      </c>
    </row>
    <row r="2194" spans="1:8">
      <c r="A2194" t="s">
        <v>5163</v>
      </c>
      <c r="B2194" t="s">
        <v>351</v>
      </c>
      <c r="C2194" t="s">
        <v>5164</v>
      </c>
      <c r="D2194" t="s">
        <v>5071</v>
      </c>
      <c r="E2194" t="s">
        <v>5072</v>
      </c>
      <c r="F2194" t="s">
        <v>3085</v>
      </c>
      <c r="G2194" t="s">
        <v>356</v>
      </c>
      <c r="H2194" t="s">
        <v>3086</v>
      </c>
    </row>
    <row r="2195" spans="1:8">
      <c r="A2195" t="s">
        <v>5165</v>
      </c>
      <c r="B2195" t="s">
        <v>351</v>
      </c>
      <c r="C2195" t="s">
        <v>5166</v>
      </c>
      <c r="D2195" t="s">
        <v>5071</v>
      </c>
      <c r="E2195" t="s">
        <v>5072</v>
      </c>
      <c r="F2195" t="s">
        <v>3085</v>
      </c>
      <c r="G2195" t="s">
        <v>356</v>
      </c>
      <c r="H2195" t="s">
        <v>3086</v>
      </c>
    </row>
    <row r="2196" spans="1:8">
      <c r="A2196" t="s">
        <v>5167</v>
      </c>
      <c r="B2196" t="s">
        <v>351</v>
      </c>
      <c r="C2196" t="s">
        <v>5168</v>
      </c>
      <c r="D2196" t="s">
        <v>5071</v>
      </c>
      <c r="E2196" t="s">
        <v>5072</v>
      </c>
      <c r="F2196" t="s">
        <v>3085</v>
      </c>
      <c r="G2196" t="s">
        <v>356</v>
      </c>
      <c r="H2196" t="s">
        <v>3086</v>
      </c>
    </row>
    <row r="2197" spans="1:8">
      <c r="A2197" t="s">
        <v>5169</v>
      </c>
      <c r="B2197" t="s">
        <v>351</v>
      </c>
      <c r="C2197" t="s">
        <v>5170</v>
      </c>
      <c r="D2197" t="s">
        <v>5071</v>
      </c>
      <c r="E2197" t="s">
        <v>5072</v>
      </c>
      <c r="F2197" t="s">
        <v>3085</v>
      </c>
      <c r="G2197" t="s">
        <v>356</v>
      </c>
      <c r="H2197" t="s">
        <v>3086</v>
      </c>
    </row>
    <row r="2198" spans="1:8">
      <c r="A2198" t="s">
        <v>5171</v>
      </c>
      <c r="B2198" t="s">
        <v>351</v>
      </c>
      <c r="C2198" t="s">
        <v>5172</v>
      </c>
      <c r="D2198" t="s">
        <v>5071</v>
      </c>
      <c r="E2198" t="s">
        <v>5072</v>
      </c>
      <c r="F2198" t="s">
        <v>3085</v>
      </c>
      <c r="G2198" t="s">
        <v>356</v>
      </c>
      <c r="H2198" t="s">
        <v>3086</v>
      </c>
    </row>
    <row r="2199" spans="1:8">
      <c r="A2199" t="s">
        <v>5173</v>
      </c>
      <c r="B2199" t="s">
        <v>351</v>
      </c>
      <c r="C2199" t="s">
        <v>5174</v>
      </c>
      <c r="D2199" t="s">
        <v>5071</v>
      </c>
      <c r="E2199" t="s">
        <v>5072</v>
      </c>
      <c r="F2199" t="s">
        <v>3085</v>
      </c>
      <c r="G2199" t="s">
        <v>356</v>
      </c>
      <c r="H2199" t="s">
        <v>3086</v>
      </c>
    </row>
    <row r="2200" spans="1:8">
      <c r="A2200" t="s">
        <v>5175</v>
      </c>
      <c r="B2200" t="s">
        <v>351</v>
      </c>
      <c r="C2200" t="s">
        <v>5176</v>
      </c>
      <c r="D2200" t="s">
        <v>5071</v>
      </c>
      <c r="E2200" t="s">
        <v>5072</v>
      </c>
      <c r="F2200" t="s">
        <v>3085</v>
      </c>
      <c r="G2200" t="s">
        <v>356</v>
      </c>
      <c r="H2200" t="s">
        <v>3086</v>
      </c>
    </row>
    <row r="2201" spans="1:8">
      <c r="A2201" t="s">
        <v>5177</v>
      </c>
      <c r="B2201" t="s">
        <v>351</v>
      </c>
      <c r="C2201" t="s">
        <v>5178</v>
      </c>
      <c r="D2201" t="s">
        <v>5071</v>
      </c>
      <c r="E2201" t="s">
        <v>5072</v>
      </c>
      <c r="F2201" t="s">
        <v>3085</v>
      </c>
      <c r="G2201" t="s">
        <v>356</v>
      </c>
      <c r="H2201" t="s">
        <v>3086</v>
      </c>
    </row>
    <row r="2202" spans="1:8">
      <c r="A2202" t="s">
        <v>5179</v>
      </c>
      <c r="B2202" t="s">
        <v>351</v>
      </c>
      <c r="C2202" t="s">
        <v>5180</v>
      </c>
      <c r="D2202" t="s">
        <v>5071</v>
      </c>
      <c r="E2202" t="s">
        <v>5072</v>
      </c>
      <c r="F2202" t="s">
        <v>3085</v>
      </c>
      <c r="G2202" t="s">
        <v>356</v>
      </c>
      <c r="H2202" t="s">
        <v>3086</v>
      </c>
    </row>
    <row r="2203" spans="1:8">
      <c r="A2203" t="s">
        <v>5181</v>
      </c>
      <c r="B2203" t="s">
        <v>351</v>
      </c>
      <c r="C2203" t="s">
        <v>5182</v>
      </c>
      <c r="D2203" t="s">
        <v>5071</v>
      </c>
      <c r="E2203" t="s">
        <v>5072</v>
      </c>
      <c r="F2203" t="s">
        <v>3085</v>
      </c>
      <c r="G2203" t="s">
        <v>356</v>
      </c>
      <c r="H2203" t="s">
        <v>3086</v>
      </c>
    </row>
    <row r="2204" spans="1:8">
      <c r="A2204" t="s">
        <v>5183</v>
      </c>
      <c r="B2204" t="s">
        <v>351</v>
      </c>
      <c r="C2204" t="s">
        <v>5184</v>
      </c>
      <c r="D2204" t="s">
        <v>5071</v>
      </c>
      <c r="E2204" t="s">
        <v>5072</v>
      </c>
      <c r="F2204" t="s">
        <v>3085</v>
      </c>
      <c r="G2204" t="s">
        <v>356</v>
      </c>
      <c r="H2204" t="s">
        <v>3086</v>
      </c>
    </row>
    <row r="2205" spans="1:8">
      <c r="A2205" t="s">
        <v>5185</v>
      </c>
      <c r="B2205" t="s">
        <v>351</v>
      </c>
      <c r="C2205" t="s">
        <v>5186</v>
      </c>
      <c r="D2205" t="s">
        <v>5071</v>
      </c>
      <c r="E2205" t="s">
        <v>5072</v>
      </c>
      <c r="F2205" t="s">
        <v>3085</v>
      </c>
      <c r="G2205" t="s">
        <v>356</v>
      </c>
      <c r="H2205" t="s">
        <v>3086</v>
      </c>
    </row>
    <row r="2206" spans="1:8">
      <c r="A2206" t="s">
        <v>5187</v>
      </c>
      <c r="B2206" t="s">
        <v>351</v>
      </c>
      <c r="C2206" t="s">
        <v>5188</v>
      </c>
      <c r="D2206" t="s">
        <v>5071</v>
      </c>
      <c r="E2206" t="s">
        <v>5072</v>
      </c>
      <c r="F2206" t="s">
        <v>3085</v>
      </c>
      <c r="G2206" t="s">
        <v>356</v>
      </c>
      <c r="H2206" t="s">
        <v>3086</v>
      </c>
    </row>
    <row r="2207" spans="1:8">
      <c r="A2207" t="s">
        <v>5189</v>
      </c>
      <c r="B2207" t="s">
        <v>351</v>
      </c>
      <c r="C2207" t="s">
        <v>5190</v>
      </c>
      <c r="D2207" t="s">
        <v>5071</v>
      </c>
      <c r="E2207" t="s">
        <v>5072</v>
      </c>
      <c r="F2207" t="s">
        <v>3085</v>
      </c>
      <c r="G2207" t="s">
        <v>356</v>
      </c>
      <c r="H2207" t="s">
        <v>3086</v>
      </c>
    </row>
    <row r="2208" spans="1:8">
      <c r="A2208" t="s">
        <v>5191</v>
      </c>
      <c r="B2208" t="s">
        <v>351</v>
      </c>
      <c r="C2208" t="s">
        <v>5192</v>
      </c>
      <c r="D2208" t="s">
        <v>5071</v>
      </c>
      <c r="E2208" t="s">
        <v>5072</v>
      </c>
      <c r="F2208" t="s">
        <v>3085</v>
      </c>
      <c r="G2208" t="s">
        <v>356</v>
      </c>
      <c r="H2208" t="s">
        <v>3086</v>
      </c>
    </row>
    <row r="2209" spans="1:8">
      <c r="A2209" t="s">
        <v>5193</v>
      </c>
      <c r="B2209" t="s">
        <v>351</v>
      </c>
      <c r="C2209" t="s">
        <v>5194</v>
      </c>
      <c r="D2209" t="s">
        <v>5071</v>
      </c>
      <c r="E2209" t="s">
        <v>5072</v>
      </c>
      <c r="F2209" t="s">
        <v>3085</v>
      </c>
      <c r="G2209" t="s">
        <v>356</v>
      </c>
      <c r="H2209" t="s">
        <v>3086</v>
      </c>
    </row>
    <row r="2210" spans="1:8">
      <c r="A2210" t="s">
        <v>5195</v>
      </c>
      <c r="B2210" t="s">
        <v>351</v>
      </c>
      <c r="C2210" t="s">
        <v>5196</v>
      </c>
      <c r="D2210" t="s">
        <v>5071</v>
      </c>
      <c r="E2210" t="s">
        <v>5072</v>
      </c>
      <c r="F2210" t="s">
        <v>3085</v>
      </c>
      <c r="G2210" t="s">
        <v>356</v>
      </c>
      <c r="H2210" t="s">
        <v>3086</v>
      </c>
    </row>
    <row r="2211" spans="1:8">
      <c r="A2211" t="s">
        <v>5197</v>
      </c>
      <c r="B2211" t="s">
        <v>351</v>
      </c>
      <c r="C2211" t="s">
        <v>5198</v>
      </c>
      <c r="D2211" t="s">
        <v>5071</v>
      </c>
      <c r="E2211" t="s">
        <v>5072</v>
      </c>
      <c r="F2211" t="s">
        <v>3085</v>
      </c>
      <c r="G2211" t="s">
        <v>356</v>
      </c>
      <c r="H2211" t="s">
        <v>3086</v>
      </c>
    </row>
    <row r="2212" spans="1:8">
      <c r="A2212" t="s">
        <v>5199</v>
      </c>
      <c r="B2212" t="s">
        <v>351</v>
      </c>
      <c r="C2212" t="s">
        <v>5200</v>
      </c>
      <c r="D2212" t="s">
        <v>5071</v>
      </c>
      <c r="E2212" t="s">
        <v>5072</v>
      </c>
      <c r="F2212" t="s">
        <v>3085</v>
      </c>
      <c r="G2212" t="s">
        <v>356</v>
      </c>
      <c r="H2212" t="s">
        <v>3086</v>
      </c>
    </row>
    <row r="2213" spans="1:8">
      <c r="A2213" t="s">
        <v>5201</v>
      </c>
      <c r="B2213" t="s">
        <v>351</v>
      </c>
      <c r="C2213" t="s">
        <v>5202</v>
      </c>
      <c r="D2213" t="s">
        <v>5071</v>
      </c>
      <c r="E2213" t="s">
        <v>5072</v>
      </c>
      <c r="F2213" t="s">
        <v>3085</v>
      </c>
      <c r="G2213" t="s">
        <v>356</v>
      </c>
      <c r="H2213" t="s">
        <v>3086</v>
      </c>
    </row>
    <row r="2214" spans="1:8">
      <c r="A2214" t="s">
        <v>5203</v>
      </c>
      <c r="B2214" t="s">
        <v>351</v>
      </c>
      <c r="C2214" t="s">
        <v>5204</v>
      </c>
      <c r="D2214" t="s">
        <v>5071</v>
      </c>
      <c r="E2214" t="s">
        <v>5072</v>
      </c>
      <c r="F2214" t="s">
        <v>3085</v>
      </c>
      <c r="G2214" t="s">
        <v>356</v>
      </c>
      <c r="H2214" t="s">
        <v>3086</v>
      </c>
    </row>
    <row r="2215" spans="1:8">
      <c r="A2215" t="s">
        <v>5205</v>
      </c>
      <c r="B2215" t="s">
        <v>351</v>
      </c>
      <c r="C2215" t="s">
        <v>5206</v>
      </c>
      <c r="D2215" t="s">
        <v>5071</v>
      </c>
      <c r="E2215" t="s">
        <v>5072</v>
      </c>
      <c r="F2215" t="s">
        <v>3085</v>
      </c>
      <c r="G2215" t="s">
        <v>356</v>
      </c>
      <c r="H2215" t="s">
        <v>3086</v>
      </c>
    </row>
    <row r="2216" spans="1:8">
      <c r="A2216" t="s">
        <v>5207</v>
      </c>
      <c r="B2216" t="s">
        <v>351</v>
      </c>
      <c r="C2216" t="s">
        <v>5208</v>
      </c>
      <c r="D2216" t="s">
        <v>5071</v>
      </c>
      <c r="E2216" t="s">
        <v>5072</v>
      </c>
      <c r="F2216" t="s">
        <v>3085</v>
      </c>
      <c r="G2216" t="s">
        <v>356</v>
      </c>
      <c r="H2216" t="s">
        <v>3086</v>
      </c>
    </row>
    <row r="2217" spans="1:8">
      <c r="A2217" t="s">
        <v>5209</v>
      </c>
      <c r="B2217" t="s">
        <v>351</v>
      </c>
      <c r="C2217" t="s">
        <v>5210</v>
      </c>
      <c r="D2217" t="s">
        <v>5071</v>
      </c>
      <c r="E2217" t="s">
        <v>5072</v>
      </c>
      <c r="F2217" t="s">
        <v>3085</v>
      </c>
      <c r="G2217" t="s">
        <v>356</v>
      </c>
      <c r="H2217" t="s">
        <v>3086</v>
      </c>
    </row>
    <row r="2218" spans="1:8">
      <c r="A2218" t="s">
        <v>5211</v>
      </c>
      <c r="B2218" t="s">
        <v>351</v>
      </c>
      <c r="C2218" t="s">
        <v>5212</v>
      </c>
      <c r="D2218" t="s">
        <v>5213</v>
      </c>
      <c r="E2218" t="s">
        <v>5214</v>
      </c>
      <c r="F2218" t="s">
        <v>3045</v>
      </c>
      <c r="G2218" t="s">
        <v>356</v>
      </c>
      <c r="H2218" t="s">
        <v>3046</v>
      </c>
    </row>
    <row r="2219" spans="1:8">
      <c r="A2219" t="s">
        <v>5215</v>
      </c>
      <c r="B2219" t="s">
        <v>351</v>
      </c>
      <c r="C2219" t="s">
        <v>5216</v>
      </c>
      <c r="D2219" t="s">
        <v>5213</v>
      </c>
      <c r="E2219" t="s">
        <v>5214</v>
      </c>
      <c r="F2219" t="s">
        <v>3045</v>
      </c>
      <c r="G2219" t="s">
        <v>356</v>
      </c>
      <c r="H2219" t="s">
        <v>3046</v>
      </c>
    </row>
    <row r="2220" spans="1:8">
      <c r="A2220" t="s">
        <v>5217</v>
      </c>
      <c r="B2220" t="s">
        <v>351</v>
      </c>
      <c r="C2220" t="s">
        <v>5218</v>
      </c>
      <c r="D2220" t="s">
        <v>5213</v>
      </c>
      <c r="E2220" t="s">
        <v>5214</v>
      </c>
      <c r="F2220" t="s">
        <v>3045</v>
      </c>
      <c r="G2220" t="s">
        <v>356</v>
      </c>
      <c r="H2220" t="s">
        <v>3046</v>
      </c>
    </row>
    <row r="2221" spans="1:8">
      <c r="A2221" t="s">
        <v>5219</v>
      </c>
      <c r="B2221" t="s">
        <v>351</v>
      </c>
      <c r="C2221" t="s">
        <v>5220</v>
      </c>
      <c r="D2221" t="s">
        <v>5213</v>
      </c>
      <c r="E2221" t="s">
        <v>5214</v>
      </c>
      <c r="F2221" t="s">
        <v>3045</v>
      </c>
      <c r="G2221" t="s">
        <v>356</v>
      </c>
      <c r="H2221" t="s">
        <v>3046</v>
      </c>
    </row>
    <row r="2222" spans="1:8">
      <c r="A2222" t="s">
        <v>5221</v>
      </c>
      <c r="B2222" t="s">
        <v>351</v>
      </c>
      <c r="C2222" t="s">
        <v>5222</v>
      </c>
      <c r="D2222" t="s">
        <v>5213</v>
      </c>
      <c r="E2222" t="s">
        <v>5214</v>
      </c>
      <c r="F2222" t="s">
        <v>3045</v>
      </c>
      <c r="G2222" t="s">
        <v>356</v>
      </c>
      <c r="H2222" t="s">
        <v>3046</v>
      </c>
    </row>
    <row r="2223" spans="1:8">
      <c r="A2223" t="s">
        <v>5223</v>
      </c>
      <c r="B2223" t="s">
        <v>351</v>
      </c>
      <c r="C2223" t="s">
        <v>5224</v>
      </c>
      <c r="D2223" t="s">
        <v>5213</v>
      </c>
      <c r="E2223" t="s">
        <v>5214</v>
      </c>
      <c r="F2223" t="s">
        <v>3045</v>
      </c>
      <c r="G2223" t="s">
        <v>356</v>
      </c>
      <c r="H2223" t="s">
        <v>3046</v>
      </c>
    </row>
    <row r="2224" spans="1:8">
      <c r="A2224" t="s">
        <v>5225</v>
      </c>
      <c r="B2224" t="s">
        <v>351</v>
      </c>
      <c r="C2224" t="s">
        <v>5226</v>
      </c>
      <c r="D2224" t="s">
        <v>5213</v>
      </c>
      <c r="E2224" t="s">
        <v>5214</v>
      </c>
      <c r="F2224" t="s">
        <v>3045</v>
      </c>
      <c r="G2224" t="s">
        <v>356</v>
      </c>
      <c r="H2224" t="s">
        <v>3046</v>
      </c>
    </row>
    <row r="2225" spans="1:8">
      <c r="A2225" t="s">
        <v>5227</v>
      </c>
      <c r="B2225" t="s">
        <v>351</v>
      </c>
      <c r="C2225" t="s">
        <v>5228</v>
      </c>
      <c r="D2225" t="s">
        <v>5213</v>
      </c>
      <c r="E2225" t="s">
        <v>5214</v>
      </c>
      <c r="F2225" t="s">
        <v>3045</v>
      </c>
      <c r="G2225" t="s">
        <v>356</v>
      </c>
      <c r="H2225" t="s">
        <v>3046</v>
      </c>
    </row>
    <row r="2226" spans="1:8">
      <c r="A2226" t="s">
        <v>5229</v>
      </c>
      <c r="B2226" t="s">
        <v>351</v>
      </c>
      <c r="C2226" t="s">
        <v>5230</v>
      </c>
      <c r="D2226" t="s">
        <v>5213</v>
      </c>
      <c r="E2226" t="s">
        <v>5214</v>
      </c>
      <c r="F2226" t="s">
        <v>3045</v>
      </c>
      <c r="G2226" t="s">
        <v>356</v>
      </c>
      <c r="H2226" t="s">
        <v>3046</v>
      </c>
    </row>
    <row r="2227" spans="1:8">
      <c r="A2227" t="s">
        <v>5231</v>
      </c>
      <c r="B2227" t="s">
        <v>351</v>
      </c>
      <c r="C2227" t="s">
        <v>5232</v>
      </c>
      <c r="D2227" t="s">
        <v>5213</v>
      </c>
      <c r="E2227" t="s">
        <v>5214</v>
      </c>
      <c r="F2227" t="s">
        <v>3045</v>
      </c>
      <c r="G2227" t="s">
        <v>356</v>
      </c>
      <c r="H2227" t="s">
        <v>3046</v>
      </c>
    </row>
    <row r="2228" spans="1:8">
      <c r="A2228" t="s">
        <v>5233</v>
      </c>
      <c r="B2228" t="s">
        <v>351</v>
      </c>
      <c r="C2228" t="s">
        <v>5234</v>
      </c>
      <c r="D2228" t="s">
        <v>5213</v>
      </c>
      <c r="E2228" t="s">
        <v>5214</v>
      </c>
      <c r="F2228" t="s">
        <v>3045</v>
      </c>
      <c r="G2228" t="s">
        <v>356</v>
      </c>
      <c r="H2228" t="s">
        <v>3046</v>
      </c>
    </row>
    <row r="2229" spans="1:8">
      <c r="A2229" t="s">
        <v>5235</v>
      </c>
      <c r="B2229" t="s">
        <v>351</v>
      </c>
      <c r="C2229" t="s">
        <v>5236</v>
      </c>
      <c r="D2229" t="s">
        <v>5213</v>
      </c>
      <c r="E2229" t="s">
        <v>5214</v>
      </c>
      <c r="F2229" t="s">
        <v>3045</v>
      </c>
      <c r="G2229" t="s">
        <v>356</v>
      </c>
      <c r="H2229" t="s">
        <v>3046</v>
      </c>
    </row>
    <row r="2230" spans="1:8">
      <c r="A2230" t="s">
        <v>5237</v>
      </c>
      <c r="B2230" t="s">
        <v>351</v>
      </c>
      <c r="C2230" t="s">
        <v>5238</v>
      </c>
      <c r="D2230" t="s">
        <v>5213</v>
      </c>
      <c r="E2230" t="s">
        <v>5214</v>
      </c>
      <c r="F2230" t="s">
        <v>3045</v>
      </c>
      <c r="G2230" t="s">
        <v>356</v>
      </c>
      <c r="H2230" t="s">
        <v>3046</v>
      </c>
    </row>
    <row r="2231" spans="1:8">
      <c r="A2231" t="s">
        <v>5239</v>
      </c>
      <c r="B2231" t="s">
        <v>351</v>
      </c>
      <c r="C2231" t="s">
        <v>5240</v>
      </c>
      <c r="D2231" t="s">
        <v>5213</v>
      </c>
      <c r="E2231" t="s">
        <v>5214</v>
      </c>
      <c r="F2231" t="s">
        <v>3045</v>
      </c>
      <c r="G2231" t="s">
        <v>356</v>
      </c>
      <c r="H2231" t="s">
        <v>3046</v>
      </c>
    </row>
    <row r="2232" spans="1:8">
      <c r="A2232" t="s">
        <v>5241</v>
      </c>
      <c r="B2232" t="s">
        <v>351</v>
      </c>
      <c r="C2232" t="s">
        <v>5242</v>
      </c>
      <c r="D2232" t="s">
        <v>5213</v>
      </c>
      <c r="E2232" t="s">
        <v>5214</v>
      </c>
      <c r="F2232" t="s">
        <v>3045</v>
      </c>
      <c r="G2232" t="s">
        <v>356</v>
      </c>
      <c r="H2232" t="s">
        <v>3046</v>
      </c>
    </row>
    <row r="2233" spans="1:8">
      <c r="A2233" t="s">
        <v>5243</v>
      </c>
      <c r="B2233" t="s">
        <v>351</v>
      </c>
      <c r="C2233" t="s">
        <v>5244</v>
      </c>
      <c r="D2233" t="s">
        <v>5213</v>
      </c>
      <c r="E2233" t="s">
        <v>5214</v>
      </c>
      <c r="F2233" t="s">
        <v>3045</v>
      </c>
      <c r="G2233" t="s">
        <v>356</v>
      </c>
      <c r="H2233" t="s">
        <v>3046</v>
      </c>
    </row>
    <row r="2234" spans="1:8">
      <c r="A2234" t="s">
        <v>5245</v>
      </c>
      <c r="B2234" t="s">
        <v>351</v>
      </c>
      <c r="C2234" t="s">
        <v>5246</v>
      </c>
      <c r="D2234" t="s">
        <v>5213</v>
      </c>
      <c r="E2234" t="s">
        <v>5214</v>
      </c>
      <c r="F2234" t="s">
        <v>3045</v>
      </c>
      <c r="G2234" t="s">
        <v>356</v>
      </c>
      <c r="H2234" t="s">
        <v>3046</v>
      </c>
    </row>
    <row r="2235" spans="1:8">
      <c r="A2235" t="s">
        <v>5247</v>
      </c>
      <c r="B2235" t="s">
        <v>351</v>
      </c>
      <c r="C2235" t="s">
        <v>5248</v>
      </c>
      <c r="D2235" t="s">
        <v>5213</v>
      </c>
      <c r="E2235" t="s">
        <v>5214</v>
      </c>
      <c r="F2235" t="s">
        <v>3045</v>
      </c>
      <c r="G2235" t="s">
        <v>356</v>
      </c>
      <c r="H2235" t="s">
        <v>3046</v>
      </c>
    </row>
    <row r="2236" spans="1:8">
      <c r="A2236" t="s">
        <v>5249</v>
      </c>
      <c r="B2236" t="s">
        <v>351</v>
      </c>
      <c r="C2236" t="s">
        <v>5250</v>
      </c>
      <c r="D2236" t="s">
        <v>5213</v>
      </c>
      <c r="E2236" t="s">
        <v>5214</v>
      </c>
      <c r="F2236" t="s">
        <v>3045</v>
      </c>
      <c r="G2236" t="s">
        <v>356</v>
      </c>
      <c r="H2236" t="s">
        <v>3046</v>
      </c>
    </row>
    <row r="2237" spans="1:8">
      <c r="A2237" t="s">
        <v>5251</v>
      </c>
      <c r="B2237" t="s">
        <v>351</v>
      </c>
      <c r="C2237" t="s">
        <v>5252</v>
      </c>
      <c r="D2237" t="s">
        <v>5253</v>
      </c>
      <c r="E2237" t="s">
        <v>5254</v>
      </c>
      <c r="F2237" t="s">
        <v>3114</v>
      </c>
      <c r="G2237" t="s">
        <v>356</v>
      </c>
      <c r="H2237" t="s">
        <v>3115</v>
      </c>
    </row>
    <row r="2238" spans="1:8">
      <c r="A2238" t="s">
        <v>5255</v>
      </c>
      <c r="B2238" t="s">
        <v>351</v>
      </c>
      <c r="C2238" t="s">
        <v>5256</v>
      </c>
      <c r="D2238" t="s">
        <v>5253</v>
      </c>
      <c r="E2238" t="s">
        <v>5254</v>
      </c>
      <c r="F2238" t="s">
        <v>3114</v>
      </c>
      <c r="G2238" t="s">
        <v>356</v>
      </c>
      <c r="H2238" t="s">
        <v>3115</v>
      </c>
    </row>
    <row r="2239" spans="1:8">
      <c r="A2239" t="s">
        <v>5257</v>
      </c>
      <c r="B2239" t="s">
        <v>351</v>
      </c>
      <c r="C2239" t="s">
        <v>5258</v>
      </c>
      <c r="D2239" t="s">
        <v>5253</v>
      </c>
      <c r="E2239" t="s">
        <v>5254</v>
      </c>
      <c r="F2239" t="s">
        <v>3114</v>
      </c>
      <c r="G2239" t="s">
        <v>356</v>
      </c>
      <c r="H2239" t="s">
        <v>3115</v>
      </c>
    </row>
    <row r="2240" spans="1:8">
      <c r="A2240" t="s">
        <v>5259</v>
      </c>
      <c r="B2240" t="s">
        <v>351</v>
      </c>
      <c r="C2240" t="s">
        <v>5260</v>
      </c>
      <c r="D2240" t="s">
        <v>5253</v>
      </c>
      <c r="E2240" t="s">
        <v>5254</v>
      </c>
      <c r="F2240" t="s">
        <v>3114</v>
      </c>
      <c r="G2240" t="s">
        <v>356</v>
      </c>
      <c r="H2240" t="s">
        <v>3115</v>
      </c>
    </row>
    <row r="2241" spans="1:8">
      <c r="A2241" t="s">
        <v>5261</v>
      </c>
      <c r="B2241" t="s">
        <v>351</v>
      </c>
      <c r="C2241" t="s">
        <v>5262</v>
      </c>
      <c r="D2241" t="s">
        <v>5253</v>
      </c>
      <c r="E2241" t="s">
        <v>5254</v>
      </c>
      <c r="F2241" t="s">
        <v>3114</v>
      </c>
      <c r="G2241" t="s">
        <v>356</v>
      </c>
      <c r="H2241" t="s">
        <v>3115</v>
      </c>
    </row>
    <row r="2242" spans="1:8">
      <c r="A2242" t="s">
        <v>5263</v>
      </c>
      <c r="B2242" t="s">
        <v>351</v>
      </c>
      <c r="C2242" t="s">
        <v>5264</v>
      </c>
      <c r="D2242" t="s">
        <v>5253</v>
      </c>
      <c r="E2242" t="s">
        <v>5254</v>
      </c>
      <c r="F2242" t="s">
        <v>3114</v>
      </c>
      <c r="G2242" t="s">
        <v>356</v>
      </c>
      <c r="H2242" t="s">
        <v>3115</v>
      </c>
    </row>
    <row r="2243" spans="1:8">
      <c r="A2243" t="s">
        <v>5265</v>
      </c>
      <c r="B2243" t="s">
        <v>351</v>
      </c>
      <c r="C2243" t="s">
        <v>5266</v>
      </c>
      <c r="D2243" t="s">
        <v>5253</v>
      </c>
      <c r="E2243" t="s">
        <v>5254</v>
      </c>
      <c r="F2243" t="s">
        <v>3114</v>
      </c>
      <c r="G2243" t="s">
        <v>356</v>
      </c>
      <c r="H2243" t="s">
        <v>3115</v>
      </c>
    </row>
    <row r="2244" spans="1:8">
      <c r="A2244" t="s">
        <v>5267</v>
      </c>
      <c r="B2244" t="s">
        <v>351</v>
      </c>
      <c r="C2244" t="s">
        <v>5268</v>
      </c>
      <c r="D2244" t="s">
        <v>5253</v>
      </c>
      <c r="E2244" t="s">
        <v>5254</v>
      </c>
      <c r="F2244" t="s">
        <v>3114</v>
      </c>
      <c r="G2244" t="s">
        <v>356</v>
      </c>
      <c r="H2244" t="s">
        <v>3115</v>
      </c>
    </row>
    <row r="2245" spans="1:8">
      <c r="A2245" t="s">
        <v>5269</v>
      </c>
      <c r="B2245" t="s">
        <v>351</v>
      </c>
      <c r="C2245" t="s">
        <v>5270</v>
      </c>
      <c r="D2245" t="s">
        <v>5253</v>
      </c>
      <c r="E2245" t="s">
        <v>5254</v>
      </c>
      <c r="F2245" t="s">
        <v>3114</v>
      </c>
      <c r="G2245" t="s">
        <v>356</v>
      </c>
      <c r="H2245" t="s">
        <v>3115</v>
      </c>
    </row>
    <row r="2246" spans="1:8">
      <c r="A2246" t="s">
        <v>5271</v>
      </c>
      <c r="B2246" t="s">
        <v>351</v>
      </c>
      <c r="C2246" t="s">
        <v>5272</v>
      </c>
      <c r="D2246" t="s">
        <v>5253</v>
      </c>
      <c r="E2246" t="s">
        <v>5254</v>
      </c>
      <c r="F2246" t="s">
        <v>3114</v>
      </c>
      <c r="G2246" t="s">
        <v>356</v>
      </c>
      <c r="H2246" t="s">
        <v>3115</v>
      </c>
    </row>
    <row r="2247" spans="1:8">
      <c r="A2247" t="s">
        <v>5273</v>
      </c>
      <c r="B2247" t="s">
        <v>351</v>
      </c>
      <c r="C2247" t="s">
        <v>5274</v>
      </c>
      <c r="D2247" t="s">
        <v>5253</v>
      </c>
      <c r="E2247" t="s">
        <v>5254</v>
      </c>
      <c r="F2247" t="s">
        <v>3114</v>
      </c>
      <c r="G2247" t="s">
        <v>356</v>
      </c>
      <c r="H2247" t="s">
        <v>3115</v>
      </c>
    </row>
    <row r="2248" spans="1:8">
      <c r="A2248" t="s">
        <v>5275</v>
      </c>
      <c r="B2248" t="s">
        <v>351</v>
      </c>
      <c r="C2248" t="s">
        <v>5276</v>
      </c>
      <c r="D2248" t="s">
        <v>5253</v>
      </c>
      <c r="E2248" t="s">
        <v>5254</v>
      </c>
      <c r="F2248" t="s">
        <v>3114</v>
      </c>
      <c r="G2248" t="s">
        <v>356</v>
      </c>
      <c r="H2248" t="s">
        <v>3115</v>
      </c>
    </row>
    <row r="2249" spans="1:8">
      <c r="A2249" t="s">
        <v>5277</v>
      </c>
      <c r="B2249" t="s">
        <v>351</v>
      </c>
      <c r="C2249" t="s">
        <v>5278</v>
      </c>
      <c r="D2249" t="s">
        <v>5253</v>
      </c>
      <c r="E2249" t="s">
        <v>5254</v>
      </c>
      <c r="F2249" t="s">
        <v>3114</v>
      </c>
      <c r="G2249" t="s">
        <v>356</v>
      </c>
      <c r="H2249" t="s">
        <v>3115</v>
      </c>
    </row>
    <row r="2250" spans="1:8">
      <c r="A2250" t="s">
        <v>5279</v>
      </c>
      <c r="B2250" t="s">
        <v>351</v>
      </c>
      <c r="C2250" t="s">
        <v>5280</v>
      </c>
      <c r="D2250" t="s">
        <v>5253</v>
      </c>
      <c r="E2250" t="s">
        <v>5254</v>
      </c>
      <c r="F2250" t="s">
        <v>3114</v>
      </c>
      <c r="G2250" t="s">
        <v>356</v>
      </c>
      <c r="H2250" t="s">
        <v>3115</v>
      </c>
    </row>
    <row r="2251" spans="1:8">
      <c r="A2251" t="s">
        <v>5281</v>
      </c>
      <c r="B2251" t="s">
        <v>351</v>
      </c>
      <c r="C2251" t="s">
        <v>5282</v>
      </c>
      <c r="D2251" t="s">
        <v>5253</v>
      </c>
      <c r="E2251" t="s">
        <v>5254</v>
      </c>
      <c r="F2251" t="s">
        <v>3114</v>
      </c>
      <c r="G2251" t="s">
        <v>356</v>
      </c>
      <c r="H2251" t="s">
        <v>3115</v>
      </c>
    </row>
    <row r="2252" spans="1:8">
      <c r="A2252" t="s">
        <v>5283</v>
      </c>
      <c r="B2252" t="s">
        <v>351</v>
      </c>
      <c r="C2252" t="s">
        <v>5284</v>
      </c>
      <c r="D2252" t="s">
        <v>5253</v>
      </c>
      <c r="E2252" t="s">
        <v>5254</v>
      </c>
      <c r="F2252" t="s">
        <v>3114</v>
      </c>
      <c r="G2252" t="s">
        <v>356</v>
      </c>
      <c r="H2252" t="s">
        <v>3115</v>
      </c>
    </row>
    <row r="2253" spans="1:8">
      <c r="A2253" t="s">
        <v>5285</v>
      </c>
      <c r="B2253" t="s">
        <v>351</v>
      </c>
      <c r="C2253" t="s">
        <v>5286</v>
      </c>
      <c r="D2253" t="s">
        <v>5253</v>
      </c>
      <c r="E2253" t="s">
        <v>5254</v>
      </c>
      <c r="F2253" t="s">
        <v>3114</v>
      </c>
      <c r="G2253" t="s">
        <v>356</v>
      </c>
      <c r="H2253" t="s">
        <v>3115</v>
      </c>
    </row>
    <row r="2254" spans="1:8">
      <c r="A2254" t="s">
        <v>5287</v>
      </c>
      <c r="B2254" t="s">
        <v>351</v>
      </c>
      <c r="C2254" t="s">
        <v>5288</v>
      </c>
      <c r="D2254" t="s">
        <v>5253</v>
      </c>
      <c r="E2254" t="s">
        <v>5254</v>
      </c>
      <c r="F2254" t="s">
        <v>3114</v>
      </c>
      <c r="G2254" t="s">
        <v>356</v>
      </c>
      <c r="H2254" t="s">
        <v>3115</v>
      </c>
    </row>
    <row r="2255" spans="1:8">
      <c r="A2255" t="s">
        <v>5289</v>
      </c>
      <c r="B2255" t="s">
        <v>351</v>
      </c>
      <c r="C2255" t="s">
        <v>5290</v>
      </c>
      <c r="D2255" t="s">
        <v>5253</v>
      </c>
      <c r="E2255" t="s">
        <v>5254</v>
      </c>
      <c r="F2255" t="s">
        <v>3114</v>
      </c>
      <c r="G2255" t="s">
        <v>356</v>
      </c>
      <c r="H2255" t="s">
        <v>3115</v>
      </c>
    </row>
    <row r="2256" spans="1:8">
      <c r="A2256" t="s">
        <v>5291</v>
      </c>
      <c r="B2256" t="s">
        <v>351</v>
      </c>
      <c r="C2256" t="s">
        <v>5292</v>
      </c>
      <c r="D2256" t="s">
        <v>5253</v>
      </c>
      <c r="E2256" t="s">
        <v>5254</v>
      </c>
      <c r="F2256" t="s">
        <v>3114</v>
      </c>
      <c r="G2256" t="s">
        <v>356</v>
      </c>
      <c r="H2256" t="s">
        <v>3115</v>
      </c>
    </row>
    <row r="2257" spans="1:8">
      <c r="A2257" t="s">
        <v>5293</v>
      </c>
      <c r="B2257" t="s">
        <v>351</v>
      </c>
      <c r="C2257" t="s">
        <v>5294</v>
      </c>
      <c r="D2257" t="s">
        <v>5253</v>
      </c>
      <c r="E2257" t="s">
        <v>5254</v>
      </c>
      <c r="F2257" t="s">
        <v>3114</v>
      </c>
      <c r="G2257" t="s">
        <v>356</v>
      </c>
      <c r="H2257" t="s">
        <v>3115</v>
      </c>
    </row>
    <row r="2258" spans="1:8">
      <c r="A2258" t="s">
        <v>5295</v>
      </c>
      <c r="B2258" t="s">
        <v>351</v>
      </c>
      <c r="C2258" t="s">
        <v>5296</v>
      </c>
      <c r="D2258" t="s">
        <v>5253</v>
      </c>
      <c r="E2258" t="s">
        <v>5254</v>
      </c>
      <c r="F2258" t="s">
        <v>3114</v>
      </c>
      <c r="G2258" t="s">
        <v>356</v>
      </c>
      <c r="H2258" t="s">
        <v>3115</v>
      </c>
    </row>
    <row r="2259" spans="1:8">
      <c r="A2259" t="s">
        <v>5297</v>
      </c>
      <c r="B2259" t="s">
        <v>351</v>
      </c>
      <c r="C2259" t="s">
        <v>5298</v>
      </c>
      <c r="D2259" t="s">
        <v>5253</v>
      </c>
      <c r="E2259" t="s">
        <v>5254</v>
      </c>
      <c r="F2259" t="s">
        <v>3114</v>
      </c>
      <c r="G2259" t="s">
        <v>356</v>
      </c>
      <c r="H2259" t="s">
        <v>3115</v>
      </c>
    </row>
    <row r="2260" spans="1:8">
      <c r="A2260" t="s">
        <v>5299</v>
      </c>
      <c r="B2260" t="s">
        <v>351</v>
      </c>
      <c r="C2260" t="s">
        <v>5300</v>
      </c>
      <c r="D2260" t="s">
        <v>5301</v>
      </c>
      <c r="E2260" t="s">
        <v>5302</v>
      </c>
      <c r="F2260" t="s">
        <v>3430</v>
      </c>
      <c r="G2260" t="s">
        <v>356</v>
      </c>
      <c r="H2260" t="s">
        <v>5303</v>
      </c>
    </row>
    <row r="2261" spans="1:8">
      <c r="A2261" t="s">
        <v>5304</v>
      </c>
      <c r="B2261" t="s">
        <v>351</v>
      </c>
      <c r="C2261" t="s">
        <v>5305</v>
      </c>
      <c r="D2261" t="s">
        <v>5301</v>
      </c>
      <c r="E2261" t="s">
        <v>5302</v>
      </c>
      <c r="F2261" t="s">
        <v>3430</v>
      </c>
      <c r="G2261" t="s">
        <v>356</v>
      </c>
      <c r="H2261" t="s">
        <v>5303</v>
      </c>
    </row>
    <row r="2262" spans="1:8">
      <c r="A2262" t="s">
        <v>5306</v>
      </c>
      <c r="B2262" t="s">
        <v>351</v>
      </c>
      <c r="C2262" t="s">
        <v>5307</v>
      </c>
      <c r="D2262" t="s">
        <v>5301</v>
      </c>
      <c r="E2262" t="s">
        <v>5302</v>
      </c>
      <c r="F2262" t="s">
        <v>3430</v>
      </c>
      <c r="G2262" t="s">
        <v>356</v>
      </c>
      <c r="H2262" t="s">
        <v>5308</v>
      </c>
    </row>
    <row r="2263" spans="1:8">
      <c r="A2263" t="s">
        <v>5309</v>
      </c>
      <c r="B2263" t="s">
        <v>351</v>
      </c>
      <c r="C2263" t="s">
        <v>5310</v>
      </c>
      <c r="D2263" t="s">
        <v>5301</v>
      </c>
      <c r="E2263" t="s">
        <v>5302</v>
      </c>
      <c r="F2263" t="s">
        <v>3430</v>
      </c>
      <c r="G2263" t="s">
        <v>356</v>
      </c>
      <c r="H2263" t="s">
        <v>5311</v>
      </c>
    </row>
    <row r="2264" spans="1:8">
      <c r="A2264" t="s">
        <v>5312</v>
      </c>
      <c r="B2264" t="s">
        <v>351</v>
      </c>
      <c r="C2264" t="s">
        <v>5313</v>
      </c>
      <c r="D2264" t="s">
        <v>5301</v>
      </c>
      <c r="E2264" t="s">
        <v>5302</v>
      </c>
      <c r="F2264" t="s">
        <v>3430</v>
      </c>
      <c r="G2264" t="s">
        <v>356</v>
      </c>
      <c r="H2264" t="s">
        <v>3431</v>
      </c>
    </row>
    <row r="2265" spans="1:8">
      <c r="A2265" t="s">
        <v>5314</v>
      </c>
      <c r="B2265" t="s">
        <v>351</v>
      </c>
      <c r="C2265" t="s">
        <v>5315</v>
      </c>
      <c r="D2265" t="s">
        <v>5301</v>
      </c>
      <c r="E2265" t="s">
        <v>5302</v>
      </c>
      <c r="F2265" t="s">
        <v>3430</v>
      </c>
      <c r="G2265" t="s">
        <v>356</v>
      </c>
      <c r="H2265" t="s">
        <v>3431</v>
      </c>
    </row>
    <row r="2266" spans="1:8">
      <c r="A2266" t="s">
        <v>5316</v>
      </c>
      <c r="B2266" t="s">
        <v>351</v>
      </c>
      <c r="C2266" t="s">
        <v>5317</v>
      </c>
      <c r="D2266" t="s">
        <v>5301</v>
      </c>
      <c r="E2266" t="s">
        <v>5302</v>
      </c>
      <c r="F2266" t="s">
        <v>3430</v>
      </c>
      <c r="G2266" t="s">
        <v>356</v>
      </c>
      <c r="H2266" t="s">
        <v>3431</v>
      </c>
    </row>
    <row r="2267" spans="1:8">
      <c r="A2267" t="s">
        <v>5318</v>
      </c>
      <c r="B2267" t="s">
        <v>351</v>
      </c>
      <c r="C2267" t="s">
        <v>5319</v>
      </c>
      <c r="D2267" t="s">
        <v>5301</v>
      </c>
      <c r="E2267" t="s">
        <v>5302</v>
      </c>
      <c r="F2267" t="s">
        <v>3430</v>
      </c>
      <c r="G2267" t="s">
        <v>356</v>
      </c>
      <c r="H2267" t="s">
        <v>3431</v>
      </c>
    </row>
    <row r="2268" spans="1:8">
      <c r="A2268" t="s">
        <v>5320</v>
      </c>
      <c r="B2268" t="s">
        <v>351</v>
      </c>
      <c r="C2268" t="s">
        <v>5321</v>
      </c>
      <c r="D2268" t="s">
        <v>5301</v>
      </c>
      <c r="E2268" t="s">
        <v>5302</v>
      </c>
      <c r="F2268" t="s">
        <v>3430</v>
      </c>
      <c r="G2268" t="s">
        <v>356</v>
      </c>
      <c r="H2268" t="s">
        <v>3431</v>
      </c>
    </row>
    <row r="2269" spans="1:8">
      <c r="A2269" t="s">
        <v>5322</v>
      </c>
      <c r="B2269" t="s">
        <v>351</v>
      </c>
      <c r="C2269" t="s">
        <v>5323</v>
      </c>
      <c r="D2269" t="s">
        <v>5301</v>
      </c>
      <c r="E2269" t="s">
        <v>5302</v>
      </c>
      <c r="F2269" t="s">
        <v>3430</v>
      </c>
      <c r="G2269" t="s">
        <v>356</v>
      </c>
      <c r="H2269" t="s">
        <v>3431</v>
      </c>
    </row>
    <row r="2270" spans="1:8">
      <c r="A2270" t="s">
        <v>5324</v>
      </c>
      <c r="B2270" t="s">
        <v>351</v>
      </c>
      <c r="C2270" t="s">
        <v>5325</v>
      </c>
      <c r="D2270" t="s">
        <v>5326</v>
      </c>
      <c r="E2270" t="s">
        <v>5327</v>
      </c>
      <c r="F2270" t="s">
        <v>3045</v>
      </c>
      <c r="G2270" t="s">
        <v>356</v>
      </c>
      <c r="H2270" t="s">
        <v>3046</v>
      </c>
    </row>
    <row r="2271" spans="1:8">
      <c r="A2271" t="s">
        <v>5328</v>
      </c>
      <c r="B2271" t="s">
        <v>351</v>
      </c>
      <c r="C2271" t="s">
        <v>5329</v>
      </c>
      <c r="D2271" t="s">
        <v>5326</v>
      </c>
      <c r="E2271" t="s">
        <v>5327</v>
      </c>
      <c r="F2271" t="s">
        <v>3045</v>
      </c>
      <c r="G2271" t="s">
        <v>356</v>
      </c>
      <c r="H2271" t="s">
        <v>3046</v>
      </c>
    </row>
    <row r="2272" spans="1:8">
      <c r="A2272" t="s">
        <v>5330</v>
      </c>
      <c r="B2272" t="s">
        <v>351</v>
      </c>
      <c r="C2272" t="s">
        <v>5331</v>
      </c>
      <c r="D2272" t="s">
        <v>5326</v>
      </c>
      <c r="E2272" t="s">
        <v>5327</v>
      </c>
      <c r="F2272" t="s">
        <v>3045</v>
      </c>
      <c r="G2272" t="s">
        <v>356</v>
      </c>
      <c r="H2272" t="s">
        <v>3046</v>
      </c>
    </row>
    <row r="2273" spans="1:8">
      <c r="A2273" t="s">
        <v>5332</v>
      </c>
      <c r="B2273" t="s">
        <v>351</v>
      </c>
      <c r="C2273" t="s">
        <v>5333</v>
      </c>
      <c r="D2273" t="s">
        <v>5326</v>
      </c>
      <c r="E2273" t="s">
        <v>5327</v>
      </c>
      <c r="F2273" t="s">
        <v>3045</v>
      </c>
      <c r="G2273" t="s">
        <v>356</v>
      </c>
      <c r="H2273" t="s">
        <v>3046</v>
      </c>
    </row>
    <row r="2274" spans="1:8">
      <c r="A2274" t="s">
        <v>5334</v>
      </c>
      <c r="B2274" t="s">
        <v>351</v>
      </c>
      <c r="C2274" t="s">
        <v>5335</v>
      </c>
      <c r="D2274" t="s">
        <v>5326</v>
      </c>
      <c r="E2274" t="s">
        <v>5327</v>
      </c>
      <c r="F2274" t="s">
        <v>3045</v>
      </c>
      <c r="G2274" t="s">
        <v>356</v>
      </c>
      <c r="H2274" t="s">
        <v>3046</v>
      </c>
    </row>
    <row r="2275" spans="1:8">
      <c r="A2275" t="s">
        <v>5336</v>
      </c>
      <c r="B2275" t="s">
        <v>351</v>
      </c>
      <c r="C2275" t="s">
        <v>5337</v>
      </c>
      <c r="D2275" t="s">
        <v>5326</v>
      </c>
      <c r="E2275" t="s">
        <v>5327</v>
      </c>
      <c r="F2275" t="s">
        <v>3045</v>
      </c>
      <c r="G2275" t="s">
        <v>356</v>
      </c>
      <c r="H2275" t="s">
        <v>3046</v>
      </c>
    </row>
    <row r="2276" spans="1:8">
      <c r="A2276" t="s">
        <v>5338</v>
      </c>
      <c r="B2276" t="s">
        <v>351</v>
      </c>
      <c r="C2276" t="s">
        <v>5339</v>
      </c>
      <c r="D2276" t="s">
        <v>5326</v>
      </c>
      <c r="E2276" t="s">
        <v>5327</v>
      </c>
      <c r="F2276" t="s">
        <v>3045</v>
      </c>
      <c r="G2276" t="s">
        <v>356</v>
      </c>
      <c r="H2276" t="s">
        <v>3046</v>
      </c>
    </row>
    <row r="2277" spans="1:8">
      <c r="A2277" t="s">
        <v>5340</v>
      </c>
      <c r="B2277" t="s">
        <v>351</v>
      </c>
      <c r="C2277" t="s">
        <v>5341</v>
      </c>
      <c r="D2277" t="s">
        <v>5326</v>
      </c>
      <c r="E2277" t="s">
        <v>5327</v>
      </c>
      <c r="F2277" t="s">
        <v>3045</v>
      </c>
      <c r="G2277" t="s">
        <v>356</v>
      </c>
      <c r="H2277" t="s">
        <v>3046</v>
      </c>
    </row>
    <row r="2278" spans="1:8">
      <c r="A2278" t="s">
        <v>5342</v>
      </c>
      <c r="B2278" t="s">
        <v>351</v>
      </c>
      <c r="C2278" t="s">
        <v>5343</v>
      </c>
      <c r="D2278" t="s">
        <v>5326</v>
      </c>
      <c r="E2278" t="s">
        <v>5327</v>
      </c>
      <c r="F2278" t="s">
        <v>3045</v>
      </c>
      <c r="G2278" t="s">
        <v>356</v>
      </c>
      <c r="H2278" t="s">
        <v>3046</v>
      </c>
    </row>
    <row r="2279" spans="1:8">
      <c r="A2279" t="s">
        <v>5344</v>
      </c>
      <c r="B2279" t="s">
        <v>351</v>
      </c>
      <c r="C2279" t="s">
        <v>5345</v>
      </c>
      <c r="D2279" t="s">
        <v>5326</v>
      </c>
      <c r="E2279" t="s">
        <v>5327</v>
      </c>
      <c r="F2279" t="s">
        <v>3045</v>
      </c>
      <c r="G2279" t="s">
        <v>356</v>
      </c>
      <c r="H2279" t="s">
        <v>3046</v>
      </c>
    </row>
    <row r="2280" spans="1:8">
      <c r="A2280" t="s">
        <v>5346</v>
      </c>
      <c r="B2280" t="s">
        <v>351</v>
      </c>
      <c r="C2280" t="s">
        <v>5347</v>
      </c>
      <c r="D2280" t="s">
        <v>5348</v>
      </c>
      <c r="E2280" t="s">
        <v>5349</v>
      </c>
      <c r="F2280" t="s">
        <v>5350</v>
      </c>
      <c r="G2280" t="s">
        <v>356</v>
      </c>
      <c r="H2280" t="s">
        <v>3046</v>
      </c>
    </row>
    <row r="2281" spans="1:8">
      <c r="A2281" t="s">
        <v>5351</v>
      </c>
      <c r="B2281" t="s">
        <v>351</v>
      </c>
      <c r="C2281" t="s">
        <v>5352</v>
      </c>
      <c r="D2281" t="s">
        <v>5348</v>
      </c>
      <c r="E2281" t="s">
        <v>5349</v>
      </c>
      <c r="F2281" t="s">
        <v>5350</v>
      </c>
      <c r="G2281" t="s">
        <v>356</v>
      </c>
      <c r="H2281" t="s">
        <v>3046</v>
      </c>
    </row>
    <row r="2282" spans="1:8">
      <c r="A2282" t="s">
        <v>5353</v>
      </c>
      <c r="B2282" t="s">
        <v>351</v>
      </c>
      <c r="C2282" t="s">
        <v>5354</v>
      </c>
      <c r="D2282" t="s">
        <v>5348</v>
      </c>
      <c r="E2282" t="s">
        <v>5349</v>
      </c>
      <c r="F2282" t="s">
        <v>5350</v>
      </c>
      <c r="G2282" t="s">
        <v>356</v>
      </c>
      <c r="H2282" t="s">
        <v>3046</v>
      </c>
    </row>
    <row r="2283" spans="1:8">
      <c r="A2283" t="s">
        <v>5355</v>
      </c>
      <c r="B2283" t="s">
        <v>351</v>
      </c>
      <c r="C2283" t="s">
        <v>5356</v>
      </c>
      <c r="D2283" t="s">
        <v>5348</v>
      </c>
      <c r="E2283" t="s">
        <v>5349</v>
      </c>
      <c r="F2283" t="s">
        <v>5350</v>
      </c>
      <c r="G2283" t="s">
        <v>356</v>
      </c>
      <c r="H2283" t="s">
        <v>3046</v>
      </c>
    </row>
    <row r="2284" spans="1:8">
      <c r="A2284" t="s">
        <v>5357</v>
      </c>
      <c r="B2284" t="s">
        <v>351</v>
      </c>
      <c r="C2284" t="s">
        <v>5358</v>
      </c>
      <c r="D2284" t="s">
        <v>5348</v>
      </c>
      <c r="E2284" t="s">
        <v>5349</v>
      </c>
      <c r="F2284" t="s">
        <v>5350</v>
      </c>
      <c r="G2284" t="s">
        <v>356</v>
      </c>
      <c r="H2284" t="s">
        <v>3046</v>
      </c>
    </row>
    <row r="2285" spans="1:8">
      <c r="A2285" t="s">
        <v>5359</v>
      </c>
      <c r="B2285" t="s">
        <v>351</v>
      </c>
      <c r="C2285" t="s">
        <v>5360</v>
      </c>
      <c r="D2285" t="s">
        <v>5348</v>
      </c>
      <c r="E2285" t="s">
        <v>5349</v>
      </c>
      <c r="F2285" t="s">
        <v>5350</v>
      </c>
      <c r="G2285" t="s">
        <v>356</v>
      </c>
      <c r="H2285" t="s">
        <v>3046</v>
      </c>
    </row>
    <row r="2286" spans="1:8">
      <c r="A2286" t="s">
        <v>5361</v>
      </c>
      <c r="B2286" t="s">
        <v>351</v>
      </c>
      <c r="C2286" t="s">
        <v>5362</v>
      </c>
      <c r="D2286" t="s">
        <v>5348</v>
      </c>
      <c r="E2286" t="s">
        <v>5349</v>
      </c>
      <c r="F2286" t="s">
        <v>5350</v>
      </c>
      <c r="G2286" t="s">
        <v>356</v>
      </c>
      <c r="H2286" t="s">
        <v>3046</v>
      </c>
    </row>
    <row r="2287" spans="1:8">
      <c r="A2287" t="s">
        <v>5363</v>
      </c>
      <c r="B2287" t="s">
        <v>351</v>
      </c>
      <c r="C2287" t="s">
        <v>5364</v>
      </c>
      <c r="D2287" t="s">
        <v>5348</v>
      </c>
      <c r="E2287" t="s">
        <v>5349</v>
      </c>
      <c r="F2287" t="s">
        <v>5350</v>
      </c>
      <c r="G2287" t="s">
        <v>356</v>
      </c>
      <c r="H2287" t="s">
        <v>3046</v>
      </c>
    </row>
    <row r="2288" spans="1:8">
      <c r="A2288" t="s">
        <v>5365</v>
      </c>
      <c r="B2288" t="s">
        <v>351</v>
      </c>
      <c r="C2288" t="s">
        <v>5366</v>
      </c>
      <c r="D2288" t="s">
        <v>5348</v>
      </c>
      <c r="E2288" t="s">
        <v>5349</v>
      </c>
      <c r="F2288" t="s">
        <v>5350</v>
      </c>
      <c r="G2288" t="s">
        <v>356</v>
      </c>
      <c r="H2288" t="s">
        <v>3046</v>
      </c>
    </row>
    <row r="2289" spans="1:8">
      <c r="A2289" t="s">
        <v>5367</v>
      </c>
      <c r="B2289" t="s">
        <v>351</v>
      </c>
      <c r="C2289" t="s">
        <v>5368</v>
      </c>
      <c r="D2289" t="s">
        <v>5348</v>
      </c>
      <c r="E2289" t="s">
        <v>5349</v>
      </c>
      <c r="F2289" t="s">
        <v>5350</v>
      </c>
      <c r="G2289" t="s">
        <v>356</v>
      </c>
      <c r="H2289" t="s">
        <v>3046</v>
      </c>
    </row>
    <row r="2290" spans="1:8">
      <c r="A2290" t="s">
        <v>5369</v>
      </c>
      <c r="B2290" t="s">
        <v>351</v>
      </c>
      <c r="C2290" t="s">
        <v>5370</v>
      </c>
      <c r="D2290" t="s">
        <v>5371</v>
      </c>
      <c r="E2290" t="s">
        <v>5372</v>
      </c>
      <c r="F2290" t="s">
        <v>5373</v>
      </c>
      <c r="G2290" t="s">
        <v>356</v>
      </c>
      <c r="H2290" t="s">
        <v>5374</v>
      </c>
    </row>
    <row r="2291" spans="1:8">
      <c r="A2291" t="s">
        <v>5375</v>
      </c>
      <c r="B2291" t="s">
        <v>351</v>
      </c>
      <c r="C2291" t="s">
        <v>5376</v>
      </c>
      <c r="D2291" t="s">
        <v>5371</v>
      </c>
      <c r="E2291" t="s">
        <v>5372</v>
      </c>
      <c r="F2291" t="s">
        <v>5373</v>
      </c>
      <c r="G2291" t="s">
        <v>356</v>
      </c>
      <c r="H2291" t="s">
        <v>5374</v>
      </c>
    </row>
    <row r="2292" spans="1:8">
      <c r="A2292" t="s">
        <v>5377</v>
      </c>
      <c r="B2292" t="s">
        <v>351</v>
      </c>
      <c r="C2292" t="s">
        <v>5378</v>
      </c>
      <c r="D2292" t="s">
        <v>5371</v>
      </c>
      <c r="E2292" t="s">
        <v>5372</v>
      </c>
      <c r="F2292" t="s">
        <v>5373</v>
      </c>
      <c r="G2292" t="s">
        <v>356</v>
      </c>
      <c r="H2292" t="s">
        <v>5374</v>
      </c>
    </row>
    <row r="2293" spans="1:8">
      <c r="A2293" t="s">
        <v>5379</v>
      </c>
      <c r="B2293" t="s">
        <v>351</v>
      </c>
      <c r="C2293" t="s">
        <v>5380</v>
      </c>
      <c r="D2293" t="s">
        <v>5371</v>
      </c>
      <c r="E2293" t="s">
        <v>5372</v>
      </c>
      <c r="F2293" t="s">
        <v>5373</v>
      </c>
      <c r="G2293" t="s">
        <v>356</v>
      </c>
      <c r="H2293" t="s">
        <v>5374</v>
      </c>
    </row>
    <row r="2294" spans="1:8">
      <c r="A2294" t="s">
        <v>5381</v>
      </c>
      <c r="B2294" t="s">
        <v>351</v>
      </c>
      <c r="C2294" t="s">
        <v>5382</v>
      </c>
      <c r="D2294" t="s">
        <v>5371</v>
      </c>
      <c r="E2294" t="s">
        <v>5372</v>
      </c>
      <c r="F2294" t="s">
        <v>5373</v>
      </c>
      <c r="G2294" t="s">
        <v>356</v>
      </c>
      <c r="H2294" t="s">
        <v>5374</v>
      </c>
    </row>
    <row r="2295" spans="1:8">
      <c r="A2295" t="s">
        <v>5383</v>
      </c>
      <c r="B2295" t="s">
        <v>351</v>
      </c>
      <c r="C2295" t="s">
        <v>5384</v>
      </c>
      <c r="D2295" t="s">
        <v>5371</v>
      </c>
      <c r="E2295" t="s">
        <v>5372</v>
      </c>
      <c r="F2295" t="s">
        <v>5373</v>
      </c>
      <c r="G2295" t="s">
        <v>356</v>
      </c>
      <c r="H2295" t="s">
        <v>5374</v>
      </c>
    </row>
    <row r="2296" spans="1:8">
      <c r="A2296" t="s">
        <v>5385</v>
      </c>
      <c r="B2296" t="s">
        <v>351</v>
      </c>
      <c r="C2296" t="s">
        <v>5386</v>
      </c>
      <c r="D2296" t="s">
        <v>5371</v>
      </c>
      <c r="E2296" t="s">
        <v>5372</v>
      </c>
      <c r="F2296" t="s">
        <v>5373</v>
      </c>
      <c r="G2296" t="s">
        <v>356</v>
      </c>
      <c r="H2296" t="s">
        <v>5374</v>
      </c>
    </row>
    <row r="2297" spans="1:8">
      <c r="A2297" t="s">
        <v>5387</v>
      </c>
      <c r="B2297" t="s">
        <v>351</v>
      </c>
      <c r="C2297" t="s">
        <v>5388</v>
      </c>
      <c r="D2297" t="s">
        <v>5371</v>
      </c>
      <c r="E2297" t="s">
        <v>5372</v>
      </c>
      <c r="F2297" t="s">
        <v>5373</v>
      </c>
      <c r="G2297" t="s">
        <v>356</v>
      </c>
      <c r="H2297" t="s">
        <v>5374</v>
      </c>
    </row>
    <row r="2298" spans="1:8">
      <c r="A2298" t="s">
        <v>5389</v>
      </c>
      <c r="B2298" t="s">
        <v>351</v>
      </c>
      <c r="C2298" t="s">
        <v>5390</v>
      </c>
      <c r="D2298" t="s">
        <v>5371</v>
      </c>
      <c r="E2298" t="s">
        <v>5372</v>
      </c>
      <c r="F2298" t="s">
        <v>5373</v>
      </c>
      <c r="G2298" t="s">
        <v>356</v>
      </c>
      <c r="H2298" t="s">
        <v>5374</v>
      </c>
    </row>
    <row r="2299" spans="1:8">
      <c r="A2299" t="s">
        <v>5391</v>
      </c>
      <c r="B2299" t="s">
        <v>351</v>
      </c>
      <c r="C2299" t="s">
        <v>5392</v>
      </c>
      <c r="D2299" t="s">
        <v>5371</v>
      </c>
      <c r="E2299" t="s">
        <v>5372</v>
      </c>
      <c r="F2299" t="s">
        <v>5373</v>
      </c>
      <c r="G2299" t="s">
        <v>356</v>
      </c>
      <c r="H2299" t="s">
        <v>5374</v>
      </c>
    </row>
    <row r="2300" spans="1:8">
      <c r="A2300" t="s">
        <v>5393</v>
      </c>
      <c r="B2300" t="s">
        <v>351</v>
      </c>
      <c r="C2300" t="s">
        <v>5394</v>
      </c>
      <c r="D2300" t="s">
        <v>5371</v>
      </c>
      <c r="E2300" t="s">
        <v>5372</v>
      </c>
      <c r="F2300" t="s">
        <v>5373</v>
      </c>
      <c r="G2300" t="s">
        <v>356</v>
      </c>
      <c r="H2300" t="s">
        <v>5374</v>
      </c>
    </row>
    <row r="2301" spans="1:8">
      <c r="A2301" t="s">
        <v>5395</v>
      </c>
      <c r="B2301" t="s">
        <v>351</v>
      </c>
      <c r="C2301" t="s">
        <v>5396</v>
      </c>
      <c r="D2301" t="s">
        <v>5397</v>
      </c>
      <c r="E2301" t="s">
        <v>5398</v>
      </c>
      <c r="F2301" t="s">
        <v>5399</v>
      </c>
      <c r="G2301" t="s">
        <v>356</v>
      </c>
      <c r="H2301" t="s">
        <v>702</v>
      </c>
    </row>
    <row r="2302" spans="1:8">
      <c r="A2302" t="s">
        <v>5400</v>
      </c>
      <c r="B2302" t="s">
        <v>351</v>
      </c>
      <c r="C2302" t="s">
        <v>5401</v>
      </c>
      <c r="D2302" t="s">
        <v>5397</v>
      </c>
      <c r="E2302" t="s">
        <v>5398</v>
      </c>
      <c r="F2302" t="s">
        <v>5399</v>
      </c>
      <c r="G2302" t="s">
        <v>356</v>
      </c>
      <c r="H2302" t="s">
        <v>702</v>
      </c>
    </row>
    <row r="2303" spans="1:8">
      <c r="A2303" t="s">
        <v>5402</v>
      </c>
      <c r="B2303" t="s">
        <v>351</v>
      </c>
      <c r="C2303" t="s">
        <v>5403</v>
      </c>
      <c r="D2303" t="s">
        <v>5397</v>
      </c>
      <c r="E2303" t="s">
        <v>5398</v>
      </c>
      <c r="F2303" t="s">
        <v>5399</v>
      </c>
      <c r="G2303" t="s">
        <v>356</v>
      </c>
      <c r="H2303" t="s">
        <v>702</v>
      </c>
    </row>
    <row r="2304" spans="1:8">
      <c r="A2304" t="s">
        <v>5404</v>
      </c>
      <c r="B2304" t="s">
        <v>351</v>
      </c>
      <c r="C2304" t="s">
        <v>5405</v>
      </c>
      <c r="D2304" t="s">
        <v>5397</v>
      </c>
      <c r="E2304" t="s">
        <v>5398</v>
      </c>
      <c r="F2304" t="s">
        <v>5399</v>
      </c>
      <c r="G2304" t="s">
        <v>356</v>
      </c>
      <c r="H2304" t="s">
        <v>702</v>
      </c>
    </row>
    <row r="2305" spans="1:8">
      <c r="A2305" t="s">
        <v>5406</v>
      </c>
      <c r="B2305" t="s">
        <v>351</v>
      </c>
      <c r="C2305" t="s">
        <v>5407</v>
      </c>
      <c r="D2305" t="s">
        <v>5397</v>
      </c>
      <c r="E2305" t="s">
        <v>5398</v>
      </c>
      <c r="F2305" t="s">
        <v>5399</v>
      </c>
      <c r="G2305" t="s">
        <v>356</v>
      </c>
      <c r="H2305" t="s">
        <v>702</v>
      </c>
    </row>
    <row r="2306" spans="1:8">
      <c r="A2306" t="s">
        <v>5408</v>
      </c>
      <c r="B2306" t="s">
        <v>351</v>
      </c>
      <c r="C2306" t="s">
        <v>5409</v>
      </c>
      <c r="D2306" t="s">
        <v>5397</v>
      </c>
      <c r="E2306" t="s">
        <v>5398</v>
      </c>
      <c r="F2306" t="s">
        <v>5399</v>
      </c>
      <c r="G2306" t="s">
        <v>356</v>
      </c>
      <c r="H2306" t="s">
        <v>702</v>
      </c>
    </row>
    <row r="2307" spans="1:8">
      <c r="A2307" t="s">
        <v>5410</v>
      </c>
      <c r="B2307" t="s">
        <v>351</v>
      </c>
      <c r="C2307" t="s">
        <v>5411</v>
      </c>
      <c r="D2307" t="s">
        <v>5397</v>
      </c>
      <c r="E2307" t="s">
        <v>5398</v>
      </c>
      <c r="F2307" t="s">
        <v>5399</v>
      </c>
      <c r="G2307" t="s">
        <v>356</v>
      </c>
      <c r="H2307" t="s">
        <v>702</v>
      </c>
    </row>
    <row r="2308" spans="1:8">
      <c r="A2308" t="s">
        <v>5412</v>
      </c>
      <c r="B2308" t="s">
        <v>351</v>
      </c>
      <c r="C2308" t="s">
        <v>5413</v>
      </c>
      <c r="D2308" t="s">
        <v>5397</v>
      </c>
      <c r="E2308" t="s">
        <v>5398</v>
      </c>
      <c r="F2308" t="s">
        <v>5399</v>
      </c>
      <c r="G2308" t="s">
        <v>356</v>
      </c>
      <c r="H2308" t="s">
        <v>702</v>
      </c>
    </row>
    <row r="2309" spans="1:8">
      <c r="A2309" t="s">
        <v>5414</v>
      </c>
      <c r="B2309" t="s">
        <v>351</v>
      </c>
      <c r="C2309" t="s">
        <v>5415</v>
      </c>
      <c r="D2309" t="s">
        <v>5397</v>
      </c>
      <c r="E2309" t="s">
        <v>5398</v>
      </c>
      <c r="F2309" t="s">
        <v>5399</v>
      </c>
      <c r="G2309" t="s">
        <v>356</v>
      </c>
      <c r="H2309" t="s">
        <v>702</v>
      </c>
    </row>
    <row r="2310" spans="1:8">
      <c r="A2310" t="s">
        <v>5416</v>
      </c>
      <c r="B2310" t="s">
        <v>351</v>
      </c>
      <c r="C2310" t="s">
        <v>5417</v>
      </c>
      <c r="D2310" t="s">
        <v>5397</v>
      </c>
      <c r="E2310" t="s">
        <v>5398</v>
      </c>
      <c r="F2310" t="s">
        <v>5399</v>
      </c>
      <c r="G2310" t="s">
        <v>356</v>
      </c>
      <c r="H2310" t="s">
        <v>702</v>
      </c>
    </row>
    <row r="2311" spans="1:8">
      <c r="A2311" t="s">
        <v>5418</v>
      </c>
      <c r="B2311" t="s">
        <v>351</v>
      </c>
      <c r="C2311" t="s">
        <v>5419</v>
      </c>
      <c r="D2311" t="s">
        <v>5397</v>
      </c>
      <c r="E2311" t="s">
        <v>5398</v>
      </c>
      <c r="F2311" t="s">
        <v>5399</v>
      </c>
      <c r="G2311" t="s">
        <v>356</v>
      </c>
      <c r="H2311" t="s">
        <v>702</v>
      </c>
    </row>
    <row r="2312" spans="1:8">
      <c r="A2312" t="s">
        <v>5420</v>
      </c>
      <c r="B2312" t="s">
        <v>351</v>
      </c>
      <c r="C2312" t="s">
        <v>5421</v>
      </c>
      <c r="D2312" t="s">
        <v>5397</v>
      </c>
      <c r="E2312" t="s">
        <v>5398</v>
      </c>
      <c r="F2312" t="s">
        <v>5399</v>
      </c>
      <c r="G2312" t="s">
        <v>356</v>
      </c>
      <c r="H2312" t="s">
        <v>702</v>
      </c>
    </row>
    <row r="2313" spans="1:8">
      <c r="A2313" t="s">
        <v>5422</v>
      </c>
      <c r="B2313" t="s">
        <v>351</v>
      </c>
      <c r="C2313" t="s">
        <v>5423</v>
      </c>
      <c r="D2313" t="s">
        <v>5397</v>
      </c>
      <c r="E2313" t="s">
        <v>5398</v>
      </c>
      <c r="F2313" t="s">
        <v>5399</v>
      </c>
      <c r="G2313" t="s">
        <v>356</v>
      </c>
      <c r="H2313" t="s">
        <v>702</v>
      </c>
    </row>
    <row r="2314" spans="1:8">
      <c r="A2314" t="s">
        <v>5424</v>
      </c>
      <c r="B2314" t="s">
        <v>351</v>
      </c>
      <c r="C2314" t="s">
        <v>5425</v>
      </c>
      <c r="D2314" t="s">
        <v>5426</v>
      </c>
      <c r="E2314" t="s">
        <v>5427</v>
      </c>
      <c r="F2314" t="s">
        <v>5428</v>
      </c>
      <c r="G2314" t="s">
        <v>356</v>
      </c>
      <c r="H2314" t="s">
        <v>5429</v>
      </c>
    </row>
    <row r="2315" spans="1:8">
      <c r="A2315" t="s">
        <v>5430</v>
      </c>
      <c r="B2315" t="s">
        <v>351</v>
      </c>
      <c r="C2315" t="s">
        <v>5431</v>
      </c>
      <c r="D2315" t="s">
        <v>5426</v>
      </c>
      <c r="E2315" t="s">
        <v>5427</v>
      </c>
      <c r="F2315" t="s">
        <v>5428</v>
      </c>
      <c r="G2315" t="s">
        <v>356</v>
      </c>
      <c r="H2315" t="s">
        <v>5429</v>
      </c>
    </row>
    <row r="2316" spans="1:8">
      <c r="A2316" t="s">
        <v>5432</v>
      </c>
      <c r="B2316" t="s">
        <v>351</v>
      </c>
      <c r="C2316" t="s">
        <v>5433</v>
      </c>
      <c r="D2316" t="s">
        <v>5426</v>
      </c>
      <c r="E2316" t="s">
        <v>5427</v>
      </c>
      <c r="F2316" t="s">
        <v>5428</v>
      </c>
      <c r="G2316" t="s">
        <v>356</v>
      </c>
      <c r="H2316" t="s">
        <v>5429</v>
      </c>
    </row>
    <row r="2317" spans="1:8">
      <c r="A2317" t="s">
        <v>5434</v>
      </c>
      <c r="B2317" t="s">
        <v>351</v>
      </c>
      <c r="C2317" t="s">
        <v>5435</v>
      </c>
      <c r="D2317" t="s">
        <v>5436</v>
      </c>
      <c r="E2317" t="s">
        <v>5437</v>
      </c>
      <c r="F2317" t="s">
        <v>5438</v>
      </c>
      <c r="G2317" t="s">
        <v>356</v>
      </c>
      <c r="H2317" t="s">
        <v>5439</v>
      </c>
    </row>
    <row r="2318" spans="1:8">
      <c r="A2318" t="s">
        <v>5440</v>
      </c>
      <c r="B2318" t="s">
        <v>351</v>
      </c>
      <c r="C2318" t="s">
        <v>5441</v>
      </c>
      <c r="D2318" t="s">
        <v>5436</v>
      </c>
      <c r="E2318" t="s">
        <v>5437</v>
      </c>
      <c r="F2318" t="s">
        <v>5438</v>
      </c>
      <c r="G2318" t="s">
        <v>356</v>
      </c>
      <c r="H2318" t="s">
        <v>5439</v>
      </c>
    </row>
    <row r="2319" spans="1:8">
      <c r="A2319" t="s">
        <v>5442</v>
      </c>
      <c r="B2319" t="s">
        <v>351</v>
      </c>
      <c r="C2319" t="s">
        <v>5443</v>
      </c>
      <c r="D2319" t="s">
        <v>5436</v>
      </c>
      <c r="E2319" t="s">
        <v>5437</v>
      </c>
      <c r="F2319" t="s">
        <v>5438</v>
      </c>
      <c r="G2319" t="s">
        <v>356</v>
      </c>
      <c r="H2319" t="s">
        <v>5439</v>
      </c>
    </row>
    <row r="2320" spans="1:8">
      <c r="A2320" t="s">
        <v>5444</v>
      </c>
      <c r="B2320" t="s">
        <v>351</v>
      </c>
      <c r="C2320" t="s">
        <v>5445</v>
      </c>
      <c r="D2320" t="s">
        <v>5436</v>
      </c>
      <c r="E2320" t="s">
        <v>5437</v>
      </c>
      <c r="F2320" t="s">
        <v>5438</v>
      </c>
      <c r="G2320" t="s">
        <v>356</v>
      </c>
      <c r="H2320" t="s">
        <v>5439</v>
      </c>
    </row>
    <row r="2321" spans="1:8">
      <c r="A2321" t="s">
        <v>5446</v>
      </c>
      <c r="B2321" t="s">
        <v>351</v>
      </c>
      <c r="C2321" t="s">
        <v>5447</v>
      </c>
      <c r="D2321" t="s">
        <v>5436</v>
      </c>
      <c r="E2321" t="s">
        <v>5437</v>
      </c>
      <c r="F2321" t="s">
        <v>5438</v>
      </c>
      <c r="G2321" t="s">
        <v>356</v>
      </c>
      <c r="H2321" t="s">
        <v>5439</v>
      </c>
    </row>
    <row r="2322" spans="1:8">
      <c r="A2322" t="s">
        <v>5448</v>
      </c>
      <c r="B2322" t="s">
        <v>351</v>
      </c>
      <c r="C2322" t="s">
        <v>5449</v>
      </c>
      <c r="D2322" t="s">
        <v>5436</v>
      </c>
      <c r="E2322" t="s">
        <v>5437</v>
      </c>
      <c r="F2322" t="s">
        <v>5438</v>
      </c>
      <c r="G2322" t="s">
        <v>356</v>
      </c>
      <c r="H2322" t="s">
        <v>5439</v>
      </c>
    </row>
    <row r="2323" spans="1:8">
      <c r="A2323" t="s">
        <v>5450</v>
      </c>
      <c r="B2323" t="s">
        <v>351</v>
      </c>
      <c r="C2323" t="s">
        <v>5451</v>
      </c>
      <c r="D2323" t="s">
        <v>5436</v>
      </c>
      <c r="E2323" t="s">
        <v>5437</v>
      </c>
      <c r="F2323" t="s">
        <v>5438</v>
      </c>
      <c r="G2323" t="s">
        <v>356</v>
      </c>
      <c r="H2323" t="s">
        <v>5439</v>
      </c>
    </row>
    <row r="2324" spans="1:8">
      <c r="A2324" t="s">
        <v>5452</v>
      </c>
      <c r="B2324" t="s">
        <v>351</v>
      </c>
      <c r="C2324" t="s">
        <v>5453</v>
      </c>
      <c r="D2324" t="s">
        <v>5436</v>
      </c>
      <c r="E2324" t="s">
        <v>5437</v>
      </c>
      <c r="F2324" t="s">
        <v>5438</v>
      </c>
      <c r="G2324" t="s">
        <v>356</v>
      </c>
      <c r="H2324" t="s">
        <v>5439</v>
      </c>
    </row>
    <row r="2325" spans="1:8">
      <c r="A2325" t="s">
        <v>5454</v>
      </c>
      <c r="B2325" t="s">
        <v>351</v>
      </c>
      <c r="C2325" t="s">
        <v>5455</v>
      </c>
      <c r="D2325" t="s">
        <v>5436</v>
      </c>
      <c r="E2325" t="s">
        <v>5437</v>
      </c>
      <c r="F2325" t="s">
        <v>5438</v>
      </c>
      <c r="G2325" t="s">
        <v>356</v>
      </c>
      <c r="H2325" t="s">
        <v>5439</v>
      </c>
    </row>
    <row r="2326" spans="1:8">
      <c r="A2326" t="s">
        <v>5456</v>
      </c>
      <c r="B2326" t="s">
        <v>351</v>
      </c>
      <c r="C2326" t="s">
        <v>5457</v>
      </c>
      <c r="D2326" t="s">
        <v>5436</v>
      </c>
      <c r="E2326" t="s">
        <v>5437</v>
      </c>
      <c r="F2326" t="s">
        <v>5438</v>
      </c>
      <c r="G2326" t="s">
        <v>356</v>
      </c>
      <c r="H2326" t="s">
        <v>5439</v>
      </c>
    </row>
    <row r="2327" spans="1:8">
      <c r="A2327" t="s">
        <v>5458</v>
      </c>
      <c r="B2327" t="s">
        <v>351</v>
      </c>
      <c r="C2327" t="s">
        <v>5459</v>
      </c>
      <c r="D2327" t="s">
        <v>5436</v>
      </c>
      <c r="E2327" t="s">
        <v>5437</v>
      </c>
      <c r="F2327" t="s">
        <v>5438</v>
      </c>
      <c r="G2327" t="s">
        <v>356</v>
      </c>
      <c r="H2327" t="s">
        <v>5439</v>
      </c>
    </row>
    <row r="2328" spans="1:8">
      <c r="A2328" t="s">
        <v>5460</v>
      </c>
      <c r="B2328" t="s">
        <v>351</v>
      </c>
      <c r="C2328" t="s">
        <v>5461</v>
      </c>
      <c r="D2328" t="s">
        <v>5436</v>
      </c>
      <c r="E2328" t="s">
        <v>5437</v>
      </c>
      <c r="F2328" t="s">
        <v>5438</v>
      </c>
      <c r="G2328" t="s">
        <v>356</v>
      </c>
      <c r="H2328" t="s">
        <v>5439</v>
      </c>
    </row>
    <row r="2329" spans="1:8">
      <c r="A2329" t="s">
        <v>5462</v>
      </c>
      <c r="B2329" t="s">
        <v>351</v>
      </c>
      <c r="C2329" t="s">
        <v>5463</v>
      </c>
      <c r="D2329" t="s">
        <v>5436</v>
      </c>
      <c r="E2329" t="s">
        <v>5437</v>
      </c>
      <c r="F2329" t="s">
        <v>5438</v>
      </c>
      <c r="G2329" t="s">
        <v>356</v>
      </c>
      <c r="H2329" t="s">
        <v>5439</v>
      </c>
    </row>
    <row r="2330" spans="1:8">
      <c r="A2330" t="s">
        <v>5464</v>
      </c>
      <c r="B2330" t="s">
        <v>351</v>
      </c>
      <c r="C2330" t="s">
        <v>5465</v>
      </c>
      <c r="D2330" t="s">
        <v>5436</v>
      </c>
      <c r="E2330" t="s">
        <v>5437</v>
      </c>
      <c r="F2330" t="s">
        <v>5438</v>
      </c>
      <c r="G2330" t="s">
        <v>356</v>
      </c>
      <c r="H2330" t="s">
        <v>5439</v>
      </c>
    </row>
    <row r="2331" spans="1:8">
      <c r="A2331" t="s">
        <v>5466</v>
      </c>
      <c r="B2331" t="s">
        <v>351</v>
      </c>
      <c r="C2331" t="s">
        <v>5467</v>
      </c>
      <c r="D2331" t="s">
        <v>5436</v>
      </c>
      <c r="E2331" t="s">
        <v>5437</v>
      </c>
      <c r="F2331" t="s">
        <v>5438</v>
      </c>
      <c r="G2331" t="s">
        <v>356</v>
      </c>
      <c r="H2331" t="s">
        <v>5439</v>
      </c>
    </row>
    <row r="2332" spans="1:8">
      <c r="A2332" t="s">
        <v>5468</v>
      </c>
      <c r="B2332" t="s">
        <v>351</v>
      </c>
      <c r="C2332" t="s">
        <v>5469</v>
      </c>
      <c r="D2332" t="s">
        <v>5436</v>
      </c>
      <c r="E2332" t="s">
        <v>5437</v>
      </c>
      <c r="F2332" t="s">
        <v>5438</v>
      </c>
      <c r="G2332" t="s">
        <v>356</v>
      </c>
      <c r="H2332" t="s">
        <v>5439</v>
      </c>
    </row>
    <row r="2333" spans="1:8">
      <c r="A2333" t="s">
        <v>5470</v>
      </c>
      <c r="B2333" t="s">
        <v>351</v>
      </c>
      <c r="C2333" t="s">
        <v>5471</v>
      </c>
      <c r="D2333" t="s">
        <v>5436</v>
      </c>
      <c r="E2333" t="s">
        <v>5437</v>
      </c>
      <c r="F2333" t="s">
        <v>5438</v>
      </c>
      <c r="G2333" t="s">
        <v>356</v>
      </c>
      <c r="H2333" t="s">
        <v>5439</v>
      </c>
    </row>
    <row r="2334" spans="1:8">
      <c r="A2334" t="s">
        <v>5472</v>
      </c>
      <c r="B2334" t="s">
        <v>351</v>
      </c>
      <c r="C2334" t="s">
        <v>5473</v>
      </c>
      <c r="D2334" t="s">
        <v>5436</v>
      </c>
      <c r="E2334" t="s">
        <v>5437</v>
      </c>
      <c r="F2334" t="s">
        <v>5438</v>
      </c>
      <c r="G2334" t="s">
        <v>356</v>
      </c>
      <c r="H2334" t="s">
        <v>5439</v>
      </c>
    </row>
    <row r="2335" spans="1:8">
      <c r="A2335" t="s">
        <v>5474</v>
      </c>
      <c r="B2335" t="s">
        <v>351</v>
      </c>
      <c r="C2335" t="s">
        <v>5475</v>
      </c>
      <c r="D2335" t="s">
        <v>5436</v>
      </c>
      <c r="E2335" t="s">
        <v>5437</v>
      </c>
      <c r="F2335" t="s">
        <v>5438</v>
      </c>
      <c r="G2335" t="s">
        <v>356</v>
      </c>
      <c r="H2335" t="s">
        <v>5439</v>
      </c>
    </row>
    <row r="2336" spans="1:8">
      <c r="A2336" t="s">
        <v>5476</v>
      </c>
      <c r="B2336" t="s">
        <v>351</v>
      </c>
      <c r="C2336" t="s">
        <v>5477</v>
      </c>
      <c r="D2336" t="s">
        <v>5436</v>
      </c>
      <c r="E2336" t="s">
        <v>5437</v>
      </c>
      <c r="F2336" t="s">
        <v>5438</v>
      </c>
      <c r="G2336" t="s">
        <v>356</v>
      </c>
      <c r="H2336" t="s">
        <v>5439</v>
      </c>
    </row>
    <row r="2337" spans="1:8">
      <c r="A2337" t="s">
        <v>5478</v>
      </c>
      <c r="B2337" t="s">
        <v>351</v>
      </c>
      <c r="C2337" t="s">
        <v>5479</v>
      </c>
      <c r="D2337" t="s">
        <v>5480</v>
      </c>
      <c r="E2337" t="s">
        <v>5481</v>
      </c>
      <c r="F2337" t="s">
        <v>3864</v>
      </c>
      <c r="G2337" t="s">
        <v>356</v>
      </c>
      <c r="H2337" t="s">
        <v>3865</v>
      </c>
    </row>
    <row r="2338" spans="1:8">
      <c r="A2338" t="s">
        <v>5482</v>
      </c>
      <c r="B2338" t="s">
        <v>351</v>
      </c>
      <c r="C2338" t="s">
        <v>5481</v>
      </c>
      <c r="D2338" t="s">
        <v>5480</v>
      </c>
      <c r="E2338" t="s">
        <v>5481</v>
      </c>
      <c r="F2338" t="s">
        <v>3864</v>
      </c>
      <c r="G2338" t="s">
        <v>356</v>
      </c>
      <c r="H2338" t="s">
        <v>3865</v>
      </c>
    </row>
    <row r="2339" spans="1:8">
      <c r="A2339" t="s">
        <v>5483</v>
      </c>
      <c r="B2339" t="s">
        <v>351</v>
      </c>
      <c r="C2339" t="s">
        <v>5484</v>
      </c>
      <c r="D2339" t="s">
        <v>5480</v>
      </c>
      <c r="E2339" t="s">
        <v>5481</v>
      </c>
      <c r="F2339" t="s">
        <v>3864</v>
      </c>
      <c r="G2339" t="s">
        <v>356</v>
      </c>
      <c r="H2339" t="s">
        <v>3865</v>
      </c>
    </row>
    <row r="2340" spans="1:8">
      <c r="A2340" t="s">
        <v>5485</v>
      </c>
      <c r="B2340" t="s">
        <v>351</v>
      </c>
      <c r="C2340" t="s">
        <v>5486</v>
      </c>
      <c r="D2340" t="s">
        <v>5487</v>
      </c>
      <c r="E2340" t="s">
        <v>5488</v>
      </c>
      <c r="F2340" t="s">
        <v>5373</v>
      </c>
      <c r="G2340" t="s">
        <v>356</v>
      </c>
      <c r="H2340" t="s">
        <v>5374</v>
      </c>
    </row>
    <row r="2341" spans="1:8">
      <c r="A2341" t="s">
        <v>5489</v>
      </c>
      <c r="B2341" t="s">
        <v>351</v>
      </c>
      <c r="C2341" t="s">
        <v>5490</v>
      </c>
      <c r="D2341" t="s">
        <v>5487</v>
      </c>
      <c r="E2341" t="s">
        <v>5488</v>
      </c>
      <c r="F2341" t="s">
        <v>5373</v>
      </c>
      <c r="G2341" t="s">
        <v>356</v>
      </c>
      <c r="H2341" t="s">
        <v>5374</v>
      </c>
    </row>
    <row r="2342" spans="1:8">
      <c r="A2342" t="s">
        <v>5491</v>
      </c>
      <c r="B2342" t="s">
        <v>351</v>
      </c>
      <c r="C2342" t="s">
        <v>5492</v>
      </c>
      <c r="D2342" t="s">
        <v>5487</v>
      </c>
      <c r="E2342" t="s">
        <v>5488</v>
      </c>
      <c r="F2342" t="s">
        <v>5373</v>
      </c>
      <c r="G2342" t="s">
        <v>356</v>
      </c>
      <c r="H2342" t="s">
        <v>5374</v>
      </c>
    </row>
    <row r="2343" spans="1:8">
      <c r="A2343" t="s">
        <v>5493</v>
      </c>
      <c r="B2343" t="s">
        <v>351</v>
      </c>
      <c r="C2343" t="s">
        <v>5494</v>
      </c>
      <c r="D2343" t="s">
        <v>5487</v>
      </c>
      <c r="E2343" t="s">
        <v>5488</v>
      </c>
      <c r="F2343" t="s">
        <v>5373</v>
      </c>
      <c r="G2343" t="s">
        <v>356</v>
      </c>
      <c r="H2343" t="s">
        <v>5374</v>
      </c>
    </row>
    <row r="2344" spans="1:8">
      <c r="A2344" t="s">
        <v>5495</v>
      </c>
      <c r="B2344" t="s">
        <v>351</v>
      </c>
      <c r="C2344" t="s">
        <v>5380</v>
      </c>
      <c r="D2344" t="s">
        <v>5487</v>
      </c>
      <c r="E2344" t="s">
        <v>5488</v>
      </c>
      <c r="F2344" t="s">
        <v>5373</v>
      </c>
      <c r="G2344" t="s">
        <v>356</v>
      </c>
      <c r="H2344" t="s">
        <v>5374</v>
      </c>
    </row>
    <row r="2345" spans="1:8">
      <c r="A2345" t="s">
        <v>5496</v>
      </c>
      <c r="B2345" t="s">
        <v>351</v>
      </c>
      <c r="C2345" t="s">
        <v>5497</v>
      </c>
      <c r="D2345" t="s">
        <v>5498</v>
      </c>
      <c r="E2345" t="s">
        <v>5499</v>
      </c>
      <c r="F2345" t="s">
        <v>5500</v>
      </c>
      <c r="G2345" t="s">
        <v>356</v>
      </c>
      <c r="H2345" t="s">
        <v>5501</v>
      </c>
    </row>
    <row r="2346" spans="1:8">
      <c r="A2346" t="s">
        <v>5502</v>
      </c>
      <c r="B2346" t="s">
        <v>351</v>
      </c>
      <c r="C2346" t="s">
        <v>5503</v>
      </c>
      <c r="D2346" t="s">
        <v>5498</v>
      </c>
      <c r="E2346" t="s">
        <v>5499</v>
      </c>
      <c r="F2346" t="s">
        <v>5500</v>
      </c>
      <c r="G2346" t="s">
        <v>356</v>
      </c>
      <c r="H2346" t="s">
        <v>5501</v>
      </c>
    </row>
    <row r="2347" spans="1:8">
      <c r="A2347" t="s">
        <v>5504</v>
      </c>
      <c r="B2347" t="s">
        <v>351</v>
      </c>
      <c r="C2347" t="s">
        <v>5505</v>
      </c>
      <c r="D2347" t="s">
        <v>5498</v>
      </c>
      <c r="E2347" t="s">
        <v>5499</v>
      </c>
      <c r="F2347" t="s">
        <v>5500</v>
      </c>
      <c r="G2347" t="s">
        <v>356</v>
      </c>
      <c r="H2347" t="s">
        <v>5501</v>
      </c>
    </row>
    <row r="2348" spans="1:8">
      <c r="A2348" t="s">
        <v>5506</v>
      </c>
      <c r="B2348" t="s">
        <v>351</v>
      </c>
      <c r="C2348" t="s">
        <v>5507</v>
      </c>
      <c r="D2348" t="s">
        <v>5498</v>
      </c>
      <c r="E2348" t="s">
        <v>5499</v>
      </c>
      <c r="F2348" t="s">
        <v>5500</v>
      </c>
      <c r="G2348" t="s">
        <v>356</v>
      </c>
      <c r="H2348" t="s">
        <v>5501</v>
      </c>
    </row>
    <row r="2349" spans="1:8">
      <c r="A2349" t="s">
        <v>5508</v>
      </c>
      <c r="B2349" t="s">
        <v>351</v>
      </c>
      <c r="C2349" t="s">
        <v>5509</v>
      </c>
      <c r="D2349" t="s">
        <v>5498</v>
      </c>
      <c r="E2349" t="s">
        <v>5499</v>
      </c>
      <c r="F2349" t="s">
        <v>5500</v>
      </c>
      <c r="G2349" t="s">
        <v>356</v>
      </c>
      <c r="H2349" t="s">
        <v>5501</v>
      </c>
    </row>
    <row r="2350" spans="1:8">
      <c r="A2350" t="s">
        <v>5510</v>
      </c>
      <c r="B2350" t="s">
        <v>351</v>
      </c>
      <c r="C2350" t="s">
        <v>5511</v>
      </c>
      <c r="D2350" t="s">
        <v>5498</v>
      </c>
      <c r="E2350" t="s">
        <v>5499</v>
      </c>
      <c r="F2350" t="s">
        <v>5500</v>
      </c>
      <c r="G2350" t="s">
        <v>356</v>
      </c>
      <c r="H2350" t="s">
        <v>5501</v>
      </c>
    </row>
    <row r="2351" spans="1:8">
      <c r="A2351" t="s">
        <v>5512</v>
      </c>
      <c r="B2351" t="s">
        <v>351</v>
      </c>
      <c r="C2351" t="s">
        <v>5513</v>
      </c>
      <c r="D2351" t="s">
        <v>5498</v>
      </c>
      <c r="E2351" t="s">
        <v>5499</v>
      </c>
      <c r="F2351" t="s">
        <v>5500</v>
      </c>
      <c r="G2351" t="s">
        <v>356</v>
      </c>
      <c r="H2351" t="s">
        <v>5501</v>
      </c>
    </row>
    <row r="2352" spans="1:8">
      <c r="A2352" t="s">
        <v>5514</v>
      </c>
      <c r="B2352" t="s">
        <v>351</v>
      </c>
      <c r="C2352" t="s">
        <v>5515</v>
      </c>
      <c r="D2352" t="s">
        <v>5498</v>
      </c>
      <c r="E2352" t="s">
        <v>5499</v>
      </c>
      <c r="F2352" t="s">
        <v>5500</v>
      </c>
      <c r="G2352" t="s">
        <v>356</v>
      </c>
      <c r="H2352" t="s">
        <v>5501</v>
      </c>
    </row>
    <row r="2353" spans="1:8">
      <c r="A2353" t="s">
        <v>5516</v>
      </c>
      <c r="B2353" t="s">
        <v>351</v>
      </c>
      <c r="C2353" t="s">
        <v>5517</v>
      </c>
      <c r="D2353" t="s">
        <v>5498</v>
      </c>
      <c r="E2353" t="s">
        <v>5499</v>
      </c>
      <c r="F2353" t="s">
        <v>5500</v>
      </c>
      <c r="G2353" t="s">
        <v>356</v>
      </c>
      <c r="H2353" t="s">
        <v>5501</v>
      </c>
    </row>
    <row r="2354" spans="1:8">
      <c r="A2354" t="s">
        <v>5518</v>
      </c>
      <c r="B2354" t="s">
        <v>351</v>
      </c>
      <c r="C2354" t="s">
        <v>5519</v>
      </c>
      <c r="D2354" t="s">
        <v>5520</v>
      </c>
      <c r="E2354" t="s">
        <v>5521</v>
      </c>
      <c r="F2354" t="s">
        <v>3864</v>
      </c>
      <c r="G2354" t="s">
        <v>356</v>
      </c>
      <c r="H2354" t="s">
        <v>3865</v>
      </c>
    </row>
    <row r="2355" spans="1:8">
      <c r="A2355" t="s">
        <v>5522</v>
      </c>
      <c r="B2355" t="s">
        <v>351</v>
      </c>
      <c r="C2355" t="s">
        <v>5523</v>
      </c>
      <c r="D2355" t="s">
        <v>5520</v>
      </c>
      <c r="E2355" t="s">
        <v>5521</v>
      </c>
      <c r="F2355" t="s">
        <v>3864</v>
      </c>
      <c r="G2355" t="s">
        <v>356</v>
      </c>
      <c r="H2355" t="s">
        <v>3865</v>
      </c>
    </row>
    <row r="2356" spans="1:8">
      <c r="A2356" t="s">
        <v>5524</v>
      </c>
      <c r="B2356" t="s">
        <v>351</v>
      </c>
      <c r="C2356" t="s">
        <v>5525</v>
      </c>
      <c r="D2356" t="s">
        <v>5520</v>
      </c>
      <c r="E2356" t="s">
        <v>5521</v>
      </c>
      <c r="F2356" t="s">
        <v>3864</v>
      </c>
      <c r="G2356" t="s">
        <v>356</v>
      </c>
      <c r="H2356" t="s">
        <v>3865</v>
      </c>
    </row>
    <row r="2357" spans="1:8">
      <c r="A2357" t="s">
        <v>5526</v>
      </c>
      <c r="B2357" t="s">
        <v>351</v>
      </c>
      <c r="C2357" t="s">
        <v>5527</v>
      </c>
      <c r="D2357" t="s">
        <v>5520</v>
      </c>
      <c r="E2357" t="s">
        <v>5521</v>
      </c>
      <c r="F2357" t="s">
        <v>3864</v>
      </c>
      <c r="G2357" t="s">
        <v>356</v>
      </c>
      <c r="H2357" t="s">
        <v>3865</v>
      </c>
    </row>
    <row r="2358" spans="1:8">
      <c r="A2358" t="s">
        <v>5528</v>
      </c>
      <c r="B2358" t="s">
        <v>351</v>
      </c>
      <c r="C2358" t="s">
        <v>5529</v>
      </c>
      <c r="D2358" t="s">
        <v>5520</v>
      </c>
      <c r="E2358" t="s">
        <v>5521</v>
      </c>
      <c r="F2358" t="s">
        <v>3864</v>
      </c>
      <c r="G2358" t="s">
        <v>356</v>
      </c>
      <c r="H2358" t="s">
        <v>3865</v>
      </c>
    </row>
    <row r="2359" spans="1:8">
      <c r="A2359" t="s">
        <v>5530</v>
      </c>
      <c r="B2359" t="s">
        <v>351</v>
      </c>
      <c r="C2359" t="s">
        <v>5531</v>
      </c>
      <c r="D2359" t="s">
        <v>5520</v>
      </c>
      <c r="E2359" t="s">
        <v>5521</v>
      </c>
      <c r="F2359" t="s">
        <v>3864</v>
      </c>
      <c r="G2359" t="s">
        <v>356</v>
      </c>
      <c r="H2359" t="s">
        <v>3865</v>
      </c>
    </row>
    <row r="2360" spans="1:8">
      <c r="A2360" t="s">
        <v>5532</v>
      </c>
      <c r="B2360" t="s">
        <v>351</v>
      </c>
      <c r="C2360" t="s">
        <v>5533</v>
      </c>
      <c r="D2360" t="s">
        <v>5520</v>
      </c>
      <c r="E2360" t="s">
        <v>5521</v>
      </c>
      <c r="F2360" t="s">
        <v>3864</v>
      </c>
      <c r="G2360" t="s">
        <v>356</v>
      </c>
      <c r="H2360" t="s">
        <v>3865</v>
      </c>
    </row>
    <row r="2361" spans="1:8">
      <c r="A2361" t="s">
        <v>5534</v>
      </c>
      <c r="B2361" t="s">
        <v>351</v>
      </c>
      <c r="C2361" t="s">
        <v>5535</v>
      </c>
      <c r="D2361" t="s">
        <v>5520</v>
      </c>
      <c r="E2361" t="s">
        <v>5521</v>
      </c>
      <c r="F2361" t="s">
        <v>3864</v>
      </c>
      <c r="G2361" t="s">
        <v>356</v>
      </c>
      <c r="H2361" t="s">
        <v>3865</v>
      </c>
    </row>
    <row r="2362" spans="1:8">
      <c r="A2362" t="s">
        <v>5536</v>
      </c>
      <c r="B2362" t="s">
        <v>351</v>
      </c>
      <c r="C2362" t="s">
        <v>5537</v>
      </c>
      <c r="D2362" t="s">
        <v>5520</v>
      </c>
      <c r="E2362" t="s">
        <v>5521</v>
      </c>
      <c r="F2362" t="s">
        <v>3864</v>
      </c>
      <c r="G2362" t="s">
        <v>356</v>
      </c>
      <c r="H2362" t="s">
        <v>3865</v>
      </c>
    </row>
    <row r="2363" spans="1:8">
      <c r="A2363" t="s">
        <v>5538</v>
      </c>
      <c r="B2363" t="s">
        <v>351</v>
      </c>
      <c r="C2363" t="s">
        <v>5539</v>
      </c>
      <c r="D2363" t="s">
        <v>5520</v>
      </c>
      <c r="E2363" t="s">
        <v>5521</v>
      </c>
      <c r="F2363" t="s">
        <v>3864</v>
      </c>
      <c r="G2363" t="s">
        <v>356</v>
      </c>
      <c r="H2363" t="s">
        <v>3865</v>
      </c>
    </row>
    <row r="2364" spans="1:8">
      <c r="A2364" t="s">
        <v>5540</v>
      </c>
      <c r="B2364" t="s">
        <v>351</v>
      </c>
      <c r="C2364" t="s">
        <v>5541</v>
      </c>
      <c r="D2364" t="s">
        <v>5520</v>
      </c>
      <c r="E2364" t="s">
        <v>5521</v>
      </c>
      <c r="F2364" t="s">
        <v>3864</v>
      </c>
      <c r="G2364" t="s">
        <v>356</v>
      </c>
      <c r="H2364" t="s">
        <v>3865</v>
      </c>
    </row>
    <row r="2365" spans="1:8">
      <c r="A2365" t="s">
        <v>5542</v>
      </c>
      <c r="B2365" t="s">
        <v>351</v>
      </c>
      <c r="C2365" t="s">
        <v>5543</v>
      </c>
      <c r="D2365" t="s">
        <v>5520</v>
      </c>
      <c r="E2365" t="s">
        <v>5521</v>
      </c>
      <c r="F2365" t="s">
        <v>3864</v>
      </c>
      <c r="G2365" t="s">
        <v>356</v>
      </c>
      <c r="H2365" t="s">
        <v>3865</v>
      </c>
    </row>
    <row r="2366" spans="1:8">
      <c r="A2366" t="s">
        <v>5544</v>
      </c>
      <c r="B2366" t="s">
        <v>351</v>
      </c>
      <c r="C2366" t="s">
        <v>5545</v>
      </c>
      <c r="D2366" t="s">
        <v>5520</v>
      </c>
      <c r="E2366" t="s">
        <v>5521</v>
      </c>
      <c r="F2366" t="s">
        <v>3864</v>
      </c>
      <c r="G2366" t="s">
        <v>356</v>
      </c>
      <c r="H2366" t="s">
        <v>3865</v>
      </c>
    </row>
    <row r="2367" spans="1:8">
      <c r="A2367" t="s">
        <v>5546</v>
      </c>
      <c r="B2367" t="s">
        <v>351</v>
      </c>
      <c r="C2367" t="s">
        <v>5547</v>
      </c>
      <c r="D2367" t="s">
        <v>5520</v>
      </c>
      <c r="E2367" t="s">
        <v>5521</v>
      </c>
      <c r="F2367" t="s">
        <v>3864</v>
      </c>
      <c r="G2367" t="s">
        <v>356</v>
      </c>
      <c r="H2367" t="s">
        <v>3865</v>
      </c>
    </row>
    <row r="2368" spans="1:8">
      <c r="A2368" t="s">
        <v>5548</v>
      </c>
      <c r="B2368" t="s">
        <v>351</v>
      </c>
      <c r="C2368" t="s">
        <v>5549</v>
      </c>
      <c r="D2368" t="s">
        <v>5550</v>
      </c>
      <c r="E2368" t="s">
        <v>5551</v>
      </c>
      <c r="F2368" t="s">
        <v>5552</v>
      </c>
      <c r="G2368" t="s">
        <v>356</v>
      </c>
      <c r="H2368" t="s">
        <v>5553</v>
      </c>
    </row>
    <row r="2369" spans="1:8">
      <c r="A2369" t="s">
        <v>5554</v>
      </c>
      <c r="B2369" t="s">
        <v>351</v>
      </c>
      <c r="C2369" t="s">
        <v>5555</v>
      </c>
      <c r="D2369" t="s">
        <v>5550</v>
      </c>
      <c r="E2369" t="s">
        <v>5551</v>
      </c>
      <c r="F2369" t="s">
        <v>5552</v>
      </c>
      <c r="G2369" t="s">
        <v>356</v>
      </c>
      <c r="H2369" t="s">
        <v>5553</v>
      </c>
    </row>
    <row r="2370" spans="1:8">
      <c r="A2370" t="s">
        <v>5556</v>
      </c>
      <c r="B2370" t="s">
        <v>351</v>
      </c>
      <c r="C2370" t="s">
        <v>5557</v>
      </c>
      <c r="D2370" t="s">
        <v>5550</v>
      </c>
      <c r="E2370" t="s">
        <v>5551</v>
      </c>
      <c r="F2370" t="s">
        <v>5552</v>
      </c>
      <c r="G2370" t="s">
        <v>356</v>
      </c>
      <c r="H2370" t="s">
        <v>5553</v>
      </c>
    </row>
    <row r="2371" spans="1:8">
      <c r="A2371" t="s">
        <v>5558</v>
      </c>
      <c r="B2371" t="s">
        <v>351</v>
      </c>
      <c r="C2371" t="s">
        <v>5559</v>
      </c>
      <c r="D2371" t="s">
        <v>5560</v>
      </c>
      <c r="E2371" t="s">
        <v>5561</v>
      </c>
      <c r="F2371" t="s">
        <v>5562</v>
      </c>
      <c r="G2371" t="s">
        <v>356</v>
      </c>
      <c r="H2371" t="s">
        <v>5563</v>
      </c>
    </row>
    <row r="2372" spans="1:8">
      <c r="A2372" t="s">
        <v>5564</v>
      </c>
      <c r="B2372" t="s">
        <v>351</v>
      </c>
      <c r="C2372" t="s">
        <v>5565</v>
      </c>
      <c r="D2372" t="s">
        <v>5560</v>
      </c>
      <c r="E2372" t="s">
        <v>5561</v>
      </c>
      <c r="F2372" t="s">
        <v>5562</v>
      </c>
      <c r="G2372" t="s">
        <v>356</v>
      </c>
      <c r="H2372" t="s">
        <v>5563</v>
      </c>
    </row>
    <row r="2373" spans="1:8">
      <c r="A2373" t="s">
        <v>5566</v>
      </c>
      <c r="B2373" t="s">
        <v>351</v>
      </c>
      <c r="C2373" t="s">
        <v>5567</v>
      </c>
      <c r="D2373" t="s">
        <v>5560</v>
      </c>
      <c r="E2373" t="s">
        <v>5561</v>
      </c>
      <c r="F2373" t="s">
        <v>5562</v>
      </c>
      <c r="G2373" t="s">
        <v>356</v>
      </c>
      <c r="H2373" t="s">
        <v>5563</v>
      </c>
    </row>
    <row r="2374" spans="1:8">
      <c r="A2374" t="s">
        <v>5568</v>
      </c>
      <c r="B2374" t="s">
        <v>351</v>
      </c>
      <c r="C2374" t="s">
        <v>5569</v>
      </c>
      <c r="D2374" t="s">
        <v>5560</v>
      </c>
      <c r="E2374" t="s">
        <v>5561</v>
      </c>
      <c r="F2374" t="s">
        <v>5562</v>
      </c>
      <c r="G2374" t="s">
        <v>356</v>
      </c>
      <c r="H2374" t="s">
        <v>5563</v>
      </c>
    </row>
    <row r="2375" spans="1:8">
      <c r="A2375" t="s">
        <v>5570</v>
      </c>
      <c r="B2375" t="s">
        <v>351</v>
      </c>
      <c r="C2375" t="s">
        <v>5571</v>
      </c>
      <c r="D2375" t="s">
        <v>5560</v>
      </c>
      <c r="E2375" t="s">
        <v>5561</v>
      </c>
      <c r="F2375" t="s">
        <v>5562</v>
      </c>
      <c r="G2375" t="s">
        <v>356</v>
      </c>
      <c r="H2375" t="s">
        <v>5563</v>
      </c>
    </row>
    <row r="2376" spans="1:8">
      <c r="A2376" t="s">
        <v>5572</v>
      </c>
      <c r="B2376" t="s">
        <v>351</v>
      </c>
      <c r="C2376" t="s">
        <v>5573</v>
      </c>
      <c r="D2376" t="s">
        <v>5560</v>
      </c>
      <c r="E2376" t="s">
        <v>5561</v>
      </c>
      <c r="F2376" t="s">
        <v>5562</v>
      </c>
      <c r="G2376" t="s">
        <v>356</v>
      </c>
      <c r="H2376" t="s">
        <v>5563</v>
      </c>
    </row>
    <row r="2377" spans="1:8">
      <c r="A2377" t="s">
        <v>5574</v>
      </c>
      <c r="B2377" t="s">
        <v>351</v>
      </c>
      <c r="C2377" t="s">
        <v>5575</v>
      </c>
      <c r="D2377" t="s">
        <v>5560</v>
      </c>
      <c r="E2377" t="s">
        <v>5561</v>
      </c>
      <c r="F2377" t="s">
        <v>5562</v>
      </c>
      <c r="G2377" t="s">
        <v>356</v>
      </c>
      <c r="H2377" t="s">
        <v>5563</v>
      </c>
    </row>
    <row r="2378" spans="1:8">
      <c r="A2378" t="s">
        <v>5576</v>
      </c>
      <c r="B2378" t="s">
        <v>351</v>
      </c>
      <c r="C2378" t="s">
        <v>5577</v>
      </c>
      <c r="D2378" t="s">
        <v>5560</v>
      </c>
      <c r="E2378" t="s">
        <v>5561</v>
      </c>
      <c r="F2378" t="s">
        <v>5562</v>
      </c>
      <c r="G2378" t="s">
        <v>356</v>
      </c>
      <c r="H2378" t="s">
        <v>5563</v>
      </c>
    </row>
    <row r="2379" spans="1:8">
      <c r="A2379" t="s">
        <v>5578</v>
      </c>
      <c r="B2379" t="s">
        <v>351</v>
      </c>
      <c r="C2379" t="s">
        <v>5579</v>
      </c>
      <c r="D2379" t="s">
        <v>5580</v>
      </c>
      <c r="E2379" t="s">
        <v>5581</v>
      </c>
      <c r="F2379" t="s">
        <v>5582</v>
      </c>
      <c r="G2379" t="s">
        <v>356</v>
      </c>
      <c r="H2379" t="s">
        <v>3865</v>
      </c>
    </row>
    <row r="2380" spans="1:8">
      <c r="A2380" t="s">
        <v>5583</v>
      </c>
      <c r="B2380" t="s">
        <v>351</v>
      </c>
      <c r="C2380" t="s">
        <v>5584</v>
      </c>
      <c r="D2380" t="s">
        <v>5580</v>
      </c>
      <c r="E2380" t="s">
        <v>5581</v>
      </c>
      <c r="F2380" t="s">
        <v>5582</v>
      </c>
      <c r="G2380" t="s">
        <v>356</v>
      </c>
      <c r="H2380" t="s">
        <v>3865</v>
      </c>
    </row>
    <row r="2381" spans="1:8">
      <c r="A2381" t="s">
        <v>5585</v>
      </c>
      <c r="B2381" t="s">
        <v>351</v>
      </c>
      <c r="C2381" t="s">
        <v>5586</v>
      </c>
      <c r="D2381" t="s">
        <v>5580</v>
      </c>
      <c r="E2381" t="s">
        <v>5581</v>
      </c>
      <c r="F2381" t="s">
        <v>5582</v>
      </c>
      <c r="G2381" t="s">
        <v>356</v>
      </c>
      <c r="H2381" t="s">
        <v>3865</v>
      </c>
    </row>
    <row r="2382" spans="1:8">
      <c r="A2382" t="s">
        <v>5587</v>
      </c>
      <c r="B2382" t="s">
        <v>351</v>
      </c>
      <c r="C2382" t="s">
        <v>5588</v>
      </c>
      <c r="D2382" t="s">
        <v>5580</v>
      </c>
      <c r="E2382" t="s">
        <v>5581</v>
      </c>
      <c r="F2382" t="s">
        <v>5582</v>
      </c>
      <c r="G2382" t="s">
        <v>356</v>
      </c>
      <c r="H2382" t="s">
        <v>3865</v>
      </c>
    </row>
    <row r="2383" spans="1:8">
      <c r="A2383" t="s">
        <v>5589</v>
      </c>
      <c r="B2383" t="s">
        <v>351</v>
      </c>
      <c r="C2383" t="s">
        <v>5590</v>
      </c>
      <c r="D2383" t="s">
        <v>5580</v>
      </c>
      <c r="E2383" t="s">
        <v>5581</v>
      </c>
      <c r="F2383" t="s">
        <v>5582</v>
      </c>
      <c r="G2383" t="s">
        <v>356</v>
      </c>
      <c r="H2383" t="s">
        <v>3865</v>
      </c>
    </row>
    <row r="2384" spans="1:8">
      <c r="A2384" t="s">
        <v>5591</v>
      </c>
      <c r="B2384" t="s">
        <v>351</v>
      </c>
      <c r="C2384" t="s">
        <v>5592</v>
      </c>
      <c r="D2384" t="s">
        <v>5580</v>
      </c>
      <c r="E2384" t="s">
        <v>5581</v>
      </c>
      <c r="F2384" t="s">
        <v>5582</v>
      </c>
      <c r="G2384" t="s">
        <v>356</v>
      </c>
      <c r="H2384" t="s">
        <v>3865</v>
      </c>
    </row>
    <row r="2385" spans="1:8">
      <c r="A2385" t="s">
        <v>5593</v>
      </c>
      <c r="B2385" t="s">
        <v>351</v>
      </c>
      <c r="C2385" t="s">
        <v>5594</v>
      </c>
      <c r="D2385" t="s">
        <v>5580</v>
      </c>
      <c r="E2385" t="s">
        <v>5581</v>
      </c>
      <c r="F2385" t="s">
        <v>5582</v>
      </c>
      <c r="G2385" t="s">
        <v>356</v>
      </c>
      <c r="H2385" t="s">
        <v>3865</v>
      </c>
    </row>
    <row r="2386" spans="1:8">
      <c r="A2386" t="s">
        <v>5595</v>
      </c>
      <c r="B2386" t="s">
        <v>351</v>
      </c>
      <c r="C2386" t="s">
        <v>5596</v>
      </c>
      <c r="D2386" t="s">
        <v>5580</v>
      </c>
      <c r="E2386" t="s">
        <v>5581</v>
      </c>
      <c r="F2386" t="s">
        <v>5582</v>
      </c>
      <c r="G2386" t="s">
        <v>356</v>
      </c>
      <c r="H2386" t="s">
        <v>3865</v>
      </c>
    </row>
    <row r="2387" spans="1:8">
      <c r="A2387" t="s">
        <v>5597</v>
      </c>
      <c r="B2387" t="s">
        <v>351</v>
      </c>
      <c r="C2387" t="s">
        <v>5598</v>
      </c>
      <c r="D2387" t="s">
        <v>5580</v>
      </c>
      <c r="E2387" t="s">
        <v>5581</v>
      </c>
      <c r="F2387" t="s">
        <v>5582</v>
      </c>
      <c r="G2387" t="s">
        <v>356</v>
      </c>
      <c r="H2387" t="s">
        <v>3865</v>
      </c>
    </row>
    <row r="2388" spans="1:8">
      <c r="A2388" t="s">
        <v>5599</v>
      </c>
      <c r="B2388" t="s">
        <v>351</v>
      </c>
      <c r="C2388" t="s">
        <v>5600</v>
      </c>
      <c r="D2388" t="s">
        <v>5580</v>
      </c>
      <c r="E2388" t="s">
        <v>5581</v>
      </c>
      <c r="F2388" t="s">
        <v>5582</v>
      </c>
      <c r="G2388" t="s">
        <v>356</v>
      </c>
      <c r="H2388" t="s">
        <v>3865</v>
      </c>
    </row>
    <row r="2389" spans="1:8">
      <c r="A2389" t="s">
        <v>5601</v>
      </c>
      <c r="B2389" t="s">
        <v>351</v>
      </c>
      <c r="C2389" t="s">
        <v>5602</v>
      </c>
      <c r="D2389" t="s">
        <v>5580</v>
      </c>
      <c r="E2389" t="s">
        <v>5581</v>
      </c>
      <c r="F2389" t="s">
        <v>5582</v>
      </c>
      <c r="G2389" t="s">
        <v>356</v>
      </c>
      <c r="H2389" t="s">
        <v>3865</v>
      </c>
    </row>
    <row r="2390" spans="1:8">
      <c r="A2390" t="s">
        <v>5603</v>
      </c>
      <c r="B2390" t="s">
        <v>351</v>
      </c>
      <c r="C2390" t="s">
        <v>5604</v>
      </c>
      <c r="D2390" t="s">
        <v>5580</v>
      </c>
      <c r="E2390" t="s">
        <v>5581</v>
      </c>
      <c r="F2390" t="s">
        <v>5582</v>
      </c>
      <c r="G2390" t="s">
        <v>356</v>
      </c>
      <c r="H2390" t="s">
        <v>3865</v>
      </c>
    </row>
    <row r="2391" spans="1:8">
      <c r="A2391" t="s">
        <v>5605</v>
      </c>
      <c r="B2391" t="s">
        <v>351</v>
      </c>
      <c r="C2391" t="s">
        <v>5606</v>
      </c>
      <c r="D2391" t="s">
        <v>5580</v>
      </c>
      <c r="E2391" t="s">
        <v>5581</v>
      </c>
      <c r="F2391" t="s">
        <v>5582</v>
      </c>
      <c r="G2391" t="s">
        <v>356</v>
      </c>
      <c r="H2391" t="s">
        <v>3865</v>
      </c>
    </row>
    <row r="2392" spans="1:8">
      <c r="A2392" t="s">
        <v>5607</v>
      </c>
      <c r="B2392" t="s">
        <v>351</v>
      </c>
      <c r="C2392" t="s">
        <v>5608</v>
      </c>
      <c r="D2392" t="s">
        <v>5580</v>
      </c>
      <c r="E2392" t="s">
        <v>5581</v>
      </c>
      <c r="F2392" t="s">
        <v>5582</v>
      </c>
      <c r="G2392" t="s">
        <v>356</v>
      </c>
      <c r="H2392" t="s">
        <v>3865</v>
      </c>
    </row>
    <row r="2393" spans="1:8">
      <c r="A2393" t="s">
        <v>5609</v>
      </c>
      <c r="B2393" t="s">
        <v>351</v>
      </c>
      <c r="C2393" t="s">
        <v>5610</v>
      </c>
      <c r="D2393" t="s">
        <v>5580</v>
      </c>
      <c r="E2393" t="s">
        <v>5581</v>
      </c>
      <c r="F2393" t="s">
        <v>5582</v>
      </c>
      <c r="G2393" t="s">
        <v>356</v>
      </c>
      <c r="H2393" t="s">
        <v>3865</v>
      </c>
    </row>
    <row r="2394" spans="1:8">
      <c r="A2394" t="s">
        <v>5611</v>
      </c>
      <c r="B2394" t="s">
        <v>351</v>
      </c>
      <c r="C2394" t="s">
        <v>5612</v>
      </c>
      <c r="D2394" t="s">
        <v>5580</v>
      </c>
      <c r="E2394" t="s">
        <v>5581</v>
      </c>
      <c r="F2394" t="s">
        <v>5582</v>
      </c>
      <c r="G2394" t="s">
        <v>356</v>
      </c>
      <c r="H2394" t="s">
        <v>3865</v>
      </c>
    </row>
    <row r="2395" spans="1:8">
      <c r="A2395" t="s">
        <v>5613</v>
      </c>
      <c r="B2395" t="s">
        <v>351</v>
      </c>
      <c r="C2395" t="s">
        <v>5614</v>
      </c>
      <c r="D2395" t="s">
        <v>5580</v>
      </c>
      <c r="E2395" t="s">
        <v>5581</v>
      </c>
      <c r="F2395" t="s">
        <v>5582</v>
      </c>
      <c r="G2395" t="s">
        <v>356</v>
      </c>
      <c r="H2395" t="s">
        <v>3865</v>
      </c>
    </row>
    <row r="2396" spans="1:8">
      <c r="A2396" t="s">
        <v>5615</v>
      </c>
      <c r="B2396" t="s">
        <v>351</v>
      </c>
      <c r="C2396" t="s">
        <v>5616</v>
      </c>
      <c r="D2396" t="s">
        <v>5617</v>
      </c>
      <c r="E2396" t="s">
        <v>5618</v>
      </c>
      <c r="F2396" t="s">
        <v>5619</v>
      </c>
      <c r="G2396" t="s">
        <v>356</v>
      </c>
      <c r="H2396" t="s">
        <v>2455</v>
      </c>
    </row>
    <row r="2397" spans="1:8">
      <c r="A2397" t="s">
        <v>5620</v>
      </c>
      <c r="B2397" t="s">
        <v>351</v>
      </c>
      <c r="C2397" t="s">
        <v>5621</v>
      </c>
      <c r="D2397" t="s">
        <v>5617</v>
      </c>
      <c r="E2397" t="s">
        <v>5618</v>
      </c>
      <c r="F2397" t="s">
        <v>5619</v>
      </c>
      <c r="G2397" t="s">
        <v>356</v>
      </c>
      <c r="H2397" t="s">
        <v>2455</v>
      </c>
    </row>
    <row r="2398" spans="1:8">
      <c r="A2398" t="s">
        <v>5622</v>
      </c>
      <c r="B2398" t="s">
        <v>351</v>
      </c>
      <c r="C2398" t="s">
        <v>5623</v>
      </c>
      <c r="D2398" t="s">
        <v>5617</v>
      </c>
      <c r="E2398" t="s">
        <v>5618</v>
      </c>
      <c r="F2398" t="s">
        <v>5619</v>
      </c>
      <c r="G2398" t="s">
        <v>356</v>
      </c>
      <c r="H2398" t="s">
        <v>2455</v>
      </c>
    </row>
    <row r="2399" spans="1:8">
      <c r="A2399" t="s">
        <v>5624</v>
      </c>
      <c r="B2399" t="s">
        <v>351</v>
      </c>
      <c r="C2399" t="s">
        <v>5625</v>
      </c>
      <c r="D2399" t="s">
        <v>5617</v>
      </c>
      <c r="E2399" t="s">
        <v>5618</v>
      </c>
      <c r="F2399" t="s">
        <v>5619</v>
      </c>
      <c r="G2399" t="s">
        <v>356</v>
      </c>
      <c r="H2399" t="s">
        <v>2455</v>
      </c>
    </row>
    <row r="2400" spans="1:8">
      <c r="A2400" t="s">
        <v>5626</v>
      </c>
      <c r="B2400" t="s">
        <v>351</v>
      </c>
      <c r="C2400" t="s">
        <v>5627</v>
      </c>
      <c r="D2400" t="s">
        <v>5617</v>
      </c>
      <c r="E2400" t="s">
        <v>5618</v>
      </c>
      <c r="F2400" t="s">
        <v>5619</v>
      </c>
      <c r="G2400" t="s">
        <v>356</v>
      </c>
      <c r="H2400" t="s">
        <v>2455</v>
      </c>
    </row>
    <row r="2401" spans="1:8">
      <c r="A2401" t="s">
        <v>5628</v>
      </c>
      <c r="B2401" t="s">
        <v>351</v>
      </c>
      <c r="C2401" t="s">
        <v>5629</v>
      </c>
      <c r="D2401" t="s">
        <v>5617</v>
      </c>
      <c r="E2401" t="s">
        <v>5618</v>
      </c>
      <c r="F2401" t="s">
        <v>5619</v>
      </c>
      <c r="G2401" t="s">
        <v>356</v>
      </c>
      <c r="H2401" t="s">
        <v>2455</v>
      </c>
    </row>
    <row r="2402" spans="1:8">
      <c r="A2402" t="s">
        <v>5630</v>
      </c>
      <c r="B2402" t="s">
        <v>351</v>
      </c>
      <c r="C2402" t="s">
        <v>5631</v>
      </c>
      <c r="D2402" t="s">
        <v>5617</v>
      </c>
      <c r="E2402" t="s">
        <v>5618</v>
      </c>
      <c r="F2402" t="s">
        <v>5619</v>
      </c>
      <c r="G2402" t="s">
        <v>356</v>
      </c>
      <c r="H2402" t="s">
        <v>2455</v>
      </c>
    </row>
    <row r="2403" spans="1:8">
      <c r="A2403" t="s">
        <v>5632</v>
      </c>
      <c r="B2403" t="s">
        <v>351</v>
      </c>
      <c r="C2403" t="s">
        <v>5633</v>
      </c>
      <c r="D2403" t="s">
        <v>5617</v>
      </c>
      <c r="E2403" t="s">
        <v>5618</v>
      </c>
      <c r="F2403" t="s">
        <v>5619</v>
      </c>
      <c r="G2403" t="s">
        <v>356</v>
      </c>
      <c r="H2403" t="s">
        <v>2455</v>
      </c>
    </row>
    <row r="2404" spans="1:8">
      <c r="A2404" t="s">
        <v>5634</v>
      </c>
      <c r="B2404" t="s">
        <v>351</v>
      </c>
      <c r="C2404" t="s">
        <v>5635</v>
      </c>
      <c r="D2404" t="s">
        <v>5617</v>
      </c>
      <c r="E2404" t="s">
        <v>5618</v>
      </c>
      <c r="F2404" t="s">
        <v>5619</v>
      </c>
      <c r="G2404" t="s">
        <v>356</v>
      </c>
      <c r="H2404" t="s">
        <v>2455</v>
      </c>
    </row>
    <row r="2405" spans="1:8">
      <c r="A2405" t="s">
        <v>5636</v>
      </c>
      <c r="B2405" t="s">
        <v>351</v>
      </c>
      <c r="C2405" t="s">
        <v>5637</v>
      </c>
      <c r="D2405" t="s">
        <v>5617</v>
      </c>
      <c r="E2405" t="s">
        <v>5618</v>
      </c>
      <c r="F2405" t="s">
        <v>5619</v>
      </c>
      <c r="G2405" t="s">
        <v>356</v>
      </c>
      <c r="H2405" t="s">
        <v>2455</v>
      </c>
    </row>
    <row r="2406" spans="1:8">
      <c r="A2406" t="s">
        <v>5638</v>
      </c>
      <c r="B2406" t="s">
        <v>351</v>
      </c>
      <c r="C2406" t="s">
        <v>5639</v>
      </c>
      <c r="D2406" t="s">
        <v>5617</v>
      </c>
      <c r="E2406" t="s">
        <v>5618</v>
      </c>
      <c r="F2406" t="s">
        <v>5619</v>
      </c>
      <c r="G2406" t="s">
        <v>356</v>
      </c>
      <c r="H2406" t="s">
        <v>2455</v>
      </c>
    </row>
    <row r="2407" spans="1:8">
      <c r="A2407" t="s">
        <v>5640</v>
      </c>
      <c r="B2407" t="s">
        <v>351</v>
      </c>
      <c r="C2407" t="s">
        <v>5641</v>
      </c>
      <c r="D2407" t="s">
        <v>5617</v>
      </c>
      <c r="E2407" t="s">
        <v>5618</v>
      </c>
      <c r="F2407" t="s">
        <v>5619</v>
      </c>
      <c r="G2407" t="s">
        <v>356</v>
      </c>
      <c r="H2407" t="s">
        <v>2455</v>
      </c>
    </row>
    <row r="2408" spans="1:8">
      <c r="A2408" t="s">
        <v>5642</v>
      </c>
      <c r="B2408" t="s">
        <v>351</v>
      </c>
      <c r="C2408" t="s">
        <v>5643</v>
      </c>
      <c r="D2408" t="s">
        <v>5617</v>
      </c>
      <c r="E2408" t="s">
        <v>5618</v>
      </c>
      <c r="F2408" t="s">
        <v>5619</v>
      </c>
      <c r="G2408" t="s">
        <v>356</v>
      </c>
      <c r="H2408" t="s">
        <v>2455</v>
      </c>
    </row>
    <row r="2409" spans="1:8">
      <c r="A2409" t="s">
        <v>5644</v>
      </c>
      <c r="B2409" t="s">
        <v>351</v>
      </c>
      <c r="C2409" t="s">
        <v>5645</v>
      </c>
      <c r="D2409" t="s">
        <v>5617</v>
      </c>
      <c r="E2409" t="s">
        <v>5618</v>
      </c>
      <c r="F2409" t="s">
        <v>5619</v>
      </c>
      <c r="G2409" t="s">
        <v>356</v>
      </c>
      <c r="H2409" t="s">
        <v>2455</v>
      </c>
    </row>
    <row r="2410" spans="1:8">
      <c r="A2410" t="s">
        <v>5646</v>
      </c>
      <c r="B2410" t="s">
        <v>351</v>
      </c>
      <c r="C2410" t="s">
        <v>5647</v>
      </c>
      <c r="D2410" t="s">
        <v>5617</v>
      </c>
      <c r="E2410" t="s">
        <v>5618</v>
      </c>
      <c r="F2410" t="s">
        <v>5619</v>
      </c>
      <c r="G2410" t="s">
        <v>356</v>
      </c>
      <c r="H2410" t="s">
        <v>2455</v>
      </c>
    </row>
    <row r="2411" spans="1:8">
      <c r="A2411" t="s">
        <v>5648</v>
      </c>
      <c r="B2411" t="s">
        <v>351</v>
      </c>
      <c r="C2411" t="s">
        <v>5649</v>
      </c>
      <c r="D2411" t="s">
        <v>5617</v>
      </c>
      <c r="E2411" t="s">
        <v>5618</v>
      </c>
      <c r="F2411" t="s">
        <v>5619</v>
      </c>
      <c r="G2411" t="s">
        <v>356</v>
      </c>
      <c r="H2411" t="s">
        <v>2455</v>
      </c>
    </row>
    <row r="2412" spans="1:8">
      <c r="A2412" t="s">
        <v>5650</v>
      </c>
      <c r="B2412" t="s">
        <v>351</v>
      </c>
      <c r="C2412" t="s">
        <v>5651</v>
      </c>
      <c r="D2412" t="s">
        <v>5617</v>
      </c>
      <c r="E2412" t="s">
        <v>5618</v>
      </c>
      <c r="F2412" t="s">
        <v>5619</v>
      </c>
      <c r="G2412" t="s">
        <v>356</v>
      </c>
      <c r="H2412" t="s">
        <v>2455</v>
      </c>
    </row>
    <row r="2413" spans="1:8">
      <c r="A2413" t="s">
        <v>5652</v>
      </c>
      <c r="B2413" t="s">
        <v>351</v>
      </c>
      <c r="C2413" t="s">
        <v>5653</v>
      </c>
      <c r="D2413" t="s">
        <v>5617</v>
      </c>
      <c r="E2413" t="s">
        <v>5618</v>
      </c>
      <c r="F2413" t="s">
        <v>5619</v>
      </c>
      <c r="G2413" t="s">
        <v>356</v>
      </c>
      <c r="H2413" t="s">
        <v>2455</v>
      </c>
    </row>
    <row r="2414" spans="1:8">
      <c r="A2414" t="s">
        <v>5654</v>
      </c>
      <c r="B2414" t="s">
        <v>351</v>
      </c>
      <c r="C2414" t="s">
        <v>5655</v>
      </c>
      <c r="D2414" t="s">
        <v>5617</v>
      </c>
      <c r="E2414" t="s">
        <v>5618</v>
      </c>
      <c r="F2414" t="s">
        <v>5619</v>
      </c>
      <c r="G2414" t="s">
        <v>356</v>
      </c>
      <c r="H2414" t="s">
        <v>2455</v>
      </c>
    </row>
    <row r="2415" spans="1:8">
      <c r="A2415" t="s">
        <v>5656</v>
      </c>
      <c r="B2415" t="s">
        <v>351</v>
      </c>
      <c r="C2415" t="s">
        <v>5657</v>
      </c>
      <c r="D2415" t="s">
        <v>5617</v>
      </c>
      <c r="E2415" t="s">
        <v>5618</v>
      </c>
      <c r="F2415" t="s">
        <v>5619</v>
      </c>
      <c r="G2415" t="s">
        <v>356</v>
      </c>
      <c r="H2415" t="s">
        <v>2455</v>
      </c>
    </row>
    <row r="2416" spans="1:8">
      <c r="A2416" t="s">
        <v>5658</v>
      </c>
      <c r="B2416" t="s">
        <v>351</v>
      </c>
      <c r="C2416" t="s">
        <v>5659</v>
      </c>
      <c r="D2416" t="s">
        <v>5617</v>
      </c>
      <c r="E2416" t="s">
        <v>5618</v>
      </c>
      <c r="F2416" t="s">
        <v>5619</v>
      </c>
      <c r="G2416" t="s">
        <v>356</v>
      </c>
      <c r="H2416" t="s">
        <v>2455</v>
      </c>
    </row>
    <row r="2417" spans="1:8">
      <c r="A2417" t="s">
        <v>5660</v>
      </c>
      <c r="B2417" t="s">
        <v>351</v>
      </c>
      <c r="C2417" t="s">
        <v>5661</v>
      </c>
      <c r="D2417" t="s">
        <v>5617</v>
      </c>
      <c r="E2417" t="s">
        <v>5618</v>
      </c>
      <c r="F2417" t="s">
        <v>5619</v>
      </c>
      <c r="G2417" t="s">
        <v>356</v>
      </c>
      <c r="H2417" t="s">
        <v>2455</v>
      </c>
    </row>
    <row r="2418" spans="1:8">
      <c r="A2418" t="s">
        <v>5662</v>
      </c>
      <c r="B2418" t="s">
        <v>351</v>
      </c>
      <c r="C2418" t="s">
        <v>5663</v>
      </c>
      <c r="D2418" t="s">
        <v>5617</v>
      </c>
      <c r="E2418" t="s">
        <v>5618</v>
      </c>
      <c r="F2418" t="s">
        <v>5619</v>
      </c>
      <c r="G2418" t="s">
        <v>356</v>
      </c>
      <c r="H2418" t="s">
        <v>2455</v>
      </c>
    </row>
    <row r="2419" spans="1:8">
      <c r="A2419" t="s">
        <v>5664</v>
      </c>
      <c r="B2419" t="s">
        <v>351</v>
      </c>
      <c r="C2419" t="s">
        <v>5665</v>
      </c>
      <c r="D2419" t="s">
        <v>5617</v>
      </c>
      <c r="E2419" t="s">
        <v>5618</v>
      </c>
      <c r="F2419" t="s">
        <v>5619</v>
      </c>
      <c r="G2419" t="s">
        <v>356</v>
      </c>
      <c r="H2419" t="s">
        <v>2455</v>
      </c>
    </row>
    <row r="2420" spans="1:8">
      <c r="A2420" t="s">
        <v>5666</v>
      </c>
      <c r="B2420" t="s">
        <v>351</v>
      </c>
      <c r="C2420" t="s">
        <v>5667</v>
      </c>
      <c r="D2420" t="s">
        <v>5617</v>
      </c>
      <c r="E2420" t="s">
        <v>5618</v>
      </c>
      <c r="F2420" t="s">
        <v>5619</v>
      </c>
      <c r="G2420" t="s">
        <v>356</v>
      </c>
      <c r="H2420" t="s">
        <v>2455</v>
      </c>
    </row>
    <row r="2421" spans="1:8">
      <c r="A2421" t="s">
        <v>5668</v>
      </c>
      <c r="B2421" t="s">
        <v>351</v>
      </c>
      <c r="C2421" t="s">
        <v>5669</v>
      </c>
      <c r="D2421" t="s">
        <v>5617</v>
      </c>
      <c r="E2421" t="s">
        <v>5618</v>
      </c>
      <c r="F2421" t="s">
        <v>5619</v>
      </c>
      <c r="G2421" t="s">
        <v>356</v>
      </c>
      <c r="H2421" t="s">
        <v>2455</v>
      </c>
    </row>
    <row r="2422" spans="1:8">
      <c r="A2422" t="s">
        <v>5670</v>
      </c>
      <c r="B2422" t="s">
        <v>351</v>
      </c>
      <c r="C2422" t="s">
        <v>5671</v>
      </c>
      <c r="D2422" t="s">
        <v>5617</v>
      </c>
      <c r="E2422" t="s">
        <v>5618</v>
      </c>
      <c r="F2422" t="s">
        <v>5619</v>
      </c>
      <c r="G2422" t="s">
        <v>356</v>
      </c>
      <c r="H2422" t="s">
        <v>2455</v>
      </c>
    </row>
    <row r="2423" spans="1:8">
      <c r="A2423" t="s">
        <v>5672</v>
      </c>
      <c r="B2423" t="s">
        <v>351</v>
      </c>
      <c r="C2423" t="s">
        <v>5673</v>
      </c>
      <c r="D2423" t="s">
        <v>5617</v>
      </c>
      <c r="E2423" t="s">
        <v>5618</v>
      </c>
      <c r="F2423" t="s">
        <v>5619</v>
      </c>
      <c r="G2423" t="s">
        <v>356</v>
      </c>
      <c r="H2423" t="s">
        <v>2455</v>
      </c>
    </row>
    <row r="2424" spans="1:8">
      <c r="A2424" t="s">
        <v>5674</v>
      </c>
      <c r="B2424" t="s">
        <v>351</v>
      </c>
      <c r="C2424" t="s">
        <v>5675</v>
      </c>
      <c r="D2424" t="s">
        <v>5617</v>
      </c>
      <c r="E2424" t="s">
        <v>5618</v>
      </c>
      <c r="F2424" t="s">
        <v>5619</v>
      </c>
      <c r="G2424" t="s">
        <v>356</v>
      </c>
      <c r="H2424" t="s">
        <v>2455</v>
      </c>
    </row>
    <row r="2425" spans="1:8">
      <c r="A2425" t="s">
        <v>5676</v>
      </c>
      <c r="B2425" t="s">
        <v>351</v>
      </c>
      <c r="C2425" t="s">
        <v>5677</v>
      </c>
      <c r="D2425" t="s">
        <v>5617</v>
      </c>
      <c r="E2425" t="s">
        <v>5618</v>
      </c>
      <c r="F2425" t="s">
        <v>5619</v>
      </c>
      <c r="G2425" t="s">
        <v>356</v>
      </c>
      <c r="H2425" t="s">
        <v>2455</v>
      </c>
    </row>
    <row r="2426" spans="1:8">
      <c r="A2426" t="s">
        <v>5678</v>
      </c>
      <c r="B2426" t="s">
        <v>351</v>
      </c>
      <c r="C2426" t="s">
        <v>5679</v>
      </c>
      <c r="D2426" t="s">
        <v>5617</v>
      </c>
      <c r="E2426" t="s">
        <v>5618</v>
      </c>
      <c r="F2426" t="s">
        <v>5619</v>
      </c>
      <c r="G2426" t="s">
        <v>356</v>
      </c>
      <c r="H2426" t="s">
        <v>2455</v>
      </c>
    </row>
    <row r="2427" spans="1:8">
      <c r="A2427" t="s">
        <v>5680</v>
      </c>
      <c r="B2427" t="s">
        <v>351</v>
      </c>
      <c r="C2427" t="s">
        <v>5681</v>
      </c>
      <c r="D2427" t="s">
        <v>5617</v>
      </c>
      <c r="E2427" t="s">
        <v>5618</v>
      </c>
      <c r="F2427" t="s">
        <v>5619</v>
      </c>
      <c r="G2427" t="s">
        <v>356</v>
      </c>
      <c r="H2427" t="s">
        <v>2455</v>
      </c>
    </row>
    <row r="2428" spans="1:8">
      <c r="A2428" t="s">
        <v>5682</v>
      </c>
      <c r="B2428" t="s">
        <v>351</v>
      </c>
      <c r="C2428" t="s">
        <v>5683</v>
      </c>
      <c r="D2428" t="s">
        <v>5617</v>
      </c>
      <c r="E2428" t="s">
        <v>5618</v>
      </c>
      <c r="F2428" t="s">
        <v>5619</v>
      </c>
      <c r="G2428" t="s">
        <v>356</v>
      </c>
      <c r="H2428" t="s">
        <v>2455</v>
      </c>
    </row>
    <row r="2429" spans="1:8">
      <c r="A2429" t="s">
        <v>5684</v>
      </c>
      <c r="B2429" t="s">
        <v>351</v>
      </c>
      <c r="C2429" t="s">
        <v>5685</v>
      </c>
      <c r="D2429" t="s">
        <v>5617</v>
      </c>
      <c r="E2429" t="s">
        <v>5618</v>
      </c>
      <c r="F2429" t="s">
        <v>5619</v>
      </c>
      <c r="G2429" t="s">
        <v>356</v>
      </c>
      <c r="H2429" t="s">
        <v>2455</v>
      </c>
    </row>
    <row r="2430" spans="1:8">
      <c r="A2430" t="s">
        <v>5686</v>
      </c>
      <c r="B2430" t="s">
        <v>351</v>
      </c>
      <c r="C2430" t="s">
        <v>5687</v>
      </c>
      <c r="D2430" t="s">
        <v>5617</v>
      </c>
      <c r="E2430" t="s">
        <v>5618</v>
      </c>
      <c r="F2430" t="s">
        <v>5619</v>
      </c>
      <c r="G2430" t="s">
        <v>356</v>
      </c>
      <c r="H2430" t="s">
        <v>2455</v>
      </c>
    </row>
    <row r="2431" spans="1:8">
      <c r="A2431" t="s">
        <v>5688</v>
      </c>
      <c r="B2431" t="s">
        <v>351</v>
      </c>
      <c r="C2431" t="s">
        <v>5689</v>
      </c>
      <c r="D2431" t="s">
        <v>5617</v>
      </c>
      <c r="E2431" t="s">
        <v>5618</v>
      </c>
      <c r="F2431" t="s">
        <v>5619</v>
      </c>
      <c r="G2431" t="s">
        <v>356</v>
      </c>
      <c r="H2431" t="s">
        <v>2455</v>
      </c>
    </row>
    <row r="2432" spans="1:8">
      <c r="A2432" t="s">
        <v>5690</v>
      </c>
      <c r="B2432" t="s">
        <v>351</v>
      </c>
      <c r="C2432" t="s">
        <v>5691</v>
      </c>
      <c r="D2432" t="s">
        <v>5617</v>
      </c>
      <c r="E2432" t="s">
        <v>5618</v>
      </c>
      <c r="F2432" t="s">
        <v>5619</v>
      </c>
      <c r="G2432" t="s">
        <v>356</v>
      </c>
      <c r="H2432" t="s">
        <v>2455</v>
      </c>
    </row>
    <row r="2433" spans="1:8">
      <c r="A2433" t="s">
        <v>5692</v>
      </c>
      <c r="B2433" t="s">
        <v>351</v>
      </c>
      <c r="C2433" t="s">
        <v>5693</v>
      </c>
      <c r="D2433" t="s">
        <v>5617</v>
      </c>
      <c r="E2433" t="s">
        <v>5618</v>
      </c>
      <c r="F2433" t="s">
        <v>5619</v>
      </c>
      <c r="G2433" t="s">
        <v>356</v>
      </c>
      <c r="H2433" t="s">
        <v>2455</v>
      </c>
    </row>
    <row r="2434" spans="1:8">
      <c r="A2434" t="s">
        <v>5694</v>
      </c>
      <c r="B2434" t="s">
        <v>351</v>
      </c>
      <c r="C2434" t="s">
        <v>5695</v>
      </c>
      <c r="D2434" t="s">
        <v>5617</v>
      </c>
      <c r="E2434" t="s">
        <v>5618</v>
      </c>
      <c r="F2434" t="s">
        <v>5619</v>
      </c>
      <c r="G2434" t="s">
        <v>356</v>
      </c>
      <c r="H2434" t="s">
        <v>2455</v>
      </c>
    </row>
    <row r="2435" spans="1:8">
      <c r="A2435" t="s">
        <v>5696</v>
      </c>
      <c r="B2435" t="s">
        <v>351</v>
      </c>
      <c r="C2435" t="s">
        <v>5697</v>
      </c>
      <c r="D2435" t="s">
        <v>5617</v>
      </c>
      <c r="E2435" t="s">
        <v>5618</v>
      </c>
      <c r="F2435" t="s">
        <v>5619</v>
      </c>
      <c r="G2435" t="s">
        <v>356</v>
      </c>
      <c r="H2435" t="s">
        <v>2455</v>
      </c>
    </row>
    <row r="2436" spans="1:8">
      <c r="A2436" t="s">
        <v>5698</v>
      </c>
      <c r="B2436" t="s">
        <v>351</v>
      </c>
      <c r="C2436" t="s">
        <v>5699</v>
      </c>
      <c r="D2436" t="s">
        <v>5617</v>
      </c>
      <c r="E2436" t="s">
        <v>5618</v>
      </c>
      <c r="F2436" t="s">
        <v>5619</v>
      </c>
      <c r="G2436" t="s">
        <v>356</v>
      </c>
      <c r="H2436" t="s">
        <v>2455</v>
      </c>
    </row>
    <row r="2437" spans="1:8">
      <c r="A2437" t="s">
        <v>5700</v>
      </c>
      <c r="B2437" t="s">
        <v>351</v>
      </c>
      <c r="C2437" t="s">
        <v>5701</v>
      </c>
      <c r="D2437" t="s">
        <v>5617</v>
      </c>
      <c r="E2437" t="s">
        <v>5618</v>
      </c>
      <c r="F2437" t="s">
        <v>5619</v>
      </c>
      <c r="G2437" t="s">
        <v>356</v>
      </c>
      <c r="H2437" t="s">
        <v>2455</v>
      </c>
    </row>
    <row r="2438" spans="1:8">
      <c r="A2438" t="s">
        <v>5702</v>
      </c>
      <c r="B2438" t="s">
        <v>351</v>
      </c>
      <c r="C2438" t="s">
        <v>5703</v>
      </c>
      <c r="D2438" t="s">
        <v>5617</v>
      </c>
      <c r="E2438" t="s">
        <v>5618</v>
      </c>
      <c r="F2438" t="s">
        <v>5619</v>
      </c>
      <c r="G2438" t="s">
        <v>356</v>
      </c>
      <c r="H2438" t="s">
        <v>2455</v>
      </c>
    </row>
    <row r="2439" spans="1:8">
      <c r="A2439" t="s">
        <v>5704</v>
      </c>
      <c r="B2439" t="s">
        <v>351</v>
      </c>
      <c r="C2439" t="s">
        <v>5705</v>
      </c>
      <c r="D2439" t="s">
        <v>5617</v>
      </c>
      <c r="E2439" t="s">
        <v>5618</v>
      </c>
      <c r="F2439" t="s">
        <v>5619</v>
      </c>
      <c r="G2439" t="s">
        <v>356</v>
      </c>
      <c r="H2439" t="s">
        <v>2455</v>
      </c>
    </row>
    <row r="2440" spans="1:8">
      <c r="A2440" t="s">
        <v>5706</v>
      </c>
      <c r="B2440" t="s">
        <v>351</v>
      </c>
      <c r="C2440" t="s">
        <v>5707</v>
      </c>
      <c r="D2440" t="s">
        <v>5617</v>
      </c>
      <c r="E2440" t="s">
        <v>5618</v>
      </c>
      <c r="F2440" t="s">
        <v>5619</v>
      </c>
      <c r="G2440" t="s">
        <v>356</v>
      </c>
      <c r="H2440" t="s">
        <v>2455</v>
      </c>
    </row>
    <row r="2441" spans="1:8">
      <c r="A2441" t="s">
        <v>5708</v>
      </c>
      <c r="B2441" t="s">
        <v>351</v>
      </c>
      <c r="C2441" t="s">
        <v>5709</v>
      </c>
      <c r="D2441" t="s">
        <v>5617</v>
      </c>
      <c r="E2441" t="s">
        <v>5618</v>
      </c>
      <c r="F2441" t="s">
        <v>5619</v>
      </c>
      <c r="G2441" t="s">
        <v>356</v>
      </c>
      <c r="H2441" t="s">
        <v>2455</v>
      </c>
    </row>
    <row r="2442" spans="1:8">
      <c r="A2442" t="s">
        <v>5710</v>
      </c>
      <c r="B2442" t="s">
        <v>351</v>
      </c>
      <c r="C2442" t="s">
        <v>5711</v>
      </c>
      <c r="D2442" t="s">
        <v>5617</v>
      </c>
      <c r="E2442" t="s">
        <v>5618</v>
      </c>
      <c r="F2442" t="s">
        <v>5619</v>
      </c>
      <c r="G2442" t="s">
        <v>356</v>
      </c>
      <c r="H2442" t="s">
        <v>2455</v>
      </c>
    </row>
    <row r="2443" spans="1:8">
      <c r="A2443" t="s">
        <v>5712</v>
      </c>
      <c r="B2443" t="s">
        <v>351</v>
      </c>
      <c r="C2443" t="s">
        <v>5713</v>
      </c>
      <c r="D2443" t="s">
        <v>5617</v>
      </c>
      <c r="E2443" t="s">
        <v>5618</v>
      </c>
      <c r="F2443" t="s">
        <v>5619</v>
      </c>
      <c r="G2443" t="s">
        <v>356</v>
      </c>
      <c r="H2443" t="s">
        <v>2455</v>
      </c>
    </row>
    <row r="2444" spans="1:8">
      <c r="A2444" t="s">
        <v>5714</v>
      </c>
      <c r="B2444" t="s">
        <v>351</v>
      </c>
      <c r="C2444" t="s">
        <v>5715</v>
      </c>
      <c r="D2444" t="s">
        <v>5617</v>
      </c>
      <c r="E2444" t="s">
        <v>5618</v>
      </c>
      <c r="F2444" t="s">
        <v>5619</v>
      </c>
      <c r="G2444" t="s">
        <v>356</v>
      </c>
      <c r="H2444" t="s">
        <v>2455</v>
      </c>
    </row>
    <row r="2445" spans="1:8">
      <c r="A2445" t="s">
        <v>5716</v>
      </c>
      <c r="B2445" t="s">
        <v>351</v>
      </c>
      <c r="C2445" t="s">
        <v>5717</v>
      </c>
      <c r="D2445" t="s">
        <v>5617</v>
      </c>
      <c r="E2445" t="s">
        <v>5618</v>
      </c>
      <c r="F2445" t="s">
        <v>5619</v>
      </c>
      <c r="G2445" t="s">
        <v>356</v>
      </c>
      <c r="H2445" t="s">
        <v>2455</v>
      </c>
    </row>
    <row r="2446" spans="1:8">
      <c r="A2446" t="s">
        <v>5718</v>
      </c>
      <c r="B2446" t="s">
        <v>351</v>
      </c>
      <c r="C2446" t="s">
        <v>5719</v>
      </c>
      <c r="D2446" t="s">
        <v>5617</v>
      </c>
      <c r="E2446" t="s">
        <v>5618</v>
      </c>
      <c r="F2446" t="s">
        <v>5619</v>
      </c>
      <c r="G2446" t="s">
        <v>356</v>
      </c>
      <c r="H2446" t="s">
        <v>2455</v>
      </c>
    </row>
    <row r="2447" spans="1:8">
      <c r="A2447" t="s">
        <v>5720</v>
      </c>
      <c r="B2447" t="s">
        <v>351</v>
      </c>
      <c r="C2447" t="s">
        <v>5721</v>
      </c>
      <c r="D2447" t="s">
        <v>5617</v>
      </c>
      <c r="E2447" t="s">
        <v>5618</v>
      </c>
      <c r="F2447" t="s">
        <v>5619</v>
      </c>
      <c r="G2447" t="s">
        <v>356</v>
      </c>
      <c r="H2447" t="s">
        <v>2455</v>
      </c>
    </row>
    <row r="2448" spans="1:8">
      <c r="A2448" t="s">
        <v>5722</v>
      </c>
      <c r="B2448" t="s">
        <v>351</v>
      </c>
      <c r="C2448" t="s">
        <v>5723</v>
      </c>
      <c r="D2448" t="s">
        <v>5724</v>
      </c>
      <c r="E2448" t="s">
        <v>5725</v>
      </c>
      <c r="F2448" t="s">
        <v>5726</v>
      </c>
      <c r="G2448" t="s">
        <v>356</v>
      </c>
      <c r="H2448" t="s">
        <v>4367</v>
      </c>
    </row>
    <row r="2449" spans="1:8">
      <c r="A2449" t="s">
        <v>5727</v>
      </c>
      <c r="B2449" t="s">
        <v>351</v>
      </c>
      <c r="C2449" t="s">
        <v>5728</v>
      </c>
      <c r="D2449" t="s">
        <v>5724</v>
      </c>
      <c r="E2449" t="s">
        <v>5725</v>
      </c>
      <c r="F2449" t="s">
        <v>5726</v>
      </c>
      <c r="G2449" t="s">
        <v>356</v>
      </c>
      <c r="H2449" t="s">
        <v>4367</v>
      </c>
    </row>
    <row r="2450" spans="1:8">
      <c r="A2450" t="s">
        <v>5729</v>
      </c>
      <c r="B2450" t="s">
        <v>351</v>
      </c>
      <c r="C2450" t="s">
        <v>5730</v>
      </c>
      <c r="D2450" t="s">
        <v>5731</v>
      </c>
      <c r="E2450" t="s">
        <v>5732</v>
      </c>
      <c r="F2450" t="s">
        <v>5733</v>
      </c>
      <c r="G2450" t="s">
        <v>356</v>
      </c>
      <c r="H2450" t="s">
        <v>5734</v>
      </c>
    </row>
    <row r="2451" spans="1:8">
      <c r="A2451" t="s">
        <v>5735</v>
      </c>
      <c r="B2451" t="s">
        <v>351</v>
      </c>
      <c r="C2451" t="s">
        <v>5736</v>
      </c>
      <c r="D2451" t="s">
        <v>5731</v>
      </c>
      <c r="E2451" t="s">
        <v>5732</v>
      </c>
      <c r="F2451" t="s">
        <v>5733</v>
      </c>
      <c r="G2451" t="s">
        <v>356</v>
      </c>
      <c r="H2451" t="s">
        <v>5734</v>
      </c>
    </row>
    <row r="2452" spans="1:8">
      <c r="A2452" t="s">
        <v>5737</v>
      </c>
      <c r="B2452" t="s">
        <v>351</v>
      </c>
      <c r="C2452" t="s">
        <v>5738</v>
      </c>
      <c r="D2452" t="s">
        <v>5731</v>
      </c>
      <c r="E2452" t="s">
        <v>5732</v>
      </c>
      <c r="F2452" t="s">
        <v>5733</v>
      </c>
      <c r="G2452" t="s">
        <v>356</v>
      </c>
      <c r="H2452" t="s">
        <v>5734</v>
      </c>
    </row>
    <row r="2453" spans="1:8">
      <c r="A2453" t="s">
        <v>5739</v>
      </c>
      <c r="B2453" t="s">
        <v>351</v>
      </c>
      <c r="C2453" t="s">
        <v>5740</v>
      </c>
      <c r="D2453" t="s">
        <v>5731</v>
      </c>
      <c r="E2453" t="s">
        <v>5732</v>
      </c>
      <c r="F2453" t="s">
        <v>5733</v>
      </c>
      <c r="G2453" t="s">
        <v>356</v>
      </c>
      <c r="H2453" t="s">
        <v>5734</v>
      </c>
    </row>
    <row r="2454" spans="1:8">
      <c r="A2454" t="s">
        <v>5741</v>
      </c>
      <c r="B2454" t="s">
        <v>351</v>
      </c>
      <c r="C2454" t="s">
        <v>5742</v>
      </c>
      <c r="D2454" t="s">
        <v>5731</v>
      </c>
      <c r="E2454" t="s">
        <v>5732</v>
      </c>
      <c r="F2454" t="s">
        <v>5733</v>
      </c>
      <c r="G2454" t="s">
        <v>356</v>
      </c>
      <c r="H2454" t="s">
        <v>5734</v>
      </c>
    </row>
    <row r="2455" spans="1:8">
      <c r="A2455" t="s">
        <v>5743</v>
      </c>
      <c r="B2455" t="s">
        <v>351</v>
      </c>
      <c r="C2455" t="s">
        <v>5744</v>
      </c>
      <c r="D2455" t="s">
        <v>5731</v>
      </c>
      <c r="E2455" t="s">
        <v>5732</v>
      </c>
      <c r="F2455" t="s">
        <v>5733</v>
      </c>
      <c r="G2455" t="s">
        <v>356</v>
      </c>
      <c r="H2455" t="s">
        <v>5734</v>
      </c>
    </row>
    <row r="2456" spans="1:8">
      <c r="A2456" t="s">
        <v>5745</v>
      </c>
      <c r="B2456" t="s">
        <v>351</v>
      </c>
      <c r="C2456" t="s">
        <v>5746</v>
      </c>
      <c r="D2456" t="s">
        <v>5731</v>
      </c>
      <c r="E2456" t="s">
        <v>5732</v>
      </c>
      <c r="F2456" t="s">
        <v>5733</v>
      </c>
      <c r="G2456" t="s">
        <v>356</v>
      </c>
      <c r="H2456" t="s">
        <v>5734</v>
      </c>
    </row>
    <row r="2457" spans="1:8">
      <c r="A2457" t="s">
        <v>5747</v>
      </c>
      <c r="B2457" t="s">
        <v>351</v>
      </c>
      <c r="C2457" t="s">
        <v>5748</v>
      </c>
      <c r="D2457" t="s">
        <v>5731</v>
      </c>
      <c r="E2457" t="s">
        <v>5732</v>
      </c>
      <c r="F2457" t="s">
        <v>5733</v>
      </c>
      <c r="G2457" t="s">
        <v>356</v>
      </c>
      <c r="H2457" t="s">
        <v>5734</v>
      </c>
    </row>
    <row r="2458" spans="1:8">
      <c r="A2458" t="s">
        <v>5749</v>
      </c>
      <c r="B2458" t="s">
        <v>351</v>
      </c>
      <c r="C2458" t="s">
        <v>5750</v>
      </c>
      <c r="D2458" t="s">
        <v>5731</v>
      </c>
      <c r="E2458" t="s">
        <v>5732</v>
      </c>
      <c r="F2458" t="s">
        <v>5733</v>
      </c>
      <c r="G2458" t="s">
        <v>356</v>
      </c>
      <c r="H2458" t="s">
        <v>5734</v>
      </c>
    </row>
    <row r="2459" spans="1:8">
      <c r="A2459" t="s">
        <v>5751</v>
      </c>
      <c r="B2459" t="s">
        <v>351</v>
      </c>
      <c r="C2459" t="s">
        <v>5752</v>
      </c>
      <c r="D2459" t="s">
        <v>5731</v>
      </c>
      <c r="E2459" t="s">
        <v>5732</v>
      </c>
      <c r="F2459" t="s">
        <v>5733</v>
      </c>
      <c r="G2459" t="s">
        <v>356</v>
      </c>
      <c r="H2459" t="s">
        <v>5734</v>
      </c>
    </row>
    <row r="2460" spans="1:8">
      <c r="A2460" t="s">
        <v>5753</v>
      </c>
      <c r="B2460" t="s">
        <v>351</v>
      </c>
      <c r="C2460" t="s">
        <v>5754</v>
      </c>
      <c r="D2460" t="s">
        <v>5731</v>
      </c>
      <c r="E2460" t="s">
        <v>5732</v>
      </c>
      <c r="F2460" t="s">
        <v>5733</v>
      </c>
      <c r="G2460" t="s">
        <v>356</v>
      </c>
      <c r="H2460" t="s">
        <v>5734</v>
      </c>
    </row>
    <row r="2461" spans="1:8">
      <c r="A2461" t="s">
        <v>5755</v>
      </c>
      <c r="B2461" t="s">
        <v>351</v>
      </c>
      <c r="C2461" t="s">
        <v>5756</v>
      </c>
      <c r="D2461" t="s">
        <v>5757</v>
      </c>
      <c r="E2461" t="s">
        <v>5758</v>
      </c>
      <c r="F2461" t="s">
        <v>5759</v>
      </c>
      <c r="G2461" t="s">
        <v>356</v>
      </c>
      <c r="H2461" t="s">
        <v>5760</v>
      </c>
    </row>
    <row r="2462" spans="1:8">
      <c r="A2462" t="s">
        <v>5761</v>
      </c>
      <c r="B2462" t="s">
        <v>351</v>
      </c>
      <c r="C2462" t="s">
        <v>5762</v>
      </c>
      <c r="D2462" t="s">
        <v>5757</v>
      </c>
      <c r="E2462" t="s">
        <v>5758</v>
      </c>
      <c r="F2462" t="s">
        <v>5759</v>
      </c>
      <c r="G2462" t="s">
        <v>356</v>
      </c>
      <c r="H2462" t="s">
        <v>5760</v>
      </c>
    </row>
    <row r="2463" spans="1:8">
      <c r="A2463" t="s">
        <v>5763</v>
      </c>
      <c r="B2463" t="s">
        <v>351</v>
      </c>
      <c r="C2463" t="s">
        <v>5764</v>
      </c>
      <c r="D2463" t="s">
        <v>5757</v>
      </c>
      <c r="E2463" t="s">
        <v>5758</v>
      </c>
      <c r="F2463" t="s">
        <v>5759</v>
      </c>
      <c r="G2463" t="s">
        <v>356</v>
      </c>
      <c r="H2463" t="s">
        <v>5760</v>
      </c>
    </row>
    <row r="2464" spans="1:8">
      <c r="A2464" t="s">
        <v>5765</v>
      </c>
      <c r="B2464" t="s">
        <v>351</v>
      </c>
      <c r="C2464" t="s">
        <v>5766</v>
      </c>
      <c r="D2464" t="s">
        <v>5757</v>
      </c>
      <c r="E2464" t="s">
        <v>5758</v>
      </c>
      <c r="F2464" t="s">
        <v>5759</v>
      </c>
      <c r="G2464" t="s">
        <v>356</v>
      </c>
      <c r="H2464" t="s">
        <v>5760</v>
      </c>
    </row>
    <row r="2465" spans="1:8">
      <c r="A2465" t="s">
        <v>5767</v>
      </c>
      <c r="B2465" t="s">
        <v>351</v>
      </c>
      <c r="C2465" t="s">
        <v>5768</v>
      </c>
      <c r="D2465" t="s">
        <v>5757</v>
      </c>
      <c r="E2465" t="s">
        <v>5758</v>
      </c>
      <c r="F2465" t="s">
        <v>5759</v>
      </c>
      <c r="G2465" t="s">
        <v>356</v>
      </c>
      <c r="H2465" t="s">
        <v>5760</v>
      </c>
    </row>
    <row r="2466" spans="1:8">
      <c r="A2466" t="s">
        <v>5769</v>
      </c>
      <c r="B2466" t="s">
        <v>351</v>
      </c>
      <c r="C2466" t="s">
        <v>5770</v>
      </c>
      <c r="D2466" t="s">
        <v>5757</v>
      </c>
      <c r="E2466" t="s">
        <v>5758</v>
      </c>
      <c r="F2466" t="s">
        <v>5759</v>
      </c>
      <c r="G2466" t="s">
        <v>356</v>
      </c>
      <c r="H2466" t="s">
        <v>5760</v>
      </c>
    </row>
    <row r="2467" spans="1:8">
      <c r="A2467" t="s">
        <v>5771</v>
      </c>
      <c r="B2467" t="s">
        <v>351</v>
      </c>
      <c r="C2467" t="s">
        <v>5772</v>
      </c>
      <c r="D2467" t="s">
        <v>5757</v>
      </c>
      <c r="E2467" t="s">
        <v>5758</v>
      </c>
      <c r="F2467" t="s">
        <v>5759</v>
      </c>
      <c r="G2467" t="s">
        <v>356</v>
      </c>
      <c r="H2467" t="s">
        <v>5760</v>
      </c>
    </row>
    <row r="2468" spans="1:8">
      <c r="A2468" t="s">
        <v>5773</v>
      </c>
      <c r="B2468" t="s">
        <v>351</v>
      </c>
      <c r="C2468" t="s">
        <v>5774</v>
      </c>
      <c r="D2468" t="s">
        <v>5757</v>
      </c>
      <c r="E2468" t="s">
        <v>5758</v>
      </c>
      <c r="F2468" t="s">
        <v>5759</v>
      </c>
      <c r="G2468" t="s">
        <v>356</v>
      </c>
      <c r="H2468" t="s">
        <v>5760</v>
      </c>
    </row>
    <row r="2469" spans="1:8">
      <c r="A2469" t="s">
        <v>5775</v>
      </c>
      <c r="B2469" t="s">
        <v>351</v>
      </c>
      <c r="C2469" t="s">
        <v>5776</v>
      </c>
      <c r="D2469" t="s">
        <v>5757</v>
      </c>
      <c r="E2469" t="s">
        <v>5758</v>
      </c>
      <c r="F2469" t="s">
        <v>5759</v>
      </c>
      <c r="G2469" t="s">
        <v>356</v>
      </c>
      <c r="H2469" t="s">
        <v>5760</v>
      </c>
    </row>
    <row r="2470" spans="1:8">
      <c r="A2470" t="s">
        <v>5777</v>
      </c>
      <c r="B2470" t="s">
        <v>351</v>
      </c>
      <c r="C2470" t="s">
        <v>5778</v>
      </c>
      <c r="D2470" t="s">
        <v>5757</v>
      </c>
      <c r="E2470" t="s">
        <v>5758</v>
      </c>
      <c r="F2470" t="s">
        <v>5759</v>
      </c>
      <c r="G2470" t="s">
        <v>356</v>
      </c>
      <c r="H2470" t="s">
        <v>5760</v>
      </c>
    </row>
    <row r="2471" spans="1:8">
      <c r="A2471" t="s">
        <v>5779</v>
      </c>
      <c r="B2471" t="s">
        <v>351</v>
      </c>
      <c r="C2471" t="s">
        <v>5780</v>
      </c>
      <c r="D2471" t="s">
        <v>5781</v>
      </c>
      <c r="E2471" t="s">
        <v>5782</v>
      </c>
      <c r="F2471" t="s">
        <v>3864</v>
      </c>
      <c r="G2471" t="s">
        <v>356</v>
      </c>
      <c r="H2471" t="s">
        <v>3865</v>
      </c>
    </row>
    <row r="2472" spans="1:8">
      <c r="A2472" t="s">
        <v>5783</v>
      </c>
      <c r="B2472" t="s">
        <v>351</v>
      </c>
      <c r="C2472" t="s">
        <v>5784</v>
      </c>
      <c r="D2472" t="s">
        <v>5781</v>
      </c>
      <c r="E2472" t="s">
        <v>5782</v>
      </c>
      <c r="F2472" t="s">
        <v>3864</v>
      </c>
      <c r="G2472" t="s">
        <v>356</v>
      </c>
      <c r="H2472" t="s">
        <v>3865</v>
      </c>
    </row>
    <row r="2473" spans="1:8">
      <c r="A2473" t="s">
        <v>5785</v>
      </c>
      <c r="B2473" t="s">
        <v>351</v>
      </c>
      <c r="C2473" t="s">
        <v>5786</v>
      </c>
      <c r="D2473" t="s">
        <v>5781</v>
      </c>
      <c r="E2473" t="s">
        <v>5782</v>
      </c>
      <c r="F2473" t="s">
        <v>3864</v>
      </c>
      <c r="G2473" t="s">
        <v>356</v>
      </c>
      <c r="H2473" t="s">
        <v>3865</v>
      </c>
    </row>
    <row r="2474" spans="1:8">
      <c r="A2474" t="s">
        <v>5787</v>
      </c>
      <c r="B2474" t="s">
        <v>351</v>
      </c>
      <c r="C2474" t="s">
        <v>5788</v>
      </c>
      <c r="D2474" t="s">
        <v>5789</v>
      </c>
      <c r="E2474" t="s">
        <v>5790</v>
      </c>
      <c r="F2474" t="s">
        <v>5791</v>
      </c>
      <c r="G2474" t="s">
        <v>356</v>
      </c>
      <c r="H2474" t="s">
        <v>5792</v>
      </c>
    </row>
    <row r="2475" spans="1:8">
      <c r="A2475" t="s">
        <v>5793</v>
      </c>
      <c r="B2475" t="s">
        <v>351</v>
      </c>
      <c r="C2475" t="s">
        <v>5794</v>
      </c>
      <c r="D2475" t="s">
        <v>5789</v>
      </c>
      <c r="E2475" t="s">
        <v>5790</v>
      </c>
      <c r="F2475" t="s">
        <v>5791</v>
      </c>
      <c r="G2475" t="s">
        <v>356</v>
      </c>
      <c r="H2475" t="s">
        <v>5792</v>
      </c>
    </row>
    <row r="2476" spans="1:8">
      <c r="A2476" t="s">
        <v>5795</v>
      </c>
      <c r="B2476" t="s">
        <v>351</v>
      </c>
      <c r="C2476" t="s">
        <v>5796</v>
      </c>
      <c r="D2476" t="s">
        <v>5789</v>
      </c>
      <c r="E2476" t="s">
        <v>5790</v>
      </c>
      <c r="F2476" t="s">
        <v>5791</v>
      </c>
      <c r="G2476" t="s">
        <v>356</v>
      </c>
      <c r="H2476" t="s">
        <v>5792</v>
      </c>
    </row>
    <row r="2477" spans="1:8">
      <c r="A2477" t="s">
        <v>5797</v>
      </c>
      <c r="B2477" t="s">
        <v>351</v>
      </c>
      <c r="C2477" t="s">
        <v>5798</v>
      </c>
      <c r="D2477" t="s">
        <v>5789</v>
      </c>
      <c r="E2477" t="s">
        <v>5790</v>
      </c>
      <c r="F2477" t="s">
        <v>5791</v>
      </c>
      <c r="G2477" t="s">
        <v>356</v>
      </c>
      <c r="H2477" t="s">
        <v>5792</v>
      </c>
    </row>
    <row r="2478" spans="1:8">
      <c r="A2478" t="s">
        <v>5799</v>
      </c>
      <c r="B2478" t="s">
        <v>351</v>
      </c>
      <c r="C2478" t="s">
        <v>5800</v>
      </c>
      <c r="D2478" t="s">
        <v>5789</v>
      </c>
      <c r="E2478" t="s">
        <v>5790</v>
      </c>
      <c r="F2478" t="s">
        <v>5791</v>
      </c>
      <c r="G2478" t="s">
        <v>356</v>
      </c>
      <c r="H2478" t="s">
        <v>5792</v>
      </c>
    </row>
    <row r="2479" spans="1:8">
      <c r="A2479" t="s">
        <v>5801</v>
      </c>
      <c r="B2479" t="s">
        <v>351</v>
      </c>
      <c r="C2479" t="s">
        <v>5802</v>
      </c>
      <c r="D2479" t="s">
        <v>5789</v>
      </c>
      <c r="E2479" t="s">
        <v>5790</v>
      </c>
      <c r="F2479" t="s">
        <v>5791</v>
      </c>
      <c r="G2479" t="s">
        <v>356</v>
      </c>
      <c r="H2479" t="s">
        <v>5792</v>
      </c>
    </row>
    <row r="2480" spans="1:8">
      <c r="A2480" t="s">
        <v>5803</v>
      </c>
      <c r="B2480" t="s">
        <v>351</v>
      </c>
      <c r="C2480" t="s">
        <v>5804</v>
      </c>
      <c r="D2480" t="s">
        <v>5789</v>
      </c>
      <c r="E2480" t="s">
        <v>5790</v>
      </c>
      <c r="F2480" t="s">
        <v>5791</v>
      </c>
      <c r="G2480" t="s">
        <v>356</v>
      </c>
      <c r="H2480" t="s">
        <v>5792</v>
      </c>
    </row>
    <row r="2481" spans="1:8">
      <c r="A2481" t="s">
        <v>5805</v>
      </c>
      <c r="B2481" t="s">
        <v>351</v>
      </c>
      <c r="C2481" t="s">
        <v>5806</v>
      </c>
      <c r="D2481" t="s">
        <v>5789</v>
      </c>
      <c r="E2481" t="s">
        <v>5790</v>
      </c>
      <c r="F2481" t="s">
        <v>5791</v>
      </c>
      <c r="G2481" t="s">
        <v>356</v>
      </c>
      <c r="H2481" t="s">
        <v>5792</v>
      </c>
    </row>
    <row r="2482" spans="1:8">
      <c r="A2482" t="s">
        <v>5807</v>
      </c>
      <c r="B2482" t="s">
        <v>351</v>
      </c>
      <c r="C2482" t="s">
        <v>5808</v>
      </c>
      <c r="D2482" t="s">
        <v>5789</v>
      </c>
      <c r="E2482" t="s">
        <v>5790</v>
      </c>
      <c r="F2482" t="s">
        <v>5791</v>
      </c>
      <c r="G2482" t="s">
        <v>356</v>
      </c>
      <c r="H2482" t="s">
        <v>5792</v>
      </c>
    </row>
    <row r="2483" spans="1:8">
      <c r="A2483" t="s">
        <v>5809</v>
      </c>
      <c r="B2483" t="s">
        <v>351</v>
      </c>
      <c r="C2483" t="s">
        <v>5810</v>
      </c>
      <c r="D2483" t="s">
        <v>5811</v>
      </c>
      <c r="E2483" t="s">
        <v>5812</v>
      </c>
      <c r="F2483" t="s">
        <v>5813</v>
      </c>
      <c r="G2483" t="s">
        <v>356</v>
      </c>
      <c r="H2483" t="s">
        <v>5814</v>
      </c>
    </row>
    <row r="2484" spans="1:8">
      <c r="A2484" t="s">
        <v>5815</v>
      </c>
      <c r="B2484" t="s">
        <v>351</v>
      </c>
      <c r="C2484" t="s">
        <v>5816</v>
      </c>
      <c r="D2484" t="s">
        <v>5811</v>
      </c>
      <c r="E2484" t="s">
        <v>5812</v>
      </c>
      <c r="F2484" t="s">
        <v>5813</v>
      </c>
      <c r="G2484" t="s">
        <v>356</v>
      </c>
      <c r="H2484" t="s">
        <v>5814</v>
      </c>
    </row>
    <row r="2485" spans="1:8">
      <c r="A2485" t="s">
        <v>5817</v>
      </c>
      <c r="B2485" t="s">
        <v>351</v>
      </c>
      <c r="C2485" t="s">
        <v>5818</v>
      </c>
      <c r="D2485" t="s">
        <v>5811</v>
      </c>
      <c r="E2485" t="s">
        <v>5812</v>
      </c>
      <c r="F2485" t="s">
        <v>5813</v>
      </c>
      <c r="G2485" t="s">
        <v>356</v>
      </c>
      <c r="H2485" t="s">
        <v>5814</v>
      </c>
    </row>
    <row r="2486" spans="1:8">
      <c r="A2486" t="s">
        <v>5819</v>
      </c>
      <c r="B2486" t="s">
        <v>351</v>
      </c>
      <c r="C2486" t="s">
        <v>5820</v>
      </c>
      <c r="D2486" t="s">
        <v>5821</v>
      </c>
      <c r="E2486" t="s">
        <v>5822</v>
      </c>
      <c r="F2486" t="s">
        <v>5823</v>
      </c>
      <c r="G2486" t="s">
        <v>356</v>
      </c>
      <c r="H2486" t="s">
        <v>5824</v>
      </c>
    </row>
    <row r="2487" spans="1:8">
      <c r="A2487" t="s">
        <v>5825</v>
      </c>
      <c r="B2487" t="s">
        <v>351</v>
      </c>
      <c r="C2487" t="s">
        <v>5826</v>
      </c>
      <c r="D2487" t="s">
        <v>5821</v>
      </c>
      <c r="E2487" t="s">
        <v>5822</v>
      </c>
      <c r="F2487" t="s">
        <v>5823</v>
      </c>
      <c r="G2487" t="s">
        <v>356</v>
      </c>
      <c r="H2487" t="s">
        <v>5824</v>
      </c>
    </row>
    <row r="2488" spans="1:8">
      <c r="A2488" t="s">
        <v>5827</v>
      </c>
      <c r="B2488" t="s">
        <v>351</v>
      </c>
      <c r="C2488" t="s">
        <v>5828</v>
      </c>
      <c r="D2488" t="s">
        <v>5821</v>
      </c>
      <c r="E2488" t="s">
        <v>5822</v>
      </c>
      <c r="F2488" t="s">
        <v>5823</v>
      </c>
      <c r="G2488" t="s">
        <v>356</v>
      </c>
      <c r="H2488" t="s">
        <v>5824</v>
      </c>
    </row>
    <row r="2489" spans="1:8">
      <c r="A2489" t="s">
        <v>5829</v>
      </c>
      <c r="B2489" t="s">
        <v>351</v>
      </c>
      <c r="C2489" t="s">
        <v>5830</v>
      </c>
      <c r="D2489" t="s">
        <v>5831</v>
      </c>
      <c r="E2489" t="s">
        <v>5832</v>
      </c>
      <c r="F2489" t="s">
        <v>5833</v>
      </c>
      <c r="G2489" t="s">
        <v>356</v>
      </c>
      <c r="H2489" t="s">
        <v>5834</v>
      </c>
    </row>
    <row r="2490" spans="1:8">
      <c r="A2490" t="s">
        <v>5835</v>
      </c>
      <c r="B2490" t="s">
        <v>351</v>
      </c>
      <c r="C2490" t="s">
        <v>5836</v>
      </c>
      <c r="D2490" t="s">
        <v>5831</v>
      </c>
      <c r="E2490" t="s">
        <v>5832</v>
      </c>
      <c r="F2490" t="s">
        <v>5833</v>
      </c>
      <c r="G2490" t="s">
        <v>356</v>
      </c>
      <c r="H2490" t="s">
        <v>5834</v>
      </c>
    </row>
    <row r="2491" spans="1:8">
      <c r="A2491" t="s">
        <v>5837</v>
      </c>
      <c r="B2491" t="s">
        <v>351</v>
      </c>
      <c r="C2491" t="s">
        <v>5838</v>
      </c>
      <c r="D2491" t="s">
        <v>5831</v>
      </c>
      <c r="E2491" t="s">
        <v>5832</v>
      </c>
      <c r="F2491" t="s">
        <v>5833</v>
      </c>
      <c r="G2491" t="s">
        <v>356</v>
      </c>
      <c r="H2491" t="s">
        <v>5834</v>
      </c>
    </row>
    <row r="2492" spans="1:8">
      <c r="A2492" t="s">
        <v>5839</v>
      </c>
      <c r="B2492" t="s">
        <v>351</v>
      </c>
      <c r="C2492" t="s">
        <v>5840</v>
      </c>
      <c r="D2492" t="s">
        <v>5831</v>
      </c>
      <c r="E2492" t="s">
        <v>5832</v>
      </c>
      <c r="F2492" t="s">
        <v>5833</v>
      </c>
      <c r="G2492" t="s">
        <v>356</v>
      </c>
      <c r="H2492" t="s">
        <v>5834</v>
      </c>
    </row>
    <row r="2493" spans="1:8">
      <c r="A2493" t="s">
        <v>5841</v>
      </c>
      <c r="B2493" t="s">
        <v>351</v>
      </c>
      <c r="C2493" t="s">
        <v>5842</v>
      </c>
      <c r="D2493" t="s">
        <v>5831</v>
      </c>
      <c r="E2493" t="s">
        <v>5832</v>
      </c>
      <c r="F2493" t="s">
        <v>5833</v>
      </c>
      <c r="G2493" t="s">
        <v>356</v>
      </c>
      <c r="H2493" t="s">
        <v>5834</v>
      </c>
    </row>
    <row r="2494" spans="1:8">
      <c r="A2494" t="s">
        <v>5843</v>
      </c>
      <c r="B2494" t="s">
        <v>351</v>
      </c>
      <c r="C2494" t="s">
        <v>5844</v>
      </c>
      <c r="D2494" t="s">
        <v>5831</v>
      </c>
      <c r="E2494" t="s">
        <v>5832</v>
      </c>
      <c r="F2494" t="s">
        <v>5833</v>
      </c>
      <c r="G2494" t="s">
        <v>356</v>
      </c>
      <c r="H2494" t="s">
        <v>5834</v>
      </c>
    </row>
    <row r="2495" spans="1:8">
      <c r="A2495" t="s">
        <v>5845</v>
      </c>
      <c r="B2495" t="s">
        <v>351</v>
      </c>
      <c r="C2495" t="s">
        <v>5846</v>
      </c>
      <c r="D2495" t="s">
        <v>5831</v>
      </c>
      <c r="E2495" t="s">
        <v>5832</v>
      </c>
      <c r="F2495" t="s">
        <v>5833</v>
      </c>
      <c r="G2495" t="s">
        <v>356</v>
      </c>
      <c r="H2495" t="s">
        <v>5834</v>
      </c>
    </row>
    <row r="2496" spans="1:8">
      <c r="A2496" t="s">
        <v>5847</v>
      </c>
      <c r="B2496" t="s">
        <v>351</v>
      </c>
      <c r="C2496" t="s">
        <v>5848</v>
      </c>
      <c r="D2496" t="s">
        <v>5831</v>
      </c>
      <c r="E2496" t="s">
        <v>5832</v>
      </c>
      <c r="F2496" t="s">
        <v>5833</v>
      </c>
      <c r="G2496" t="s">
        <v>356</v>
      </c>
      <c r="H2496" t="s">
        <v>5834</v>
      </c>
    </row>
    <row r="2497" spans="1:8">
      <c r="A2497" t="s">
        <v>5849</v>
      </c>
      <c r="B2497" t="s">
        <v>351</v>
      </c>
      <c r="C2497" t="s">
        <v>5850</v>
      </c>
      <c r="D2497" t="s">
        <v>5831</v>
      </c>
      <c r="E2497" t="s">
        <v>5832</v>
      </c>
      <c r="F2497" t="s">
        <v>5833</v>
      </c>
      <c r="G2497" t="s">
        <v>356</v>
      </c>
      <c r="H2497" t="s">
        <v>5834</v>
      </c>
    </row>
    <row r="2498" spans="1:8">
      <c r="A2498" t="s">
        <v>5851</v>
      </c>
      <c r="B2498" t="s">
        <v>351</v>
      </c>
      <c r="C2498" t="s">
        <v>5852</v>
      </c>
      <c r="D2498" t="s">
        <v>5831</v>
      </c>
      <c r="E2498" t="s">
        <v>5832</v>
      </c>
      <c r="F2498" t="s">
        <v>5833</v>
      </c>
      <c r="G2498" t="s">
        <v>356</v>
      </c>
      <c r="H2498" t="s">
        <v>5834</v>
      </c>
    </row>
    <row r="2499" spans="1:8">
      <c r="A2499" t="s">
        <v>5853</v>
      </c>
      <c r="B2499" t="s">
        <v>351</v>
      </c>
      <c r="C2499" t="s">
        <v>5854</v>
      </c>
      <c r="D2499" t="s">
        <v>5831</v>
      </c>
      <c r="E2499" t="s">
        <v>5832</v>
      </c>
      <c r="F2499" t="s">
        <v>5833</v>
      </c>
      <c r="G2499" t="s">
        <v>356</v>
      </c>
      <c r="H2499" t="s">
        <v>5834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723"/>
  <sheetViews>
    <sheetView workbookViewId="0">
      <selection activeCell="B4" sqref="B4:C14"/>
    </sheetView>
  </sheetViews>
  <sheetFormatPr defaultColWidth="0" defaultRowHeight="15"/>
  <cols>
    <col min="1" max="1" width="49.28515625" style="20" customWidth="1"/>
    <col min="2" max="2" width="66.140625" style="19" customWidth="1"/>
    <col min="3" max="3" width="31.140625" style="19" customWidth="1"/>
    <col min="4" max="16383" width="9.140625" style="19" hidden="1"/>
    <col min="16384" max="16384" width="35.7109375" style="19" customWidth="1"/>
  </cols>
  <sheetData>
    <row r="1" spans="1:4">
      <c r="A1" s="23" t="s">
        <v>349</v>
      </c>
      <c r="B1" s="20" t="s">
        <v>4280</v>
      </c>
    </row>
    <row r="3" spans="1:4">
      <c r="A3" s="23" t="s">
        <v>346</v>
      </c>
      <c r="B3" s="23" t="s">
        <v>342</v>
      </c>
      <c r="C3" s="23" t="s">
        <v>344</v>
      </c>
      <c r="D3" s="20" t="s">
        <v>195</v>
      </c>
    </row>
    <row r="4" spans="1:4" ht="60">
      <c r="A4" s="20" t="s">
        <v>4276</v>
      </c>
      <c r="B4" s="20" t="s">
        <v>4281</v>
      </c>
      <c r="C4" s="20" t="s">
        <v>4282</v>
      </c>
      <c r="D4" s="155">
        <v>1</v>
      </c>
    </row>
    <row r="5" spans="1:4" ht="30">
      <c r="B5" s="20" t="s">
        <v>4309</v>
      </c>
      <c r="C5" s="20" t="s">
        <v>4310</v>
      </c>
      <c r="D5" s="155">
        <v>1</v>
      </c>
    </row>
    <row r="6" spans="1:4" ht="45">
      <c r="B6" s="20" t="s">
        <v>4283</v>
      </c>
      <c r="C6" s="20" t="s">
        <v>4284</v>
      </c>
      <c r="D6" s="155">
        <v>1</v>
      </c>
    </row>
    <row r="7" spans="1:4" ht="75">
      <c r="B7" s="20" t="s">
        <v>4305</v>
      </c>
      <c r="C7" s="20" t="s">
        <v>4306</v>
      </c>
      <c r="D7" s="155">
        <v>1</v>
      </c>
    </row>
    <row r="8" spans="1:4" ht="45">
      <c r="B8" s="20" t="s">
        <v>4295</v>
      </c>
      <c r="C8" s="20" t="s">
        <v>4296</v>
      </c>
      <c r="D8" s="155">
        <v>1</v>
      </c>
    </row>
    <row r="9" spans="1:4" ht="135">
      <c r="B9" s="20" t="s">
        <v>4301</v>
      </c>
      <c r="C9" s="20" t="s">
        <v>4302</v>
      </c>
      <c r="D9" s="155">
        <v>1</v>
      </c>
    </row>
    <row r="10" spans="1:4" ht="45">
      <c r="B10" s="20" t="s">
        <v>4285</v>
      </c>
      <c r="C10" s="20" t="s">
        <v>4286</v>
      </c>
      <c r="D10" s="155">
        <v>1</v>
      </c>
    </row>
    <row r="11" spans="1:4" ht="90">
      <c r="B11" s="20" t="s">
        <v>4315</v>
      </c>
      <c r="C11" s="20" t="s">
        <v>4316</v>
      </c>
      <c r="D11" s="155">
        <v>1</v>
      </c>
    </row>
    <row r="12" spans="1:4" ht="75">
      <c r="B12" s="20" t="s">
        <v>4289</v>
      </c>
      <c r="C12" s="20" t="s">
        <v>4290</v>
      </c>
      <c r="D12" s="155">
        <v>1</v>
      </c>
    </row>
    <row r="13" spans="1:4" ht="75">
      <c r="B13" s="20" t="s">
        <v>4303</v>
      </c>
      <c r="C13" s="20" t="s">
        <v>4304</v>
      </c>
      <c r="D13" s="155">
        <v>1</v>
      </c>
    </row>
    <row r="14" spans="1:4" ht="60">
      <c r="B14" s="20" t="s">
        <v>4297</v>
      </c>
      <c r="C14" s="20" t="s">
        <v>4298</v>
      </c>
      <c r="D14" s="155">
        <v>1</v>
      </c>
    </row>
    <row r="15" spans="1:4" ht="60">
      <c r="B15" s="20" t="s">
        <v>4307</v>
      </c>
      <c r="C15" s="20" t="s">
        <v>4308</v>
      </c>
      <c r="D15" s="155">
        <v>1</v>
      </c>
    </row>
    <row r="16" spans="1:4" ht="30">
      <c r="B16" s="20" t="s">
        <v>4291</v>
      </c>
      <c r="C16" s="20" t="s">
        <v>4292</v>
      </c>
      <c r="D16" s="155">
        <v>1</v>
      </c>
    </row>
    <row r="17" spans="1:4" ht="30">
      <c r="B17" s="20" t="s">
        <v>4311</v>
      </c>
      <c r="C17" s="20" t="s">
        <v>4312</v>
      </c>
      <c r="D17" s="155">
        <v>1</v>
      </c>
    </row>
    <row r="18" spans="1:4" ht="90">
      <c r="B18" s="20" t="s">
        <v>4278</v>
      </c>
      <c r="C18" s="20" t="s">
        <v>4279</v>
      </c>
      <c r="D18" s="155">
        <v>1</v>
      </c>
    </row>
    <row r="19" spans="1:4" ht="90">
      <c r="B19" s="20" t="s">
        <v>4293</v>
      </c>
      <c r="C19" s="20" t="s">
        <v>4294</v>
      </c>
      <c r="D19" s="155">
        <v>1</v>
      </c>
    </row>
    <row r="20" spans="1:4">
      <c r="A20" s="20" t="s">
        <v>5855</v>
      </c>
      <c r="B20" s="20"/>
      <c r="C20" s="20"/>
      <c r="D20" s="155">
        <v>16</v>
      </c>
    </row>
    <row r="21" spans="1:4">
      <c r="A21"/>
      <c r="B21"/>
      <c r="C21"/>
    </row>
    <row r="22" spans="1:4">
      <c r="A22"/>
      <c r="B22"/>
      <c r="C22"/>
    </row>
    <row r="23" spans="1:4">
      <c r="A23"/>
      <c r="B23"/>
      <c r="C23"/>
    </row>
    <row r="24" spans="1:4">
      <c r="A24"/>
      <c r="B24"/>
      <c r="C24"/>
    </row>
    <row r="25" spans="1:4">
      <c r="A25"/>
      <c r="B25"/>
      <c r="C25"/>
    </row>
    <row r="26" spans="1:4">
      <c r="A26"/>
      <c r="B26"/>
      <c r="C26"/>
    </row>
    <row r="27" spans="1:4">
      <c r="A27"/>
      <c r="B27"/>
      <c r="C27"/>
    </row>
    <row r="28" spans="1:4">
      <c r="A28"/>
      <c r="B28"/>
      <c r="C28"/>
    </row>
    <row r="29" spans="1:4">
      <c r="A29"/>
      <c r="B29"/>
      <c r="C29"/>
    </row>
    <row r="30" spans="1:4">
      <c r="A30"/>
      <c r="B30"/>
      <c r="C30"/>
    </row>
    <row r="31" spans="1:4">
      <c r="A31"/>
      <c r="B31"/>
      <c r="C31"/>
    </row>
    <row r="32" spans="1:4">
      <c r="A32"/>
      <c r="B32"/>
      <c r="C32"/>
    </row>
    <row r="33" spans="1:3">
      <c r="A33"/>
      <c r="B33"/>
      <c r="C33"/>
    </row>
    <row r="34" spans="1:3">
      <c r="A34"/>
      <c r="B34"/>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row r="46" spans="1:3">
      <c r="A46"/>
      <c r="B46"/>
      <c r="C46"/>
    </row>
    <row r="47" spans="1:3">
      <c r="A47"/>
      <c r="B47"/>
      <c r="C47"/>
    </row>
    <row r="48" spans="1:3">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row r="58" spans="1:3">
      <c r="A58" s="19"/>
    </row>
    <row r="59" spans="1:3">
      <c r="A59" s="19"/>
    </row>
    <row r="60" spans="1:3">
      <c r="A60" s="19"/>
    </row>
    <row r="61" spans="1:3">
      <c r="A61" s="19"/>
    </row>
    <row r="62" spans="1:3">
      <c r="A62" s="19"/>
    </row>
    <row r="63" spans="1:3">
      <c r="A63" s="19"/>
    </row>
    <row r="64" spans="1:3">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1">
      <c r="A81" s="19"/>
    </row>
    <row r="82" spans="1:1">
      <c r="A82" s="19"/>
    </row>
    <row r="83" spans="1:1">
      <c r="A83" s="19"/>
    </row>
    <row r="84" spans="1:1">
      <c r="A84" s="19"/>
    </row>
    <row r="85" spans="1:1">
      <c r="A85" s="19"/>
    </row>
    <row r="86" spans="1:1">
      <c r="A86" s="19"/>
    </row>
    <row r="87" spans="1:1">
      <c r="A87" s="19"/>
    </row>
    <row r="88" spans="1:1">
      <c r="A88" s="19"/>
    </row>
    <row r="89" spans="1:1">
      <c r="A89" s="19"/>
    </row>
    <row r="90" spans="1:1">
      <c r="A90" s="19"/>
    </row>
    <row r="91" spans="1:1">
      <c r="A91" s="19"/>
    </row>
    <row r="92" spans="1:1">
      <c r="A92" s="19"/>
    </row>
    <row r="93" spans="1:1">
      <c r="A93" s="19"/>
    </row>
    <row r="94" spans="1:1">
      <c r="A94" s="19"/>
    </row>
    <row r="95" spans="1:1">
      <c r="A95" s="19"/>
    </row>
    <row r="96" spans="1:1">
      <c r="A96" s="19"/>
    </row>
    <row r="97" spans="1:1">
      <c r="A97" s="19"/>
    </row>
    <row r="98" spans="1:1">
      <c r="A98" s="19"/>
    </row>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row r="142" spans="1:1">
      <c r="A142" s="19"/>
    </row>
    <row r="143" spans="1:1">
      <c r="A143" s="19"/>
    </row>
    <row r="144" spans="1:1">
      <c r="A144" s="19"/>
    </row>
    <row r="145" spans="1:1">
      <c r="A145" s="19"/>
    </row>
    <row r="146" spans="1:1">
      <c r="A146" s="19"/>
    </row>
    <row r="147" spans="1:1">
      <c r="A147" s="19"/>
    </row>
    <row r="148" spans="1:1">
      <c r="A148" s="19"/>
    </row>
    <row r="149" spans="1:1">
      <c r="A149" s="19"/>
    </row>
    <row r="150" spans="1:1">
      <c r="A150" s="19"/>
    </row>
    <row r="151" spans="1:1">
      <c r="A151" s="19"/>
    </row>
    <row r="152" spans="1:1">
      <c r="A152" s="19"/>
    </row>
    <row r="153" spans="1:1">
      <c r="A153" s="19"/>
    </row>
    <row r="154" spans="1:1">
      <c r="A154" s="19"/>
    </row>
    <row r="155" spans="1:1">
      <c r="A155" s="19"/>
    </row>
    <row r="156" spans="1:1">
      <c r="A156" s="19"/>
    </row>
    <row r="157" spans="1:1">
      <c r="A157" s="19"/>
    </row>
    <row r="158" spans="1:1">
      <c r="A158" s="19"/>
    </row>
    <row r="159" spans="1:1">
      <c r="A159" s="19"/>
    </row>
    <row r="160" spans="1:1">
      <c r="A160" s="19"/>
    </row>
    <row r="161" spans="1:1">
      <c r="A161" s="19"/>
    </row>
    <row r="162" spans="1:1">
      <c r="A162" s="19"/>
    </row>
    <row r="163" spans="1:1">
      <c r="A163" s="19"/>
    </row>
    <row r="164" spans="1:1">
      <c r="A164" s="19"/>
    </row>
    <row r="165" spans="1:1">
      <c r="A165" s="19"/>
    </row>
    <row r="166" spans="1:1">
      <c r="A166" s="19"/>
    </row>
    <row r="167" spans="1:1">
      <c r="A167" s="19"/>
    </row>
    <row r="168" spans="1:1">
      <c r="A168" s="19"/>
    </row>
    <row r="169" spans="1:1">
      <c r="A169" s="19"/>
    </row>
    <row r="170" spans="1:1">
      <c r="A170" s="19"/>
    </row>
    <row r="171" spans="1:1">
      <c r="A171" s="19"/>
    </row>
    <row r="172" spans="1:1">
      <c r="A172" s="19"/>
    </row>
    <row r="173" spans="1:1">
      <c r="A173" s="19"/>
    </row>
    <row r="174" spans="1:1">
      <c r="A174" s="19"/>
    </row>
    <row r="175" spans="1:1">
      <c r="A175" s="19"/>
    </row>
    <row r="176" spans="1:1">
      <c r="A176" s="19"/>
    </row>
    <row r="177" spans="1:1">
      <c r="A177" s="19"/>
    </row>
    <row r="178" spans="1:1">
      <c r="A178" s="19"/>
    </row>
    <row r="179" spans="1:1">
      <c r="A179" s="19"/>
    </row>
    <row r="180" spans="1:1">
      <c r="A180" s="19"/>
    </row>
    <row r="181" spans="1:1">
      <c r="A181" s="19"/>
    </row>
    <row r="182" spans="1:1">
      <c r="A182" s="19"/>
    </row>
    <row r="183" spans="1:1">
      <c r="A183" s="19"/>
    </row>
    <row r="184" spans="1:1">
      <c r="A184" s="19"/>
    </row>
    <row r="185" spans="1:1">
      <c r="A185" s="19"/>
    </row>
    <row r="186" spans="1:1">
      <c r="A186" s="19"/>
    </row>
    <row r="187" spans="1:1">
      <c r="A187" s="19"/>
    </row>
    <row r="188" spans="1:1">
      <c r="A188" s="19"/>
    </row>
    <row r="189" spans="1:1">
      <c r="A189" s="19"/>
    </row>
    <row r="190" spans="1:1">
      <c r="A190" s="19"/>
    </row>
    <row r="191" spans="1:1">
      <c r="A191" s="19"/>
    </row>
    <row r="192" spans="1:1">
      <c r="A192" s="19"/>
    </row>
    <row r="193" spans="1:1">
      <c r="A193" s="19"/>
    </row>
    <row r="194" spans="1:1">
      <c r="A194" s="19"/>
    </row>
    <row r="195" spans="1:1">
      <c r="A195" s="19"/>
    </row>
    <row r="196" spans="1:1">
      <c r="A196" s="19"/>
    </row>
    <row r="197" spans="1:1">
      <c r="A197" s="19"/>
    </row>
    <row r="198" spans="1:1">
      <c r="A198" s="19"/>
    </row>
    <row r="199" spans="1:1">
      <c r="A199" s="19"/>
    </row>
    <row r="200" spans="1:1">
      <c r="A200" s="19"/>
    </row>
    <row r="201" spans="1:1">
      <c r="A201" s="19"/>
    </row>
    <row r="202" spans="1:1">
      <c r="A202" s="19"/>
    </row>
    <row r="203" spans="1:1">
      <c r="A203" s="19"/>
    </row>
    <row r="204" spans="1:1">
      <c r="A204" s="19"/>
    </row>
    <row r="205" spans="1:1">
      <c r="A205" s="19"/>
    </row>
    <row r="206" spans="1:1">
      <c r="A206" s="19"/>
    </row>
    <row r="207" spans="1:1">
      <c r="A207" s="19"/>
    </row>
    <row r="208" spans="1:1">
      <c r="A208" s="19"/>
    </row>
    <row r="209" spans="1:1">
      <c r="A209" s="19"/>
    </row>
    <row r="210" spans="1:1">
      <c r="A210" s="19"/>
    </row>
    <row r="211" spans="1:1">
      <c r="A211" s="19"/>
    </row>
    <row r="212" spans="1:1">
      <c r="A212" s="19"/>
    </row>
    <row r="213" spans="1:1">
      <c r="A213" s="19"/>
    </row>
    <row r="214" spans="1:1">
      <c r="A214" s="19"/>
    </row>
    <row r="215" spans="1:1">
      <c r="A215" s="19"/>
    </row>
    <row r="216" spans="1:1">
      <c r="A216" s="19"/>
    </row>
    <row r="217" spans="1:1">
      <c r="A217" s="19"/>
    </row>
    <row r="218" spans="1:1">
      <c r="A218" s="19"/>
    </row>
    <row r="219" spans="1:1">
      <c r="A219" s="19"/>
    </row>
    <row r="220" spans="1:1">
      <c r="A220" s="19"/>
    </row>
    <row r="221" spans="1:1">
      <c r="A221" s="19"/>
    </row>
    <row r="222" spans="1:1">
      <c r="A222" s="19"/>
    </row>
    <row r="223" spans="1:1">
      <c r="A223" s="19"/>
    </row>
    <row r="224" spans="1:1">
      <c r="A224" s="19"/>
    </row>
    <row r="225" spans="1:1">
      <c r="A225" s="19"/>
    </row>
    <row r="226" spans="1:1">
      <c r="A226" s="19"/>
    </row>
    <row r="227" spans="1:1">
      <c r="A227" s="19"/>
    </row>
    <row r="228" spans="1:1">
      <c r="A228" s="19"/>
    </row>
    <row r="229" spans="1:1">
      <c r="A229" s="19"/>
    </row>
    <row r="230" spans="1:1">
      <c r="A230" s="19"/>
    </row>
    <row r="231" spans="1:1">
      <c r="A231" s="19"/>
    </row>
    <row r="232" spans="1:1">
      <c r="A232" s="19"/>
    </row>
    <row r="233" spans="1:1">
      <c r="A233" s="19"/>
    </row>
    <row r="234" spans="1:1">
      <c r="A234" s="19"/>
    </row>
    <row r="235" spans="1:1">
      <c r="A235" s="19"/>
    </row>
    <row r="236" spans="1:1">
      <c r="A236" s="19"/>
    </row>
    <row r="237" spans="1:1">
      <c r="A237" s="19"/>
    </row>
    <row r="238" spans="1:1">
      <c r="A238" s="19"/>
    </row>
    <row r="239" spans="1:1">
      <c r="A239" s="19"/>
    </row>
    <row r="240" spans="1:1">
      <c r="A240" s="19"/>
    </row>
    <row r="241" spans="1:1">
      <c r="A241" s="19"/>
    </row>
    <row r="242" spans="1:1">
      <c r="A242" s="19"/>
    </row>
    <row r="243" spans="1:1">
      <c r="A243" s="19"/>
    </row>
    <row r="244" spans="1:1">
      <c r="A244" s="19"/>
    </row>
    <row r="245" spans="1:1">
      <c r="A245" s="19"/>
    </row>
    <row r="246" spans="1:1">
      <c r="A246" s="19"/>
    </row>
    <row r="247" spans="1:1">
      <c r="A247" s="19"/>
    </row>
    <row r="248" spans="1:1">
      <c r="A248" s="19"/>
    </row>
    <row r="249" spans="1:1">
      <c r="A249" s="19"/>
    </row>
    <row r="250" spans="1:1">
      <c r="A250" s="19"/>
    </row>
    <row r="251" spans="1:1">
      <c r="A251" s="19"/>
    </row>
    <row r="252" spans="1:1">
      <c r="A252" s="19"/>
    </row>
    <row r="253" spans="1:1">
      <c r="A253" s="19"/>
    </row>
    <row r="254" spans="1:1">
      <c r="A254" s="19"/>
    </row>
    <row r="255" spans="1:1">
      <c r="A255" s="19"/>
    </row>
    <row r="256" spans="1:1">
      <c r="A256" s="19"/>
    </row>
    <row r="257" spans="1:1">
      <c r="A257" s="19"/>
    </row>
    <row r="258" spans="1:1">
      <c r="A258" s="19"/>
    </row>
    <row r="259" spans="1:1">
      <c r="A259" s="19"/>
    </row>
    <row r="260" spans="1:1">
      <c r="A260" s="19"/>
    </row>
    <row r="261" spans="1:1">
      <c r="A261" s="19"/>
    </row>
    <row r="262" spans="1:1">
      <c r="A262" s="19"/>
    </row>
    <row r="263" spans="1:1">
      <c r="A263" s="19"/>
    </row>
    <row r="264" spans="1:1">
      <c r="A264" s="19"/>
    </row>
    <row r="265" spans="1:1">
      <c r="A265" s="19"/>
    </row>
    <row r="266" spans="1:1">
      <c r="A266" s="19"/>
    </row>
    <row r="267" spans="1:1">
      <c r="A267" s="19"/>
    </row>
    <row r="268" spans="1:1">
      <c r="A268" s="19"/>
    </row>
    <row r="269" spans="1:1">
      <c r="A269" s="19"/>
    </row>
    <row r="270" spans="1:1">
      <c r="A270" s="19"/>
    </row>
    <row r="271" spans="1:1">
      <c r="A271" s="19"/>
    </row>
    <row r="272" spans="1:1">
      <c r="A272" s="19"/>
    </row>
    <row r="273" spans="1:1">
      <c r="A273" s="19"/>
    </row>
    <row r="274" spans="1:1">
      <c r="A274" s="19"/>
    </row>
    <row r="275" spans="1:1">
      <c r="A275" s="19"/>
    </row>
    <row r="276" spans="1:1">
      <c r="A276" s="19"/>
    </row>
    <row r="277" spans="1:1">
      <c r="A277" s="19"/>
    </row>
    <row r="278" spans="1:1">
      <c r="A278" s="19"/>
    </row>
    <row r="279" spans="1:1">
      <c r="A279" s="19"/>
    </row>
    <row r="280" spans="1:1">
      <c r="A280" s="19"/>
    </row>
    <row r="281" spans="1:1">
      <c r="A281" s="19"/>
    </row>
    <row r="282" spans="1:1">
      <c r="A282" s="19"/>
    </row>
    <row r="283" spans="1:1">
      <c r="A283" s="19"/>
    </row>
    <row r="284" spans="1:1">
      <c r="A284" s="19"/>
    </row>
    <row r="285" spans="1:1">
      <c r="A285" s="19"/>
    </row>
    <row r="286" spans="1:1">
      <c r="A286" s="19"/>
    </row>
    <row r="287" spans="1:1">
      <c r="A287" s="19"/>
    </row>
    <row r="288" spans="1:1">
      <c r="A288" s="19"/>
    </row>
    <row r="289" spans="1:1">
      <c r="A289" s="19"/>
    </row>
    <row r="290" spans="1:1">
      <c r="A290" s="19"/>
    </row>
    <row r="291" spans="1:1">
      <c r="A291" s="19"/>
    </row>
    <row r="292" spans="1:1">
      <c r="A292" s="19"/>
    </row>
    <row r="293" spans="1:1">
      <c r="A293" s="19"/>
    </row>
    <row r="294" spans="1:1">
      <c r="A294" s="19"/>
    </row>
    <row r="295" spans="1:1">
      <c r="A295" s="19"/>
    </row>
    <row r="296" spans="1:1">
      <c r="A296" s="19"/>
    </row>
    <row r="297" spans="1:1">
      <c r="A297" s="19"/>
    </row>
    <row r="298" spans="1:1">
      <c r="A298" s="19"/>
    </row>
    <row r="299" spans="1:1">
      <c r="A299" s="19"/>
    </row>
    <row r="300" spans="1:1">
      <c r="A300" s="19"/>
    </row>
    <row r="301" spans="1:1">
      <c r="A301" s="19"/>
    </row>
    <row r="302" spans="1:1">
      <c r="A302" s="19"/>
    </row>
    <row r="303" spans="1:1">
      <c r="A303" s="19"/>
    </row>
    <row r="304" spans="1:1">
      <c r="A304" s="19"/>
    </row>
    <row r="305" spans="1:1">
      <c r="A305" s="19"/>
    </row>
    <row r="306" spans="1:1">
      <c r="A306" s="19"/>
    </row>
    <row r="307" spans="1:1">
      <c r="A307" s="19"/>
    </row>
    <row r="308" spans="1:1">
      <c r="A308" s="19"/>
    </row>
    <row r="309" spans="1:1">
      <c r="A309" s="19"/>
    </row>
    <row r="310" spans="1:1">
      <c r="A310" s="19"/>
    </row>
    <row r="311" spans="1:1">
      <c r="A311" s="19"/>
    </row>
    <row r="312" spans="1:1">
      <c r="A312" s="19"/>
    </row>
    <row r="313" spans="1:1">
      <c r="A313" s="19"/>
    </row>
    <row r="314" spans="1:1">
      <c r="A314" s="19"/>
    </row>
    <row r="315" spans="1:1">
      <c r="A315" s="19"/>
    </row>
    <row r="316" spans="1:1">
      <c r="A316" s="19"/>
    </row>
    <row r="317" spans="1:1">
      <c r="A317" s="19"/>
    </row>
    <row r="318" spans="1:1">
      <c r="A318" s="19"/>
    </row>
    <row r="319" spans="1:1">
      <c r="A319" s="19"/>
    </row>
    <row r="320" spans="1:1">
      <c r="A320" s="19"/>
    </row>
    <row r="321" spans="1:1">
      <c r="A321" s="19"/>
    </row>
    <row r="322" spans="1:1">
      <c r="A322" s="19"/>
    </row>
    <row r="323" spans="1:1">
      <c r="A323" s="19"/>
    </row>
    <row r="324" spans="1:1">
      <c r="A324" s="19"/>
    </row>
    <row r="325" spans="1:1">
      <c r="A325" s="19"/>
    </row>
    <row r="326" spans="1:1">
      <c r="A326" s="19"/>
    </row>
    <row r="327" spans="1:1">
      <c r="A327" s="19"/>
    </row>
    <row r="328" spans="1:1">
      <c r="A328" s="19"/>
    </row>
    <row r="329" spans="1:1">
      <c r="A329" s="19"/>
    </row>
    <row r="330" spans="1:1">
      <c r="A330" s="19"/>
    </row>
    <row r="331" spans="1:1">
      <c r="A331" s="19"/>
    </row>
    <row r="332" spans="1:1">
      <c r="A332" s="19"/>
    </row>
    <row r="333" spans="1:1">
      <c r="A333" s="19"/>
    </row>
    <row r="334" spans="1:1">
      <c r="A334" s="19"/>
    </row>
    <row r="335" spans="1:1">
      <c r="A335" s="19"/>
    </row>
    <row r="336" spans="1:1">
      <c r="A336" s="19"/>
    </row>
    <row r="337" spans="1:1">
      <c r="A337" s="19"/>
    </row>
    <row r="338" spans="1:1">
      <c r="A338" s="19"/>
    </row>
    <row r="339" spans="1:1">
      <c r="A339" s="19"/>
    </row>
    <row r="340" spans="1:1">
      <c r="A340" s="19"/>
    </row>
    <row r="341" spans="1:1">
      <c r="A341" s="19"/>
    </row>
    <row r="342" spans="1:1">
      <c r="A342" s="19"/>
    </row>
    <row r="343" spans="1:1">
      <c r="A343" s="19"/>
    </row>
    <row r="344" spans="1:1">
      <c r="A344" s="19"/>
    </row>
    <row r="345" spans="1:1">
      <c r="A345" s="19"/>
    </row>
    <row r="346" spans="1:1">
      <c r="A346" s="19"/>
    </row>
    <row r="347" spans="1:1">
      <c r="A347" s="19"/>
    </row>
    <row r="348" spans="1:1">
      <c r="A348" s="19"/>
    </row>
    <row r="349" spans="1:1">
      <c r="A349" s="19"/>
    </row>
    <row r="350" spans="1:1">
      <c r="A350" s="19"/>
    </row>
    <row r="351" spans="1:1">
      <c r="A351" s="19"/>
    </row>
    <row r="352" spans="1:1">
      <c r="A352" s="19"/>
    </row>
    <row r="353" spans="1:1">
      <c r="A353" s="19"/>
    </row>
    <row r="354" spans="1:1">
      <c r="A354" s="19"/>
    </row>
    <row r="355" spans="1:1">
      <c r="A355" s="19"/>
    </row>
    <row r="356" spans="1:1">
      <c r="A356" s="19"/>
    </row>
    <row r="357" spans="1:1">
      <c r="A357" s="19"/>
    </row>
    <row r="358" spans="1:1">
      <c r="A358" s="19"/>
    </row>
    <row r="359" spans="1:1">
      <c r="A359" s="19"/>
    </row>
    <row r="360" spans="1:1">
      <c r="A360" s="19"/>
    </row>
    <row r="361" spans="1:1">
      <c r="A361" s="19"/>
    </row>
    <row r="362" spans="1:1">
      <c r="A362" s="19"/>
    </row>
    <row r="363" spans="1:1">
      <c r="A363" s="19"/>
    </row>
    <row r="364" spans="1:1">
      <c r="A364" s="19"/>
    </row>
    <row r="365" spans="1:1">
      <c r="A365" s="19"/>
    </row>
    <row r="366" spans="1:1">
      <c r="A366" s="19"/>
    </row>
    <row r="367" spans="1:1">
      <c r="A367" s="19"/>
    </row>
    <row r="368" spans="1:1">
      <c r="A368" s="19"/>
    </row>
    <row r="369" spans="1:1">
      <c r="A369" s="19"/>
    </row>
    <row r="370" spans="1:1">
      <c r="A370" s="19"/>
    </row>
    <row r="371" spans="1:1">
      <c r="A371" s="19"/>
    </row>
    <row r="372" spans="1:1">
      <c r="A372" s="19"/>
    </row>
    <row r="373" spans="1:1">
      <c r="A373" s="19"/>
    </row>
    <row r="374" spans="1:1">
      <c r="A374" s="19"/>
    </row>
    <row r="375" spans="1:1">
      <c r="A375" s="19"/>
    </row>
    <row r="376" spans="1:1">
      <c r="A376" s="19"/>
    </row>
    <row r="377" spans="1:1">
      <c r="A377" s="19"/>
    </row>
    <row r="378" spans="1:1">
      <c r="A378" s="19"/>
    </row>
    <row r="379" spans="1:1">
      <c r="A379" s="19"/>
    </row>
    <row r="380" spans="1:1">
      <c r="A380" s="19"/>
    </row>
    <row r="381" spans="1:1">
      <c r="A381" s="19"/>
    </row>
    <row r="382" spans="1:1">
      <c r="A382" s="19"/>
    </row>
    <row r="383" spans="1:1">
      <c r="A383" s="19"/>
    </row>
    <row r="384" spans="1:1">
      <c r="A384" s="19"/>
    </row>
    <row r="385" spans="1:1">
      <c r="A385" s="19"/>
    </row>
    <row r="386" spans="1:1">
      <c r="A386" s="19"/>
    </row>
    <row r="387" spans="1:1">
      <c r="A387" s="19"/>
    </row>
    <row r="388" spans="1:1">
      <c r="A388" s="19"/>
    </row>
    <row r="389" spans="1:1">
      <c r="A389" s="19"/>
    </row>
    <row r="390" spans="1:1">
      <c r="A390" s="19"/>
    </row>
    <row r="391" spans="1:1">
      <c r="A391" s="19"/>
    </row>
    <row r="392" spans="1:1">
      <c r="A392" s="19"/>
    </row>
    <row r="393" spans="1:1">
      <c r="A393" s="19"/>
    </row>
    <row r="394" spans="1:1">
      <c r="A394" s="19"/>
    </row>
    <row r="395" spans="1:1">
      <c r="A395" s="19"/>
    </row>
    <row r="396" spans="1:1">
      <c r="A396" s="19"/>
    </row>
    <row r="397" spans="1:1">
      <c r="A397" s="19"/>
    </row>
    <row r="398" spans="1:1">
      <c r="A398" s="19"/>
    </row>
    <row r="399" spans="1:1">
      <c r="A399" s="19"/>
    </row>
    <row r="400" spans="1:1">
      <c r="A400" s="19"/>
    </row>
    <row r="401" spans="1:1">
      <c r="A401" s="19"/>
    </row>
    <row r="402" spans="1:1">
      <c r="A402" s="19"/>
    </row>
    <row r="403" spans="1:1">
      <c r="A403" s="19"/>
    </row>
    <row r="404" spans="1:1">
      <c r="A404" s="19"/>
    </row>
    <row r="405" spans="1:1">
      <c r="A405" s="19"/>
    </row>
    <row r="406" spans="1:1">
      <c r="A406" s="19"/>
    </row>
    <row r="407" spans="1:1">
      <c r="A407" s="19"/>
    </row>
    <row r="408" spans="1:1">
      <c r="A408" s="19"/>
    </row>
    <row r="409" spans="1:1">
      <c r="A409" s="19"/>
    </row>
    <row r="410" spans="1:1">
      <c r="A410" s="19"/>
    </row>
    <row r="411" spans="1:1">
      <c r="A411" s="19"/>
    </row>
    <row r="412" spans="1:1">
      <c r="A412" s="19"/>
    </row>
    <row r="413" spans="1:1">
      <c r="A413" s="19"/>
    </row>
    <row r="414" spans="1:1">
      <c r="A414" s="19"/>
    </row>
    <row r="415" spans="1:1">
      <c r="A415" s="19"/>
    </row>
    <row r="416" spans="1:1">
      <c r="A416" s="19"/>
    </row>
    <row r="417" spans="1:1">
      <c r="A417" s="19"/>
    </row>
    <row r="418" spans="1:1">
      <c r="A418" s="19"/>
    </row>
    <row r="419" spans="1:1">
      <c r="A419" s="19"/>
    </row>
    <row r="420" spans="1:1">
      <c r="A420" s="19"/>
    </row>
    <row r="421" spans="1:1">
      <c r="A421" s="19"/>
    </row>
    <row r="422" spans="1:1">
      <c r="A422" s="19"/>
    </row>
    <row r="423" spans="1:1">
      <c r="A423" s="19"/>
    </row>
    <row r="424" spans="1:1">
      <c r="A424" s="19"/>
    </row>
    <row r="425" spans="1:1">
      <c r="A425" s="19"/>
    </row>
    <row r="426" spans="1:1">
      <c r="A426" s="19"/>
    </row>
    <row r="427" spans="1:1">
      <c r="A427" s="19"/>
    </row>
    <row r="428" spans="1:1">
      <c r="A428" s="19"/>
    </row>
    <row r="429" spans="1:1">
      <c r="A429" s="19"/>
    </row>
    <row r="430" spans="1:1">
      <c r="A430" s="19"/>
    </row>
    <row r="431" spans="1:1">
      <c r="A431" s="19"/>
    </row>
    <row r="432" spans="1:1">
      <c r="A432" s="19"/>
    </row>
    <row r="433" spans="1:1">
      <c r="A433" s="19"/>
    </row>
    <row r="434" spans="1:1">
      <c r="A434" s="19"/>
    </row>
    <row r="435" spans="1:1">
      <c r="A435" s="19"/>
    </row>
    <row r="436" spans="1:1">
      <c r="A436" s="19"/>
    </row>
    <row r="437" spans="1:1">
      <c r="A437" s="19"/>
    </row>
    <row r="438" spans="1:1">
      <c r="A438" s="19"/>
    </row>
    <row r="439" spans="1:1">
      <c r="A439" s="19"/>
    </row>
    <row r="440" spans="1:1">
      <c r="A440" s="19"/>
    </row>
    <row r="441" spans="1:1">
      <c r="A441" s="19"/>
    </row>
    <row r="442" spans="1:1">
      <c r="A442" s="19"/>
    </row>
    <row r="443" spans="1:1">
      <c r="A443" s="19"/>
    </row>
    <row r="444" spans="1:1">
      <c r="A444" s="19"/>
    </row>
    <row r="445" spans="1:1">
      <c r="A445" s="19"/>
    </row>
    <row r="446" spans="1:1">
      <c r="A446" s="19"/>
    </row>
    <row r="447" spans="1:1">
      <c r="A447" s="19"/>
    </row>
    <row r="448" spans="1:1">
      <c r="A448" s="19"/>
    </row>
    <row r="449" spans="1:1">
      <c r="A449" s="19"/>
    </row>
    <row r="450" spans="1:1">
      <c r="A450" s="19"/>
    </row>
    <row r="451" spans="1:1">
      <c r="A451" s="19"/>
    </row>
    <row r="452" spans="1:1">
      <c r="A452" s="19"/>
    </row>
    <row r="453" spans="1:1">
      <c r="A453" s="19"/>
    </row>
    <row r="454" spans="1:1">
      <c r="A454" s="19"/>
    </row>
    <row r="455" spans="1:1">
      <c r="A455" s="19"/>
    </row>
    <row r="456" spans="1:1">
      <c r="A456" s="19"/>
    </row>
    <row r="457" spans="1:1">
      <c r="A457" s="19"/>
    </row>
    <row r="458" spans="1:1">
      <c r="A458" s="19"/>
    </row>
    <row r="459" spans="1:1">
      <c r="A459" s="19"/>
    </row>
    <row r="460" spans="1:1">
      <c r="A460" s="19"/>
    </row>
    <row r="461" spans="1:1">
      <c r="A461" s="19"/>
    </row>
    <row r="462" spans="1:1">
      <c r="A462" s="19"/>
    </row>
    <row r="463" spans="1:1">
      <c r="A463" s="19"/>
    </row>
    <row r="464" spans="1:1">
      <c r="A464" s="19"/>
    </row>
    <row r="465" spans="1:1">
      <c r="A465" s="19"/>
    </row>
    <row r="466" spans="1:1">
      <c r="A466" s="19"/>
    </row>
    <row r="467" spans="1:1">
      <c r="A467" s="19"/>
    </row>
    <row r="468" spans="1:1">
      <c r="A468" s="19"/>
    </row>
    <row r="469" spans="1:1">
      <c r="A469" s="19"/>
    </row>
    <row r="470" spans="1:1">
      <c r="A470" s="19"/>
    </row>
    <row r="471" spans="1:1">
      <c r="A471" s="19"/>
    </row>
    <row r="472" spans="1:1">
      <c r="A472" s="19"/>
    </row>
    <row r="473" spans="1:1">
      <c r="A473" s="19"/>
    </row>
    <row r="474" spans="1:1">
      <c r="A474" s="19"/>
    </row>
    <row r="475" spans="1:1">
      <c r="A475" s="19"/>
    </row>
    <row r="476" spans="1:1">
      <c r="A476" s="19"/>
    </row>
    <row r="477" spans="1:1">
      <c r="A477" s="19"/>
    </row>
    <row r="478" spans="1:1">
      <c r="A478" s="19"/>
    </row>
    <row r="479" spans="1:1">
      <c r="A479" s="19"/>
    </row>
    <row r="480" spans="1:1">
      <c r="A480" s="19"/>
    </row>
    <row r="481" spans="1:1">
      <c r="A481" s="19"/>
    </row>
    <row r="482" spans="1:1">
      <c r="A482" s="19"/>
    </row>
    <row r="483" spans="1:1">
      <c r="A483" s="19"/>
    </row>
    <row r="484" spans="1:1">
      <c r="A484" s="19"/>
    </row>
    <row r="485" spans="1:1">
      <c r="A485" s="19"/>
    </row>
    <row r="486" spans="1:1">
      <c r="A486" s="19"/>
    </row>
    <row r="487" spans="1:1">
      <c r="A487" s="19"/>
    </row>
    <row r="488" spans="1:1">
      <c r="A488" s="19"/>
    </row>
    <row r="489" spans="1:1">
      <c r="A489" s="19"/>
    </row>
    <row r="490" spans="1:1">
      <c r="A490" s="19"/>
    </row>
    <row r="491" spans="1:1">
      <c r="A491" s="19"/>
    </row>
    <row r="492" spans="1:1">
      <c r="A492" s="19"/>
    </row>
    <row r="493" spans="1:1">
      <c r="A493" s="19"/>
    </row>
    <row r="494" spans="1:1">
      <c r="A494" s="19"/>
    </row>
    <row r="495" spans="1:1">
      <c r="A495" s="19"/>
    </row>
    <row r="496" spans="1:1">
      <c r="A496" s="19"/>
    </row>
    <row r="497" spans="1:1">
      <c r="A497" s="19"/>
    </row>
    <row r="498" spans="1:1">
      <c r="A498" s="19"/>
    </row>
    <row r="499" spans="1:1">
      <c r="A499" s="19"/>
    </row>
    <row r="500" spans="1:1">
      <c r="A500" s="19"/>
    </row>
    <row r="501" spans="1:1">
      <c r="A501" s="19"/>
    </row>
    <row r="502" spans="1:1">
      <c r="A502" s="19"/>
    </row>
    <row r="503" spans="1:1">
      <c r="A503" s="19"/>
    </row>
    <row r="504" spans="1:1">
      <c r="A504" s="19"/>
    </row>
    <row r="505" spans="1:1">
      <c r="A505" s="19"/>
    </row>
    <row r="506" spans="1:1">
      <c r="A506" s="19"/>
    </row>
    <row r="507" spans="1:1">
      <c r="A507" s="19"/>
    </row>
    <row r="508" spans="1:1">
      <c r="A508" s="19"/>
    </row>
    <row r="509" spans="1:1">
      <c r="A509" s="19"/>
    </row>
    <row r="510" spans="1:1">
      <c r="A510" s="19"/>
    </row>
    <row r="511" spans="1:1">
      <c r="A511" s="19"/>
    </row>
    <row r="512" spans="1:1">
      <c r="A512" s="19"/>
    </row>
    <row r="513" spans="1:1">
      <c r="A513" s="19"/>
    </row>
    <row r="514" spans="1:1">
      <c r="A514" s="19"/>
    </row>
    <row r="515" spans="1:1">
      <c r="A515" s="19"/>
    </row>
    <row r="516" spans="1:1">
      <c r="A516" s="19"/>
    </row>
    <row r="517" spans="1:1">
      <c r="A517" s="19"/>
    </row>
    <row r="518" spans="1:1">
      <c r="A518" s="19"/>
    </row>
    <row r="519" spans="1:1">
      <c r="A519" s="19"/>
    </row>
    <row r="520" spans="1:1">
      <c r="A520" s="19"/>
    </row>
    <row r="521" spans="1:1">
      <c r="A521" s="19"/>
    </row>
    <row r="522" spans="1:1">
      <c r="A522" s="19"/>
    </row>
    <row r="523" spans="1:1">
      <c r="A523" s="19"/>
    </row>
    <row r="524" spans="1:1">
      <c r="A524" s="19"/>
    </row>
    <row r="525" spans="1:1">
      <c r="A525" s="19"/>
    </row>
    <row r="526" spans="1:1">
      <c r="A526" s="19"/>
    </row>
    <row r="527" spans="1:1">
      <c r="A527" s="19"/>
    </row>
    <row r="528" spans="1:1">
      <c r="A528" s="19"/>
    </row>
    <row r="529" spans="1:1">
      <c r="A529" s="19"/>
    </row>
    <row r="530" spans="1:1">
      <c r="A530" s="19"/>
    </row>
    <row r="531" spans="1:1">
      <c r="A531" s="19"/>
    </row>
    <row r="532" spans="1:1">
      <c r="A532" s="19"/>
    </row>
    <row r="533" spans="1:1">
      <c r="A533" s="19"/>
    </row>
    <row r="534" spans="1:1">
      <c r="A534" s="19"/>
    </row>
    <row r="535" spans="1:1">
      <c r="A535" s="19"/>
    </row>
    <row r="536" spans="1:1">
      <c r="A536" s="19"/>
    </row>
    <row r="537" spans="1:1">
      <c r="A537" s="19"/>
    </row>
    <row r="538" spans="1:1">
      <c r="A538" s="19"/>
    </row>
    <row r="539" spans="1:1">
      <c r="A539" s="19"/>
    </row>
    <row r="540" spans="1:1">
      <c r="A540" s="19"/>
    </row>
    <row r="541" spans="1:1">
      <c r="A541" s="19"/>
    </row>
    <row r="542" spans="1:1">
      <c r="A542" s="19"/>
    </row>
    <row r="543" spans="1:1">
      <c r="A543" s="19"/>
    </row>
    <row r="544" spans="1:1">
      <c r="A544" s="19"/>
    </row>
    <row r="545" spans="1:1">
      <c r="A545" s="19"/>
    </row>
    <row r="546" spans="1:1">
      <c r="A546" s="19"/>
    </row>
    <row r="547" spans="1:1">
      <c r="A547" s="19"/>
    </row>
    <row r="548" spans="1:1">
      <c r="A548" s="19"/>
    </row>
    <row r="549" spans="1:1">
      <c r="A549" s="19"/>
    </row>
    <row r="550" spans="1:1">
      <c r="A550" s="19"/>
    </row>
    <row r="551" spans="1:1">
      <c r="A551" s="19"/>
    </row>
    <row r="552" spans="1:1">
      <c r="A552" s="19"/>
    </row>
    <row r="553" spans="1:1">
      <c r="A553" s="19"/>
    </row>
    <row r="554" spans="1:1">
      <c r="A554" s="19"/>
    </row>
    <row r="555" spans="1:1">
      <c r="A555" s="19"/>
    </row>
    <row r="556" spans="1:1">
      <c r="A556" s="19"/>
    </row>
    <row r="557" spans="1:1">
      <c r="A557" s="19"/>
    </row>
    <row r="558" spans="1:1">
      <c r="A558" s="19"/>
    </row>
    <row r="559" spans="1:1">
      <c r="A559" s="19"/>
    </row>
    <row r="560" spans="1:1">
      <c r="A560" s="19"/>
    </row>
    <row r="561" spans="1:1">
      <c r="A561" s="19"/>
    </row>
    <row r="562" spans="1:1">
      <c r="A562" s="19"/>
    </row>
    <row r="563" spans="1:1">
      <c r="A563" s="19"/>
    </row>
    <row r="564" spans="1:1">
      <c r="A564" s="19"/>
    </row>
    <row r="565" spans="1:1">
      <c r="A565" s="19"/>
    </row>
    <row r="566" spans="1:1">
      <c r="A566" s="19"/>
    </row>
    <row r="567" spans="1:1">
      <c r="A567" s="19"/>
    </row>
    <row r="568" spans="1:1">
      <c r="A568" s="19"/>
    </row>
    <row r="569" spans="1:1">
      <c r="A569" s="19"/>
    </row>
    <row r="570" spans="1:1">
      <c r="A570" s="19"/>
    </row>
    <row r="571" spans="1:1">
      <c r="A571" s="19"/>
    </row>
    <row r="572" spans="1:1">
      <c r="A572" s="19"/>
    </row>
    <row r="573" spans="1:1">
      <c r="A573" s="19"/>
    </row>
    <row r="574" spans="1:1">
      <c r="A574" s="19"/>
    </row>
    <row r="575" spans="1:1">
      <c r="A575" s="19"/>
    </row>
    <row r="576" spans="1:1">
      <c r="A576" s="19"/>
    </row>
    <row r="577" spans="1:1">
      <c r="A577" s="19"/>
    </row>
    <row r="578" spans="1:1">
      <c r="A578" s="19"/>
    </row>
    <row r="579" spans="1:1">
      <c r="A579" s="19"/>
    </row>
    <row r="580" spans="1:1">
      <c r="A580" s="19"/>
    </row>
    <row r="581" spans="1:1">
      <c r="A581" s="19"/>
    </row>
    <row r="582" spans="1:1">
      <c r="A582" s="19"/>
    </row>
    <row r="583" spans="1:1">
      <c r="A583" s="19"/>
    </row>
    <row r="584" spans="1:1">
      <c r="A584" s="19"/>
    </row>
    <row r="585" spans="1:1">
      <c r="A585" s="19"/>
    </row>
    <row r="586" spans="1:1">
      <c r="A586" s="19"/>
    </row>
    <row r="587" spans="1:1">
      <c r="A587" s="19"/>
    </row>
    <row r="588" spans="1:1">
      <c r="A588" s="19"/>
    </row>
    <row r="589" spans="1:1">
      <c r="A589" s="19"/>
    </row>
    <row r="590" spans="1:1">
      <c r="A590" s="19"/>
    </row>
    <row r="591" spans="1:1">
      <c r="A591" s="19"/>
    </row>
    <row r="592" spans="1:1">
      <c r="A592" s="19"/>
    </row>
    <row r="593" spans="1:1">
      <c r="A593" s="19"/>
    </row>
    <row r="594" spans="1:1">
      <c r="A594" s="19"/>
    </row>
    <row r="595" spans="1:1">
      <c r="A595" s="19"/>
    </row>
    <row r="596" spans="1:1">
      <c r="A596" s="19"/>
    </row>
    <row r="597" spans="1:1">
      <c r="A597" s="19"/>
    </row>
    <row r="598" spans="1:1">
      <c r="A598" s="19"/>
    </row>
    <row r="599" spans="1:1">
      <c r="A599" s="19"/>
    </row>
    <row r="600" spans="1:1">
      <c r="A600" s="19"/>
    </row>
    <row r="601" spans="1:1">
      <c r="A601" s="19"/>
    </row>
    <row r="602" spans="1:1">
      <c r="A602" s="19"/>
    </row>
    <row r="603" spans="1:1">
      <c r="A603" s="19"/>
    </row>
    <row r="604" spans="1:1">
      <c r="A604" s="19"/>
    </row>
    <row r="605" spans="1:1">
      <c r="A605" s="19"/>
    </row>
    <row r="606" spans="1:1">
      <c r="A606" s="19"/>
    </row>
    <row r="607" spans="1:1">
      <c r="A607" s="19"/>
    </row>
    <row r="608" spans="1:1">
      <c r="A608" s="19"/>
    </row>
    <row r="609" spans="1:1">
      <c r="A609" s="19"/>
    </row>
    <row r="610" spans="1:1">
      <c r="A610" s="19"/>
    </row>
    <row r="611" spans="1:1">
      <c r="A611" s="19"/>
    </row>
    <row r="612" spans="1:1">
      <c r="A612" s="19"/>
    </row>
    <row r="613" spans="1:1">
      <c r="A613" s="19"/>
    </row>
    <row r="614" spans="1:1">
      <c r="A614" s="19"/>
    </row>
    <row r="615" spans="1:1">
      <c r="A615" s="19"/>
    </row>
    <row r="616" spans="1:1">
      <c r="A616" s="19"/>
    </row>
    <row r="617" spans="1:1">
      <c r="A617" s="19"/>
    </row>
    <row r="618" spans="1:1">
      <c r="A618" s="19"/>
    </row>
    <row r="619" spans="1:1">
      <c r="A619" s="19"/>
    </row>
    <row r="620" spans="1:1">
      <c r="A620" s="19"/>
    </row>
    <row r="621" spans="1:1">
      <c r="A621" s="19"/>
    </row>
    <row r="622" spans="1:1">
      <c r="A622" s="19"/>
    </row>
    <row r="623" spans="1:1">
      <c r="A623" s="19"/>
    </row>
    <row r="624" spans="1:1">
      <c r="A624" s="19"/>
    </row>
    <row r="625" spans="1:1">
      <c r="A625" s="19"/>
    </row>
    <row r="626" spans="1:1">
      <c r="A626" s="19"/>
    </row>
    <row r="627" spans="1:1">
      <c r="A627" s="19"/>
    </row>
    <row r="628" spans="1:1">
      <c r="A628" s="19"/>
    </row>
    <row r="629" spans="1:1">
      <c r="A629" s="19"/>
    </row>
    <row r="630" spans="1:1">
      <c r="A630" s="19"/>
    </row>
    <row r="631" spans="1:1">
      <c r="A631" s="19"/>
    </row>
    <row r="632" spans="1:1">
      <c r="A632" s="19"/>
    </row>
    <row r="633" spans="1:1">
      <c r="A633" s="19"/>
    </row>
    <row r="634" spans="1:1">
      <c r="A634" s="19"/>
    </row>
    <row r="635" spans="1:1">
      <c r="A635" s="19"/>
    </row>
    <row r="636" spans="1:1">
      <c r="A636" s="19"/>
    </row>
    <row r="637" spans="1:1">
      <c r="A637" s="19"/>
    </row>
    <row r="638" spans="1:1">
      <c r="A638" s="19"/>
    </row>
    <row r="639" spans="1:1">
      <c r="A639" s="19"/>
    </row>
    <row r="640" spans="1:1">
      <c r="A640" s="19"/>
    </row>
    <row r="641" spans="1:1">
      <c r="A641" s="19"/>
    </row>
    <row r="642" spans="1:1">
      <c r="A642" s="19"/>
    </row>
    <row r="643" spans="1:1">
      <c r="A643" s="19"/>
    </row>
    <row r="644" spans="1:1">
      <c r="A644" s="19"/>
    </row>
    <row r="645" spans="1:1">
      <c r="A645" s="19"/>
    </row>
    <row r="646" spans="1:1">
      <c r="A646" s="19"/>
    </row>
    <row r="647" spans="1:1">
      <c r="A647" s="19"/>
    </row>
    <row r="648" spans="1:1">
      <c r="A648" s="19"/>
    </row>
    <row r="649" spans="1:1">
      <c r="A649" s="19"/>
    </row>
    <row r="650" spans="1:1">
      <c r="A650" s="19"/>
    </row>
    <row r="651" spans="1:1">
      <c r="A651" s="19"/>
    </row>
    <row r="652" spans="1:1">
      <c r="A652" s="19"/>
    </row>
    <row r="653" spans="1:1">
      <c r="A653" s="19"/>
    </row>
    <row r="654" spans="1:1">
      <c r="A654" s="19"/>
    </row>
    <row r="655" spans="1:1">
      <c r="A655" s="19"/>
    </row>
    <row r="656" spans="1:1">
      <c r="A656" s="19"/>
    </row>
    <row r="657" spans="1:1">
      <c r="A657" s="19"/>
    </row>
    <row r="658" spans="1:1">
      <c r="A658" s="19"/>
    </row>
    <row r="659" spans="1:1">
      <c r="A659" s="19"/>
    </row>
    <row r="660" spans="1:1">
      <c r="A660" s="19"/>
    </row>
    <row r="661" spans="1:1">
      <c r="A661" s="19"/>
    </row>
    <row r="662" spans="1:1">
      <c r="A662" s="19"/>
    </row>
    <row r="663" spans="1:1">
      <c r="A663" s="19"/>
    </row>
    <row r="664" spans="1:1">
      <c r="A664" s="19"/>
    </row>
    <row r="665" spans="1:1">
      <c r="A665" s="19"/>
    </row>
    <row r="666" spans="1:1">
      <c r="A666" s="19"/>
    </row>
    <row r="667" spans="1:1">
      <c r="A667" s="19"/>
    </row>
    <row r="668" spans="1:1">
      <c r="A668" s="19"/>
    </row>
    <row r="669" spans="1:1">
      <c r="A669" s="19"/>
    </row>
    <row r="670" spans="1:1">
      <c r="A670" s="19"/>
    </row>
    <row r="671" spans="1:1">
      <c r="A671" s="19"/>
    </row>
    <row r="672" spans="1:1">
      <c r="A672" s="19"/>
    </row>
    <row r="673" spans="1:1">
      <c r="A673" s="19"/>
    </row>
    <row r="674" spans="1:1">
      <c r="A674" s="19"/>
    </row>
    <row r="675" spans="1:1">
      <c r="A675" s="19"/>
    </row>
    <row r="676" spans="1:1">
      <c r="A676" s="19"/>
    </row>
    <row r="677" spans="1:1">
      <c r="A677" s="19"/>
    </row>
    <row r="678" spans="1:1">
      <c r="A678" s="19"/>
    </row>
    <row r="679" spans="1:1">
      <c r="A679" s="19"/>
    </row>
    <row r="680" spans="1:1">
      <c r="A680" s="19"/>
    </row>
    <row r="681" spans="1:1">
      <c r="A681" s="19"/>
    </row>
    <row r="682" spans="1:1">
      <c r="A682" s="19"/>
    </row>
    <row r="683" spans="1:1">
      <c r="A683" s="19"/>
    </row>
    <row r="684" spans="1:1">
      <c r="A684" s="19"/>
    </row>
    <row r="685" spans="1:1">
      <c r="A685" s="19"/>
    </row>
    <row r="686" spans="1:1">
      <c r="A686" s="19"/>
    </row>
    <row r="687" spans="1:1">
      <c r="A687" s="19"/>
    </row>
    <row r="688" spans="1:1">
      <c r="A688" s="19"/>
    </row>
    <row r="689" spans="1:1">
      <c r="A689" s="19"/>
    </row>
    <row r="690" spans="1:1">
      <c r="A690" s="19"/>
    </row>
    <row r="691" spans="1:1">
      <c r="A691" s="19"/>
    </row>
    <row r="692" spans="1:1">
      <c r="A692" s="19"/>
    </row>
    <row r="693" spans="1:1">
      <c r="A693" s="19"/>
    </row>
    <row r="694" spans="1:1">
      <c r="A694" s="19"/>
    </row>
    <row r="695" spans="1:1">
      <c r="A695" s="19"/>
    </row>
    <row r="696" spans="1:1">
      <c r="A696" s="19"/>
    </row>
    <row r="697" spans="1:1">
      <c r="A697" s="19"/>
    </row>
    <row r="698" spans="1:1">
      <c r="A698" s="19"/>
    </row>
    <row r="699" spans="1:1">
      <c r="A699" s="19"/>
    </row>
    <row r="700" spans="1:1">
      <c r="A700" s="19"/>
    </row>
    <row r="701" spans="1:1">
      <c r="A701" s="19"/>
    </row>
    <row r="702" spans="1:1">
      <c r="A702" s="19"/>
    </row>
    <row r="703" spans="1:1">
      <c r="A703" s="19"/>
    </row>
    <row r="704" spans="1:1">
      <c r="A704" s="19"/>
    </row>
    <row r="705" spans="1:1">
      <c r="A705" s="19"/>
    </row>
    <row r="706" spans="1:1">
      <c r="A706" s="19"/>
    </row>
    <row r="707" spans="1:1">
      <c r="A707" s="19"/>
    </row>
    <row r="708" spans="1:1">
      <c r="A708" s="19"/>
    </row>
    <row r="709" spans="1:1">
      <c r="A709" s="19"/>
    </row>
    <row r="710" spans="1:1">
      <c r="A710" s="19"/>
    </row>
    <row r="711" spans="1:1">
      <c r="A711" s="19"/>
    </row>
    <row r="712" spans="1:1">
      <c r="A712" s="19"/>
    </row>
    <row r="713" spans="1:1">
      <c r="A713" s="19"/>
    </row>
    <row r="714" spans="1:1">
      <c r="A714" s="19"/>
    </row>
    <row r="715" spans="1:1">
      <c r="A715" s="19"/>
    </row>
    <row r="716" spans="1:1">
      <c r="A716" s="19"/>
    </row>
    <row r="717" spans="1:1">
      <c r="A717" s="19"/>
    </row>
    <row r="718" spans="1:1">
      <c r="A718" s="19"/>
    </row>
    <row r="719" spans="1:1">
      <c r="A719" s="19"/>
    </row>
    <row r="720" spans="1:1">
      <c r="A720" s="19"/>
    </row>
    <row r="721" spans="1:1">
      <c r="A721" s="19"/>
    </row>
    <row r="722" spans="1:1">
      <c r="A722" s="19"/>
    </row>
    <row r="723" spans="1:1">
      <c r="A723" s="19"/>
    </row>
    <row r="724" spans="1:1">
      <c r="A724" s="19"/>
    </row>
    <row r="725" spans="1:1">
      <c r="A725" s="19"/>
    </row>
    <row r="726" spans="1:1">
      <c r="A726" s="19"/>
    </row>
    <row r="727" spans="1:1">
      <c r="A727" s="19"/>
    </row>
    <row r="728" spans="1:1">
      <c r="A728" s="19"/>
    </row>
    <row r="729" spans="1:1">
      <c r="A729" s="19"/>
    </row>
    <row r="730" spans="1:1">
      <c r="A730" s="19"/>
    </row>
    <row r="731" spans="1:1">
      <c r="A731" s="19"/>
    </row>
    <row r="732" spans="1:1">
      <c r="A732" s="19"/>
    </row>
    <row r="733" spans="1:1">
      <c r="A733" s="19"/>
    </row>
    <row r="734" spans="1:1">
      <c r="A734" s="19"/>
    </row>
    <row r="735" spans="1:1">
      <c r="A735" s="19"/>
    </row>
    <row r="736" spans="1:1">
      <c r="A736" s="19"/>
    </row>
    <row r="737" spans="1:1">
      <c r="A737" s="19"/>
    </row>
    <row r="738" spans="1:1">
      <c r="A738" s="19"/>
    </row>
    <row r="739" spans="1:1">
      <c r="A739" s="19"/>
    </row>
    <row r="740" spans="1:1">
      <c r="A740" s="19"/>
    </row>
    <row r="741" spans="1:1">
      <c r="A741" s="19"/>
    </row>
    <row r="742" spans="1:1">
      <c r="A742" s="19"/>
    </row>
    <row r="743" spans="1:1">
      <c r="A743" s="19"/>
    </row>
    <row r="744" spans="1:1">
      <c r="A744" s="19"/>
    </row>
    <row r="745" spans="1:1">
      <c r="A745" s="19"/>
    </row>
    <row r="746" spans="1:1">
      <c r="A746" s="19"/>
    </row>
    <row r="747" spans="1:1">
      <c r="A747" s="19"/>
    </row>
    <row r="748" spans="1:1">
      <c r="A748" s="19"/>
    </row>
    <row r="749" spans="1:1">
      <c r="A749" s="19"/>
    </row>
    <row r="750" spans="1:1">
      <c r="A750" s="19"/>
    </row>
    <row r="751" spans="1:1">
      <c r="A751" s="19"/>
    </row>
    <row r="752" spans="1:1">
      <c r="A752" s="19"/>
    </row>
    <row r="753" spans="1:1">
      <c r="A753" s="19"/>
    </row>
    <row r="754" spans="1:1">
      <c r="A754" s="19"/>
    </row>
    <row r="755" spans="1:1">
      <c r="A755" s="19"/>
    </row>
    <row r="756" spans="1:1">
      <c r="A756" s="19"/>
    </row>
    <row r="757" spans="1:1">
      <c r="A757" s="19"/>
    </row>
    <row r="758" spans="1:1">
      <c r="A758" s="19"/>
    </row>
    <row r="759" spans="1:1">
      <c r="A759" s="19"/>
    </row>
    <row r="760" spans="1:1">
      <c r="A760" s="19"/>
    </row>
    <row r="761" spans="1:1">
      <c r="A761" s="19"/>
    </row>
    <row r="762" spans="1:1">
      <c r="A762" s="19"/>
    </row>
    <row r="763" spans="1:1">
      <c r="A763" s="19"/>
    </row>
    <row r="764" spans="1:1">
      <c r="A764" s="19"/>
    </row>
    <row r="765" spans="1:1">
      <c r="A765" s="19"/>
    </row>
    <row r="766" spans="1:1">
      <c r="A766" s="19"/>
    </row>
    <row r="767" spans="1:1">
      <c r="A767" s="19"/>
    </row>
    <row r="768" spans="1:1">
      <c r="A768" s="19"/>
    </row>
    <row r="769" spans="1:1">
      <c r="A769" s="19"/>
    </row>
    <row r="770" spans="1:1">
      <c r="A770" s="19"/>
    </row>
    <row r="771" spans="1:1">
      <c r="A771" s="19"/>
    </row>
    <row r="772" spans="1:1">
      <c r="A772" s="19"/>
    </row>
    <row r="773" spans="1:1">
      <c r="A773" s="19"/>
    </row>
    <row r="774" spans="1:1">
      <c r="A774" s="19"/>
    </row>
    <row r="775" spans="1:1">
      <c r="A775" s="19"/>
    </row>
    <row r="776" spans="1:1">
      <c r="A776" s="19"/>
    </row>
    <row r="777" spans="1:1">
      <c r="A777" s="19"/>
    </row>
    <row r="778" spans="1:1">
      <c r="A778" s="19"/>
    </row>
    <row r="779" spans="1:1">
      <c r="A779" s="19"/>
    </row>
    <row r="780" spans="1:1">
      <c r="A780" s="19"/>
    </row>
    <row r="781" spans="1:1">
      <c r="A781" s="19"/>
    </row>
    <row r="782" spans="1:1">
      <c r="A782" s="19"/>
    </row>
    <row r="783" spans="1:1">
      <c r="A783" s="19"/>
    </row>
    <row r="784" spans="1:1">
      <c r="A784" s="19"/>
    </row>
    <row r="785" spans="1:1">
      <c r="A785" s="19"/>
    </row>
    <row r="786" spans="1:1">
      <c r="A786" s="19"/>
    </row>
    <row r="787" spans="1:1">
      <c r="A787" s="19"/>
    </row>
    <row r="788" spans="1:1">
      <c r="A788" s="19"/>
    </row>
    <row r="789" spans="1:1">
      <c r="A789" s="19"/>
    </row>
    <row r="790" spans="1:1">
      <c r="A790" s="19"/>
    </row>
    <row r="791" spans="1:1">
      <c r="A791" s="19"/>
    </row>
    <row r="792" spans="1:1">
      <c r="A792" s="19"/>
    </row>
    <row r="793" spans="1:1">
      <c r="A793" s="19"/>
    </row>
    <row r="794" spans="1:1">
      <c r="A794" s="19"/>
    </row>
    <row r="795" spans="1:1">
      <c r="A795" s="19"/>
    </row>
    <row r="796" spans="1:1">
      <c r="A796" s="19"/>
    </row>
    <row r="797" spans="1:1">
      <c r="A797" s="19"/>
    </row>
    <row r="798" spans="1:1">
      <c r="A798" s="19"/>
    </row>
    <row r="799" spans="1:1">
      <c r="A799" s="19"/>
    </row>
    <row r="800" spans="1:1">
      <c r="A800" s="19"/>
    </row>
    <row r="801" spans="1:1">
      <c r="A801" s="19"/>
    </row>
    <row r="802" spans="1:1">
      <c r="A802" s="19"/>
    </row>
    <row r="803" spans="1:1">
      <c r="A803" s="19"/>
    </row>
    <row r="804" spans="1:1">
      <c r="A804" s="19"/>
    </row>
    <row r="805" spans="1:1">
      <c r="A805" s="19"/>
    </row>
    <row r="806" spans="1:1">
      <c r="A806" s="19"/>
    </row>
    <row r="807" spans="1:1">
      <c r="A807" s="19"/>
    </row>
    <row r="808" spans="1:1">
      <c r="A808" s="19"/>
    </row>
    <row r="809" spans="1:1">
      <c r="A809" s="19"/>
    </row>
    <row r="810" spans="1:1">
      <c r="A810" s="19"/>
    </row>
    <row r="811" spans="1:1">
      <c r="A811" s="19"/>
    </row>
    <row r="812" spans="1:1">
      <c r="A812" s="19"/>
    </row>
    <row r="813" spans="1:1">
      <c r="A813" s="19"/>
    </row>
    <row r="814" spans="1:1">
      <c r="A814" s="19"/>
    </row>
    <row r="815" spans="1:1">
      <c r="A815" s="19"/>
    </row>
    <row r="816" spans="1:1">
      <c r="A816" s="19"/>
    </row>
    <row r="817" spans="1:1">
      <c r="A817" s="19"/>
    </row>
    <row r="818" spans="1:1">
      <c r="A818" s="19"/>
    </row>
    <row r="819" spans="1:1">
      <c r="A819" s="19"/>
    </row>
    <row r="820" spans="1:1">
      <c r="A820" s="19"/>
    </row>
    <row r="821" spans="1:1">
      <c r="A821" s="19"/>
    </row>
    <row r="822" spans="1:1">
      <c r="A822" s="19"/>
    </row>
    <row r="823" spans="1:1">
      <c r="A823" s="19"/>
    </row>
    <row r="824" spans="1:1">
      <c r="A824" s="19"/>
    </row>
    <row r="825" spans="1:1">
      <c r="A825" s="19"/>
    </row>
    <row r="826" spans="1:1">
      <c r="A826" s="19"/>
    </row>
    <row r="827" spans="1:1">
      <c r="A827" s="19"/>
    </row>
    <row r="828" spans="1:1">
      <c r="A828" s="19"/>
    </row>
    <row r="829" spans="1:1">
      <c r="A829" s="19"/>
    </row>
    <row r="830" spans="1:1">
      <c r="A830" s="19"/>
    </row>
    <row r="831" spans="1:1">
      <c r="A831" s="19"/>
    </row>
    <row r="832" spans="1:1">
      <c r="A832" s="19"/>
    </row>
    <row r="833" spans="1:1">
      <c r="A833" s="19"/>
    </row>
    <row r="834" spans="1:1">
      <c r="A834" s="19"/>
    </row>
    <row r="835" spans="1:1">
      <c r="A835" s="19"/>
    </row>
    <row r="836" spans="1:1">
      <c r="A836" s="19"/>
    </row>
    <row r="837" spans="1:1">
      <c r="A837" s="19"/>
    </row>
    <row r="838" spans="1:1">
      <c r="A838" s="19"/>
    </row>
    <row r="839" spans="1:1">
      <c r="A839" s="19"/>
    </row>
    <row r="840" spans="1:1">
      <c r="A840" s="19"/>
    </row>
    <row r="841" spans="1:1">
      <c r="A841" s="19"/>
    </row>
    <row r="842" spans="1:1">
      <c r="A842" s="19"/>
    </row>
    <row r="843" spans="1:1">
      <c r="A843" s="19"/>
    </row>
    <row r="844" spans="1:1">
      <c r="A844" s="19"/>
    </row>
    <row r="845" spans="1:1">
      <c r="A845" s="19"/>
    </row>
    <row r="846" spans="1:1">
      <c r="A846" s="19"/>
    </row>
    <row r="847" spans="1:1">
      <c r="A847" s="19"/>
    </row>
    <row r="848" spans="1:1">
      <c r="A848" s="19"/>
    </row>
    <row r="849" spans="1:1">
      <c r="A849" s="19"/>
    </row>
    <row r="850" spans="1:1">
      <c r="A850" s="19"/>
    </row>
    <row r="851" spans="1:1">
      <c r="A851" s="19"/>
    </row>
    <row r="852" spans="1:1">
      <c r="A852" s="19"/>
    </row>
    <row r="853" spans="1:1">
      <c r="A853" s="19"/>
    </row>
    <row r="854" spans="1:1">
      <c r="A854" s="19"/>
    </row>
    <row r="855" spans="1:1">
      <c r="A855" s="19"/>
    </row>
    <row r="856" spans="1:1">
      <c r="A856" s="19"/>
    </row>
    <row r="857" spans="1:1">
      <c r="A857" s="19"/>
    </row>
    <row r="858" spans="1:1">
      <c r="A858" s="19"/>
    </row>
    <row r="859" spans="1:1">
      <c r="A859" s="19"/>
    </row>
    <row r="860" spans="1:1">
      <c r="A860" s="19"/>
    </row>
    <row r="861" spans="1:1">
      <c r="A861" s="19"/>
    </row>
    <row r="862" spans="1:1">
      <c r="A862" s="19"/>
    </row>
    <row r="863" spans="1:1">
      <c r="A863" s="19"/>
    </row>
    <row r="864" spans="1:1">
      <c r="A864" s="19"/>
    </row>
    <row r="865" spans="1:1">
      <c r="A865" s="19"/>
    </row>
    <row r="866" spans="1:1">
      <c r="A866" s="19"/>
    </row>
    <row r="867" spans="1:1">
      <c r="A867" s="19"/>
    </row>
    <row r="868" spans="1:1">
      <c r="A868" s="19"/>
    </row>
    <row r="869" spans="1:1">
      <c r="A869" s="19"/>
    </row>
    <row r="870" spans="1:1">
      <c r="A870" s="19"/>
    </row>
    <row r="871" spans="1:1">
      <c r="A871" s="19"/>
    </row>
    <row r="872" spans="1:1">
      <c r="A872" s="19"/>
    </row>
    <row r="873" spans="1:1">
      <c r="A873" s="19"/>
    </row>
    <row r="874" spans="1:1">
      <c r="A874" s="19"/>
    </row>
    <row r="875" spans="1:1">
      <c r="A875" s="19"/>
    </row>
    <row r="876" spans="1:1">
      <c r="A876" s="19"/>
    </row>
    <row r="877" spans="1:1">
      <c r="A877" s="19"/>
    </row>
    <row r="878" spans="1:1">
      <c r="A878" s="19"/>
    </row>
    <row r="879" spans="1:1">
      <c r="A879" s="19"/>
    </row>
    <row r="880" spans="1:1">
      <c r="A880" s="19"/>
    </row>
    <row r="881" spans="1:1">
      <c r="A881" s="19"/>
    </row>
    <row r="882" spans="1:1">
      <c r="A882" s="19"/>
    </row>
    <row r="883" spans="1:1">
      <c r="A883" s="19"/>
    </row>
    <row r="884" spans="1:1">
      <c r="A884" s="19"/>
    </row>
    <row r="885" spans="1:1">
      <c r="A885" s="19"/>
    </row>
    <row r="886" spans="1:1">
      <c r="A886" s="19"/>
    </row>
    <row r="887" spans="1:1">
      <c r="A887" s="19"/>
    </row>
    <row r="888" spans="1:1">
      <c r="A888" s="19"/>
    </row>
    <row r="889" spans="1:1">
      <c r="A889" s="19"/>
    </row>
    <row r="890" spans="1:1">
      <c r="A890" s="19"/>
    </row>
    <row r="891" spans="1:1">
      <c r="A891" s="19"/>
    </row>
    <row r="892" spans="1:1">
      <c r="A892" s="19"/>
    </row>
    <row r="893" spans="1:1">
      <c r="A893" s="19"/>
    </row>
    <row r="894" spans="1:1">
      <c r="A894" s="19"/>
    </row>
    <row r="895" spans="1:1">
      <c r="A895" s="19"/>
    </row>
    <row r="896" spans="1:1">
      <c r="A896" s="19"/>
    </row>
    <row r="897" spans="1:1">
      <c r="A897" s="19"/>
    </row>
    <row r="898" spans="1:1">
      <c r="A898" s="19"/>
    </row>
    <row r="899" spans="1:1">
      <c r="A899" s="19"/>
    </row>
    <row r="900" spans="1:1">
      <c r="A900" s="19"/>
    </row>
    <row r="901" spans="1:1">
      <c r="A901" s="19"/>
    </row>
    <row r="902" spans="1:1">
      <c r="A902" s="19"/>
    </row>
    <row r="903" spans="1:1">
      <c r="A903" s="19"/>
    </row>
    <row r="904" spans="1:1">
      <c r="A904" s="19"/>
    </row>
    <row r="905" spans="1:1">
      <c r="A905" s="19"/>
    </row>
    <row r="906" spans="1:1">
      <c r="A906" s="19"/>
    </row>
    <row r="907" spans="1:1">
      <c r="A907" s="19"/>
    </row>
    <row r="908" spans="1:1">
      <c r="A908" s="19"/>
    </row>
    <row r="909" spans="1:1">
      <c r="A909" s="19"/>
    </row>
    <row r="910" spans="1:1">
      <c r="A910" s="19"/>
    </row>
    <row r="911" spans="1:1">
      <c r="A911" s="19"/>
    </row>
    <row r="912" spans="1:1">
      <c r="A912" s="19"/>
    </row>
    <row r="913" spans="1:1">
      <c r="A913" s="19"/>
    </row>
    <row r="914" spans="1:1">
      <c r="A914" s="19"/>
    </row>
    <row r="915" spans="1:1">
      <c r="A915" s="19"/>
    </row>
    <row r="916" spans="1:1">
      <c r="A916" s="19"/>
    </row>
    <row r="917" spans="1:1">
      <c r="A917" s="19"/>
    </row>
    <row r="918" spans="1:1">
      <c r="A918" s="19"/>
    </row>
    <row r="919" spans="1:1">
      <c r="A919" s="19"/>
    </row>
    <row r="920" spans="1:1">
      <c r="A920" s="19"/>
    </row>
    <row r="921" spans="1:1">
      <c r="A921" s="19"/>
    </row>
    <row r="922" spans="1:1">
      <c r="A922" s="19"/>
    </row>
    <row r="923" spans="1:1">
      <c r="A923" s="19"/>
    </row>
    <row r="924" spans="1:1">
      <c r="A924" s="19"/>
    </row>
    <row r="925" spans="1:1">
      <c r="A925" s="19"/>
    </row>
    <row r="926" spans="1:1">
      <c r="A926" s="19"/>
    </row>
    <row r="927" spans="1:1">
      <c r="A927" s="19"/>
    </row>
    <row r="928" spans="1:1">
      <c r="A928" s="19"/>
    </row>
    <row r="929" spans="1:1">
      <c r="A929" s="19"/>
    </row>
    <row r="930" spans="1:1">
      <c r="A930" s="19"/>
    </row>
    <row r="931" spans="1:1">
      <c r="A931" s="19"/>
    </row>
    <row r="932" spans="1:1">
      <c r="A932" s="19"/>
    </row>
    <row r="933" spans="1:1">
      <c r="A933" s="19"/>
    </row>
    <row r="934" spans="1:1">
      <c r="A934" s="19"/>
    </row>
    <row r="935" spans="1:1">
      <c r="A935" s="19"/>
    </row>
    <row r="936" spans="1:1">
      <c r="A936" s="19"/>
    </row>
    <row r="937" spans="1:1">
      <c r="A937" s="19"/>
    </row>
    <row r="938" spans="1:1">
      <c r="A938" s="19"/>
    </row>
    <row r="939" spans="1:1">
      <c r="A939" s="19"/>
    </row>
    <row r="940" spans="1:1">
      <c r="A940" s="19"/>
    </row>
    <row r="941" spans="1:1">
      <c r="A941" s="19"/>
    </row>
    <row r="942" spans="1:1">
      <c r="A942" s="19"/>
    </row>
    <row r="943" spans="1:1">
      <c r="A943" s="19"/>
    </row>
    <row r="944" spans="1:1">
      <c r="A944" s="19"/>
    </row>
    <row r="945" spans="1:1">
      <c r="A945" s="19"/>
    </row>
    <row r="946" spans="1:1">
      <c r="A946" s="19"/>
    </row>
    <row r="947" spans="1:1">
      <c r="A947" s="19"/>
    </row>
    <row r="948" spans="1:1">
      <c r="A948" s="19"/>
    </row>
    <row r="949" spans="1:1">
      <c r="A949" s="19"/>
    </row>
    <row r="950" spans="1:1">
      <c r="A950" s="19"/>
    </row>
    <row r="951" spans="1:1">
      <c r="A951" s="19"/>
    </row>
    <row r="952" spans="1:1">
      <c r="A952" s="19"/>
    </row>
    <row r="953" spans="1:1">
      <c r="A953" s="19"/>
    </row>
    <row r="954" spans="1:1">
      <c r="A954" s="19"/>
    </row>
    <row r="955" spans="1:1">
      <c r="A955" s="19"/>
    </row>
    <row r="956" spans="1:1">
      <c r="A956" s="19"/>
    </row>
    <row r="957" spans="1:1">
      <c r="A957" s="19"/>
    </row>
    <row r="958" spans="1:1">
      <c r="A958" s="19"/>
    </row>
    <row r="959" spans="1:1">
      <c r="A959" s="19"/>
    </row>
    <row r="960" spans="1:1">
      <c r="A960" s="19"/>
    </row>
    <row r="961" spans="1:1">
      <c r="A961" s="19"/>
    </row>
    <row r="962" spans="1:1">
      <c r="A962" s="19"/>
    </row>
    <row r="963" spans="1:1">
      <c r="A963" s="19"/>
    </row>
    <row r="964" spans="1:1">
      <c r="A964" s="19"/>
    </row>
    <row r="965" spans="1:1">
      <c r="A965" s="19"/>
    </row>
    <row r="966" spans="1:1">
      <c r="A966" s="19"/>
    </row>
    <row r="967" spans="1:1">
      <c r="A967" s="19"/>
    </row>
    <row r="968" spans="1:1">
      <c r="A968" s="19"/>
    </row>
    <row r="969" spans="1:1">
      <c r="A969" s="19"/>
    </row>
    <row r="970" spans="1:1">
      <c r="A970" s="19"/>
    </row>
    <row r="971" spans="1:1">
      <c r="A971" s="19"/>
    </row>
    <row r="972" spans="1:1">
      <c r="A972" s="19"/>
    </row>
    <row r="973" spans="1:1">
      <c r="A973" s="19"/>
    </row>
    <row r="974" spans="1:1">
      <c r="A974" s="19"/>
    </row>
    <row r="975" spans="1:1">
      <c r="A975" s="19"/>
    </row>
    <row r="976" spans="1:1">
      <c r="A976" s="19"/>
    </row>
    <row r="977" spans="1:1">
      <c r="A977" s="19"/>
    </row>
    <row r="978" spans="1:1">
      <c r="A978" s="19"/>
    </row>
    <row r="979" spans="1:1">
      <c r="A979" s="19"/>
    </row>
    <row r="980" spans="1:1">
      <c r="A980" s="19"/>
    </row>
    <row r="981" spans="1:1">
      <c r="A981" s="19"/>
    </row>
    <row r="982" spans="1:1">
      <c r="A982" s="19"/>
    </row>
    <row r="983" spans="1:1">
      <c r="A983" s="19"/>
    </row>
    <row r="984" spans="1:1">
      <c r="A984" s="19"/>
    </row>
    <row r="985" spans="1:1">
      <c r="A985" s="19"/>
    </row>
    <row r="986" spans="1:1">
      <c r="A986" s="19"/>
    </row>
    <row r="987" spans="1:1">
      <c r="A987" s="19"/>
    </row>
    <row r="988" spans="1:1">
      <c r="A988" s="19"/>
    </row>
    <row r="989" spans="1:1">
      <c r="A989" s="19"/>
    </row>
    <row r="990" spans="1:1">
      <c r="A990" s="19"/>
    </row>
    <row r="991" spans="1:1">
      <c r="A991" s="19"/>
    </row>
    <row r="992" spans="1:1">
      <c r="A992" s="19"/>
    </row>
    <row r="993" spans="1:1">
      <c r="A993" s="19"/>
    </row>
    <row r="994" spans="1:1">
      <c r="A994" s="19"/>
    </row>
    <row r="995" spans="1:1">
      <c r="A995" s="19"/>
    </row>
    <row r="996" spans="1:1">
      <c r="A996" s="19"/>
    </row>
    <row r="997" spans="1:1">
      <c r="A997" s="19"/>
    </row>
    <row r="998" spans="1:1">
      <c r="A998" s="19"/>
    </row>
    <row r="999" spans="1:1">
      <c r="A999" s="19"/>
    </row>
    <row r="1000" spans="1:1">
      <c r="A1000" s="19"/>
    </row>
    <row r="1001" spans="1:1">
      <c r="A1001" s="19"/>
    </row>
    <row r="1002" spans="1:1">
      <c r="A1002" s="19"/>
    </row>
    <row r="1003" spans="1:1">
      <c r="A1003" s="19"/>
    </row>
    <row r="1004" spans="1:1">
      <c r="A1004" s="19"/>
    </row>
    <row r="1005" spans="1:1">
      <c r="A1005" s="19"/>
    </row>
    <row r="1006" spans="1:1">
      <c r="A1006" s="19"/>
    </row>
    <row r="1007" spans="1:1">
      <c r="A1007" s="19"/>
    </row>
    <row r="1008" spans="1:1">
      <c r="A1008" s="19"/>
    </row>
    <row r="1009" spans="1:1">
      <c r="A1009" s="19"/>
    </row>
    <row r="1010" spans="1:1">
      <c r="A1010" s="19"/>
    </row>
    <row r="1011" spans="1:1">
      <c r="A1011" s="19"/>
    </row>
    <row r="1012" spans="1:1">
      <c r="A1012" s="19"/>
    </row>
    <row r="1013" spans="1:1">
      <c r="A1013" s="19"/>
    </row>
    <row r="1014" spans="1:1">
      <c r="A1014" s="19"/>
    </row>
    <row r="1015" spans="1:1">
      <c r="A1015" s="19"/>
    </row>
    <row r="1016" spans="1:1">
      <c r="A1016" s="19"/>
    </row>
    <row r="1017" spans="1:1">
      <c r="A1017" s="19"/>
    </row>
    <row r="1018" spans="1:1">
      <c r="A1018" s="19"/>
    </row>
    <row r="1019" spans="1:1">
      <c r="A1019" s="19"/>
    </row>
    <row r="1020" spans="1:1">
      <c r="A1020" s="19"/>
    </row>
    <row r="1021" spans="1:1">
      <c r="A1021" s="19"/>
    </row>
    <row r="1022" spans="1:1">
      <c r="A1022" s="19"/>
    </row>
    <row r="1023" spans="1:1">
      <c r="A1023" s="19"/>
    </row>
    <row r="1024" spans="1:1">
      <c r="A1024" s="19"/>
    </row>
    <row r="1025" spans="1:1">
      <c r="A1025" s="19"/>
    </row>
    <row r="1026" spans="1:1">
      <c r="A1026" s="19"/>
    </row>
    <row r="1027" spans="1:1">
      <c r="A1027" s="19"/>
    </row>
    <row r="1028" spans="1:1">
      <c r="A1028" s="19"/>
    </row>
    <row r="1029" spans="1:1">
      <c r="A1029" s="19"/>
    </row>
    <row r="1030" spans="1:1">
      <c r="A1030" s="19"/>
    </row>
    <row r="1031" spans="1:1">
      <c r="A1031" s="19"/>
    </row>
    <row r="1032" spans="1:1">
      <c r="A1032" s="19"/>
    </row>
    <row r="1033" spans="1:1">
      <c r="A1033" s="19"/>
    </row>
    <row r="1034" spans="1:1">
      <c r="A1034" s="19"/>
    </row>
    <row r="1035" spans="1:1">
      <c r="A1035" s="19"/>
    </row>
    <row r="1036" spans="1:1">
      <c r="A1036" s="19"/>
    </row>
    <row r="1037" spans="1:1">
      <c r="A1037" s="19"/>
    </row>
    <row r="1038" spans="1:1">
      <c r="A1038" s="19"/>
    </row>
    <row r="1039" spans="1:1">
      <c r="A1039" s="19"/>
    </row>
    <row r="1040" spans="1:1">
      <c r="A1040" s="19"/>
    </row>
    <row r="1041" spans="1:1">
      <c r="A1041" s="19"/>
    </row>
    <row r="1042" spans="1:1">
      <c r="A1042" s="19"/>
    </row>
    <row r="1043" spans="1:1">
      <c r="A1043" s="19"/>
    </row>
    <row r="1044" spans="1:1">
      <c r="A1044" s="19"/>
    </row>
    <row r="1045" spans="1:1">
      <c r="A1045" s="19"/>
    </row>
    <row r="1046" spans="1:1">
      <c r="A1046" s="19"/>
    </row>
    <row r="1047" spans="1:1">
      <c r="A1047" s="19"/>
    </row>
    <row r="1048" spans="1:1">
      <c r="A1048" s="19"/>
    </row>
    <row r="1049" spans="1:1">
      <c r="A1049" s="19"/>
    </row>
    <row r="1050" spans="1:1">
      <c r="A1050" s="19"/>
    </row>
    <row r="1051" spans="1:1">
      <c r="A1051" s="19"/>
    </row>
    <row r="1052" spans="1:1">
      <c r="A1052" s="19"/>
    </row>
    <row r="1053" spans="1:1">
      <c r="A1053" s="19"/>
    </row>
    <row r="1054" spans="1:1">
      <c r="A1054" s="19"/>
    </row>
    <row r="1055" spans="1:1">
      <c r="A1055" s="19"/>
    </row>
    <row r="1056" spans="1:1">
      <c r="A1056" s="19"/>
    </row>
    <row r="1057" spans="1:1">
      <c r="A1057" s="19"/>
    </row>
    <row r="1058" spans="1:1">
      <c r="A1058" s="19"/>
    </row>
    <row r="1059" spans="1:1">
      <c r="A1059" s="19"/>
    </row>
    <row r="1060" spans="1:1">
      <c r="A1060" s="19"/>
    </row>
    <row r="1061" spans="1:1">
      <c r="A1061" s="19"/>
    </row>
    <row r="1062" spans="1:1">
      <c r="A1062" s="19"/>
    </row>
    <row r="1063" spans="1:1">
      <c r="A1063" s="19"/>
    </row>
    <row r="1064" spans="1:1">
      <c r="A1064" s="19"/>
    </row>
    <row r="1065" spans="1:1">
      <c r="A1065" s="19"/>
    </row>
    <row r="1066" spans="1:1">
      <c r="A1066" s="19"/>
    </row>
    <row r="1067" spans="1:1">
      <c r="A1067" s="19"/>
    </row>
    <row r="1068" spans="1:1">
      <c r="A1068" s="19"/>
    </row>
    <row r="1069" spans="1:1">
      <c r="A1069" s="19"/>
    </row>
    <row r="1070" spans="1:1">
      <c r="A1070" s="19"/>
    </row>
    <row r="1071" spans="1:1">
      <c r="A1071" s="19"/>
    </row>
    <row r="1072" spans="1:1">
      <c r="A1072" s="19"/>
    </row>
    <row r="1073" spans="1:1">
      <c r="A1073" s="19"/>
    </row>
    <row r="1074" spans="1:1">
      <c r="A1074" s="19"/>
    </row>
    <row r="1075" spans="1:1">
      <c r="A1075" s="19"/>
    </row>
    <row r="1076" spans="1:1">
      <c r="A1076" s="19"/>
    </row>
    <row r="1077" spans="1:1">
      <c r="A1077" s="19"/>
    </row>
    <row r="1078" spans="1:1">
      <c r="A1078" s="19"/>
    </row>
    <row r="1079" spans="1:1">
      <c r="A1079" s="19"/>
    </row>
    <row r="1080" spans="1:1">
      <c r="A1080" s="19"/>
    </row>
    <row r="1081" spans="1:1">
      <c r="A1081" s="19"/>
    </row>
    <row r="1082" spans="1:1">
      <c r="A1082" s="19"/>
    </row>
    <row r="1083" spans="1:1">
      <c r="A1083" s="19"/>
    </row>
    <row r="1084" spans="1:1">
      <c r="A1084" s="19"/>
    </row>
    <row r="1085" spans="1:1">
      <c r="A1085" s="19"/>
    </row>
    <row r="1086" spans="1:1">
      <c r="A1086" s="19"/>
    </row>
    <row r="1087" spans="1:1">
      <c r="A1087" s="19"/>
    </row>
    <row r="1088" spans="1:1">
      <c r="A1088" s="19"/>
    </row>
    <row r="1089" spans="1:1">
      <c r="A1089" s="19"/>
    </row>
    <row r="1090" spans="1:1">
      <c r="A1090" s="19"/>
    </row>
    <row r="1091" spans="1:1">
      <c r="A1091" s="19"/>
    </row>
    <row r="1092" spans="1:1">
      <c r="A1092" s="19"/>
    </row>
    <row r="1093" spans="1:1">
      <c r="A1093" s="19"/>
    </row>
    <row r="1094" spans="1:1">
      <c r="A1094" s="19"/>
    </row>
    <row r="1095" spans="1:1">
      <c r="A1095" s="19"/>
    </row>
    <row r="1096" spans="1:1">
      <c r="A1096" s="19"/>
    </row>
    <row r="1097" spans="1:1">
      <c r="A1097" s="19"/>
    </row>
    <row r="1098" spans="1:1">
      <c r="A1098" s="19"/>
    </row>
    <row r="1099" spans="1:1">
      <c r="A1099" s="19"/>
    </row>
    <row r="1100" spans="1:1">
      <c r="A1100" s="19"/>
    </row>
    <row r="1101" spans="1:1">
      <c r="A1101" s="19"/>
    </row>
    <row r="1102" spans="1:1">
      <c r="A1102" s="19"/>
    </row>
    <row r="1103" spans="1:1">
      <c r="A1103" s="19"/>
    </row>
    <row r="1104" spans="1:1">
      <c r="A1104" s="19"/>
    </row>
    <row r="1105" spans="1:1">
      <c r="A1105" s="19"/>
    </row>
    <row r="1106" spans="1:1">
      <c r="A1106" s="19"/>
    </row>
    <row r="1107" spans="1:1">
      <c r="A1107" s="19"/>
    </row>
    <row r="1108" spans="1:1">
      <c r="A1108" s="19"/>
    </row>
    <row r="1109" spans="1:1">
      <c r="A1109" s="19"/>
    </row>
    <row r="1110" spans="1:1">
      <c r="A1110" s="19"/>
    </row>
    <row r="1111" spans="1:1">
      <c r="A1111" s="19"/>
    </row>
    <row r="1112" spans="1:1">
      <c r="A1112" s="19"/>
    </row>
    <row r="1113" spans="1:1">
      <c r="A1113" s="19"/>
    </row>
    <row r="1114" spans="1:1">
      <c r="A1114" s="19"/>
    </row>
    <row r="1115" spans="1:1">
      <c r="A1115" s="19"/>
    </row>
    <row r="1116" spans="1:1">
      <c r="A1116" s="19"/>
    </row>
    <row r="1117" spans="1:1">
      <c r="A1117" s="19"/>
    </row>
    <row r="1118" spans="1:1">
      <c r="A1118" s="19"/>
    </row>
    <row r="1119" spans="1:1">
      <c r="A1119" s="19"/>
    </row>
    <row r="1120" spans="1:1">
      <c r="A1120" s="19"/>
    </row>
    <row r="1121" spans="1:1">
      <c r="A1121" s="19"/>
    </row>
    <row r="1122" spans="1:1">
      <c r="A1122" s="19"/>
    </row>
    <row r="1123" spans="1:1">
      <c r="A1123" s="19"/>
    </row>
    <row r="1124" spans="1:1">
      <c r="A1124" s="19"/>
    </row>
    <row r="1125" spans="1:1">
      <c r="A1125" s="19"/>
    </row>
    <row r="1126" spans="1:1">
      <c r="A1126" s="19"/>
    </row>
    <row r="1127" spans="1:1">
      <c r="A1127" s="19"/>
    </row>
    <row r="1128" spans="1:1">
      <c r="A1128" s="19"/>
    </row>
    <row r="1129" spans="1:1">
      <c r="A1129" s="19"/>
    </row>
    <row r="1130" spans="1:1">
      <c r="A1130" s="19"/>
    </row>
    <row r="1131" spans="1:1">
      <c r="A1131" s="19"/>
    </row>
    <row r="1132" spans="1:1">
      <c r="A1132" s="19"/>
    </row>
    <row r="1133" spans="1:1">
      <c r="A1133" s="19"/>
    </row>
    <row r="1134" spans="1:1">
      <c r="A1134" s="19"/>
    </row>
    <row r="1135" spans="1:1">
      <c r="A1135" s="19"/>
    </row>
    <row r="1136" spans="1:1">
      <c r="A1136" s="19"/>
    </row>
    <row r="1137" spans="1:1">
      <c r="A1137" s="19"/>
    </row>
    <row r="1138" spans="1:1">
      <c r="A1138" s="19"/>
    </row>
    <row r="1139" spans="1:1">
      <c r="A1139" s="19"/>
    </row>
    <row r="1140" spans="1:1">
      <c r="A1140" s="19"/>
    </row>
    <row r="1141" spans="1:1">
      <c r="A1141" s="19"/>
    </row>
    <row r="1142" spans="1:1">
      <c r="A1142" s="19"/>
    </row>
    <row r="1143" spans="1:1">
      <c r="A1143" s="19"/>
    </row>
    <row r="1144" spans="1:1">
      <c r="A1144" s="19"/>
    </row>
    <row r="1145" spans="1:1">
      <c r="A1145" s="19"/>
    </row>
    <row r="1146" spans="1:1">
      <c r="A1146" s="19"/>
    </row>
    <row r="1147" spans="1:1">
      <c r="A1147" s="19"/>
    </row>
    <row r="1148" spans="1:1">
      <c r="A1148" s="19"/>
    </row>
    <row r="1149" spans="1:1">
      <c r="A1149" s="19"/>
    </row>
    <row r="1150" spans="1:1">
      <c r="A1150" s="19"/>
    </row>
    <row r="1151" spans="1:1">
      <c r="A1151" s="19"/>
    </row>
    <row r="1152" spans="1:1">
      <c r="A1152" s="19"/>
    </row>
    <row r="1153" spans="1:1">
      <c r="A1153" s="19"/>
    </row>
    <row r="1154" spans="1:1">
      <c r="A1154" s="19"/>
    </row>
    <row r="1155" spans="1:1">
      <c r="A1155" s="19"/>
    </row>
    <row r="1156" spans="1:1">
      <c r="A1156" s="19"/>
    </row>
    <row r="1157" spans="1:1">
      <c r="A1157" s="19"/>
    </row>
    <row r="1158" spans="1:1">
      <c r="A1158" s="19"/>
    </row>
    <row r="1159" spans="1:1">
      <c r="A1159" s="19"/>
    </row>
    <row r="1160" spans="1:1">
      <c r="A1160" s="19"/>
    </row>
    <row r="1161" spans="1:1">
      <c r="A1161" s="19"/>
    </row>
    <row r="1162" spans="1:1">
      <c r="A1162" s="19"/>
    </row>
    <row r="1163" spans="1:1">
      <c r="A1163" s="19"/>
    </row>
    <row r="1164" spans="1:1">
      <c r="A1164" s="19"/>
    </row>
    <row r="1165" spans="1:1">
      <c r="A1165" s="19"/>
    </row>
    <row r="1166" spans="1:1">
      <c r="A1166" s="19"/>
    </row>
    <row r="1167" spans="1:1">
      <c r="A1167" s="19"/>
    </row>
    <row r="1168" spans="1:1">
      <c r="A1168" s="19"/>
    </row>
    <row r="1169" spans="1:1">
      <c r="A1169" s="19"/>
    </row>
    <row r="1170" spans="1:1">
      <c r="A1170" s="19"/>
    </row>
    <row r="1171" spans="1:1">
      <c r="A1171" s="19"/>
    </row>
    <row r="1172" spans="1:1">
      <c r="A1172" s="19"/>
    </row>
    <row r="1173" spans="1:1">
      <c r="A1173" s="19"/>
    </row>
    <row r="1174" spans="1:1">
      <c r="A1174" s="19"/>
    </row>
    <row r="1175" spans="1:1">
      <c r="A1175" s="19"/>
    </row>
    <row r="1176" spans="1:1">
      <c r="A1176" s="19"/>
    </row>
    <row r="1177" spans="1:1">
      <c r="A1177" s="19"/>
    </row>
    <row r="1178" spans="1:1">
      <c r="A1178" s="19"/>
    </row>
    <row r="1179" spans="1:1">
      <c r="A1179" s="19"/>
    </row>
    <row r="1180" spans="1:1">
      <c r="A1180" s="19"/>
    </row>
    <row r="1181" spans="1:1">
      <c r="A1181" s="19"/>
    </row>
    <row r="1182" spans="1:1">
      <c r="A1182" s="19"/>
    </row>
    <row r="1183" spans="1:1">
      <c r="A1183" s="19"/>
    </row>
    <row r="1184" spans="1:1">
      <c r="A1184" s="19"/>
    </row>
    <row r="1185" spans="1:1">
      <c r="A1185" s="19"/>
    </row>
    <row r="1186" spans="1:1">
      <c r="A1186" s="19"/>
    </row>
    <row r="1187" spans="1:1">
      <c r="A1187" s="19"/>
    </row>
    <row r="1188" spans="1:1">
      <c r="A1188" s="19"/>
    </row>
    <row r="1189" spans="1:1">
      <c r="A1189" s="19"/>
    </row>
    <row r="1190" spans="1:1">
      <c r="A1190" s="19"/>
    </row>
    <row r="1191" spans="1:1">
      <c r="A1191" s="19"/>
    </row>
    <row r="1192" spans="1:1">
      <c r="A1192" s="19"/>
    </row>
    <row r="1193" spans="1:1">
      <c r="A1193" s="19"/>
    </row>
    <row r="1194" spans="1:1">
      <c r="A1194" s="19"/>
    </row>
    <row r="1195" spans="1:1">
      <c r="A1195" s="19"/>
    </row>
    <row r="1196" spans="1:1">
      <c r="A1196" s="19"/>
    </row>
    <row r="1197" spans="1:1">
      <c r="A1197" s="19"/>
    </row>
    <row r="1198" spans="1:1">
      <c r="A1198" s="19"/>
    </row>
    <row r="1199" spans="1:1">
      <c r="A1199" s="19"/>
    </row>
    <row r="1200" spans="1:1">
      <c r="A1200" s="19"/>
    </row>
    <row r="1201" spans="1:1">
      <c r="A1201" s="19"/>
    </row>
    <row r="1202" spans="1:1">
      <c r="A1202" s="19"/>
    </row>
    <row r="1203" spans="1:1">
      <c r="A1203" s="19"/>
    </row>
    <row r="1204" spans="1:1">
      <c r="A1204" s="19"/>
    </row>
    <row r="1205" spans="1:1">
      <c r="A1205" s="19"/>
    </row>
    <row r="1206" spans="1:1">
      <c r="A1206" s="19"/>
    </row>
    <row r="1207" spans="1:1">
      <c r="A1207" s="19"/>
    </row>
    <row r="1208" spans="1:1">
      <c r="A1208" s="19"/>
    </row>
    <row r="1209" spans="1:1">
      <c r="A1209" s="19"/>
    </row>
    <row r="1210" spans="1:1">
      <c r="A1210" s="19"/>
    </row>
    <row r="1211" spans="1:1">
      <c r="A1211" s="19"/>
    </row>
    <row r="1212" spans="1:1">
      <c r="A1212" s="19"/>
    </row>
    <row r="1213" spans="1:1">
      <c r="A1213" s="19"/>
    </row>
    <row r="1214" spans="1:1">
      <c r="A1214" s="19"/>
    </row>
    <row r="1215" spans="1:1">
      <c r="A1215" s="19"/>
    </row>
    <row r="1216" spans="1:1">
      <c r="A1216" s="19"/>
    </row>
    <row r="1217" spans="1:1">
      <c r="A1217" s="19"/>
    </row>
    <row r="1218" spans="1:1">
      <c r="A1218" s="19"/>
    </row>
    <row r="1219" spans="1:1">
      <c r="A1219" s="19"/>
    </row>
    <row r="1220" spans="1:1">
      <c r="A1220" s="19"/>
    </row>
    <row r="1221" spans="1:1">
      <c r="A1221" s="19"/>
    </row>
    <row r="1222" spans="1:1">
      <c r="A1222" s="19"/>
    </row>
    <row r="1223" spans="1:1">
      <c r="A1223" s="19"/>
    </row>
    <row r="1224" spans="1:1">
      <c r="A1224" s="19"/>
    </row>
    <row r="1225" spans="1:1">
      <c r="A1225" s="19"/>
    </row>
    <row r="1226" spans="1:1">
      <c r="A1226" s="19"/>
    </row>
    <row r="1227" spans="1:1">
      <c r="A1227" s="19"/>
    </row>
    <row r="1228" spans="1:1">
      <c r="A1228" s="19"/>
    </row>
    <row r="1229" spans="1:1">
      <c r="A1229" s="19"/>
    </row>
    <row r="1230" spans="1:1">
      <c r="A1230" s="19"/>
    </row>
    <row r="1231" spans="1:1">
      <c r="A1231" s="19"/>
    </row>
    <row r="1232" spans="1:1">
      <c r="A1232" s="19"/>
    </row>
    <row r="1233" spans="1:1">
      <c r="A1233" s="19"/>
    </row>
    <row r="1234" spans="1:1">
      <c r="A1234" s="19"/>
    </row>
    <row r="1235" spans="1:1">
      <c r="A1235" s="19"/>
    </row>
    <row r="1236" spans="1:1">
      <c r="A1236" s="19"/>
    </row>
    <row r="1237" spans="1:1">
      <c r="A1237" s="19"/>
    </row>
    <row r="1238" spans="1:1">
      <c r="A1238" s="19"/>
    </row>
    <row r="1239" spans="1:1">
      <c r="A1239" s="19"/>
    </row>
    <row r="1240" spans="1:1">
      <c r="A1240" s="19"/>
    </row>
    <row r="1241" spans="1:1">
      <c r="A1241" s="19"/>
    </row>
    <row r="1242" spans="1:1">
      <c r="A1242" s="19"/>
    </row>
    <row r="1243" spans="1:1">
      <c r="A1243" s="19"/>
    </row>
    <row r="1244" spans="1:1">
      <c r="A1244" s="19"/>
    </row>
    <row r="1245" spans="1:1">
      <c r="A1245" s="19"/>
    </row>
    <row r="1246" spans="1:1">
      <c r="A1246" s="19"/>
    </row>
    <row r="1247" spans="1:1">
      <c r="A1247" s="19"/>
    </row>
    <row r="1248" spans="1:1">
      <c r="A1248" s="19"/>
    </row>
    <row r="1249" spans="1:1">
      <c r="A1249" s="19"/>
    </row>
    <row r="1250" spans="1:1">
      <c r="A1250" s="19"/>
    </row>
    <row r="1251" spans="1:1">
      <c r="A1251" s="19"/>
    </row>
    <row r="1252" spans="1:1">
      <c r="A1252" s="19"/>
    </row>
    <row r="1253" spans="1:1">
      <c r="A1253" s="19"/>
    </row>
    <row r="1254" spans="1:1">
      <c r="A1254" s="19"/>
    </row>
    <row r="1255" spans="1:1">
      <c r="A1255" s="19"/>
    </row>
    <row r="1256" spans="1:1">
      <c r="A1256" s="19"/>
    </row>
    <row r="1257" spans="1:1">
      <c r="A1257" s="19"/>
    </row>
    <row r="1258" spans="1:1">
      <c r="A1258" s="19"/>
    </row>
    <row r="1259" spans="1:1">
      <c r="A1259" s="19"/>
    </row>
    <row r="1260" spans="1:1">
      <c r="A1260" s="19"/>
    </row>
    <row r="1261" spans="1:1">
      <c r="A1261" s="19"/>
    </row>
    <row r="1262" spans="1:1">
      <c r="A1262" s="19"/>
    </row>
    <row r="1263" spans="1:1">
      <c r="A1263" s="19"/>
    </row>
    <row r="1264" spans="1:1">
      <c r="A1264" s="19"/>
    </row>
    <row r="1265" spans="1:1">
      <c r="A1265" s="19"/>
    </row>
    <row r="1266" spans="1:1">
      <c r="A1266" s="19"/>
    </row>
    <row r="1267" spans="1:1">
      <c r="A1267" s="19"/>
    </row>
    <row r="1268" spans="1:1">
      <c r="A1268" s="19"/>
    </row>
    <row r="1269" spans="1:1">
      <c r="A1269" s="19"/>
    </row>
    <row r="1270" spans="1:1">
      <c r="A1270" s="19"/>
    </row>
    <row r="1271" spans="1:1">
      <c r="A1271" s="19"/>
    </row>
    <row r="1272" spans="1:1">
      <c r="A1272" s="19"/>
    </row>
    <row r="1273" spans="1:1">
      <c r="A1273" s="19"/>
    </row>
    <row r="1274" spans="1:1">
      <c r="A1274" s="19"/>
    </row>
    <row r="1275" spans="1:1">
      <c r="A1275" s="19"/>
    </row>
    <row r="1276" spans="1:1">
      <c r="A1276" s="19"/>
    </row>
    <row r="1277" spans="1:1">
      <c r="A1277" s="19"/>
    </row>
    <row r="1278" spans="1:1">
      <c r="A1278" s="19"/>
    </row>
    <row r="1279" spans="1:1">
      <c r="A1279" s="19"/>
    </row>
    <row r="1280" spans="1:1">
      <c r="A1280" s="19"/>
    </row>
    <row r="1281" spans="1:1">
      <c r="A1281" s="19"/>
    </row>
    <row r="1282" spans="1:1">
      <c r="A1282" s="19"/>
    </row>
    <row r="1283" spans="1:1">
      <c r="A1283" s="19"/>
    </row>
    <row r="1284" spans="1:1">
      <c r="A1284" s="19"/>
    </row>
    <row r="1285" spans="1:1">
      <c r="A1285" s="19"/>
    </row>
    <row r="1286" spans="1:1">
      <c r="A1286" s="19"/>
    </row>
    <row r="1287" spans="1:1">
      <c r="A1287" s="19"/>
    </row>
    <row r="1288" spans="1:1">
      <c r="A1288" s="19"/>
    </row>
    <row r="1289" spans="1:1">
      <c r="A1289" s="19"/>
    </row>
    <row r="1290" spans="1:1">
      <c r="A1290" s="19"/>
    </row>
    <row r="1291" spans="1:1">
      <c r="A1291" s="19"/>
    </row>
    <row r="1292" spans="1:1">
      <c r="A1292" s="19"/>
    </row>
    <row r="1293" spans="1:1">
      <c r="A1293" s="19"/>
    </row>
    <row r="1294" spans="1:1">
      <c r="A1294" s="19"/>
    </row>
    <row r="1295" spans="1:1">
      <c r="A1295" s="19"/>
    </row>
    <row r="1296" spans="1:1">
      <c r="A1296" s="19"/>
    </row>
    <row r="1297" spans="1:1">
      <c r="A1297" s="19"/>
    </row>
    <row r="1298" spans="1:1">
      <c r="A1298" s="19"/>
    </row>
    <row r="1299" spans="1:1">
      <c r="A1299" s="19"/>
    </row>
    <row r="1300" spans="1:1">
      <c r="A1300" s="19"/>
    </row>
    <row r="1301" spans="1:1">
      <c r="A1301" s="19"/>
    </row>
    <row r="1302" spans="1:1">
      <c r="A1302" s="19"/>
    </row>
    <row r="1303" spans="1:1">
      <c r="A1303" s="19"/>
    </row>
    <row r="1304" spans="1:1">
      <c r="A1304" s="19"/>
    </row>
    <row r="1305" spans="1:1">
      <c r="A1305" s="19"/>
    </row>
    <row r="1306" spans="1:1">
      <c r="A1306" s="19"/>
    </row>
    <row r="1307" spans="1:1">
      <c r="A1307" s="19"/>
    </row>
    <row r="1308" spans="1:1">
      <c r="A1308" s="19"/>
    </row>
    <row r="1309" spans="1:1">
      <c r="A1309" s="19"/>
    </row>
    <row r="1310" spans="1:1">
      <c r="A1310" s="19"/>
    </row>
    <row r="1311" spans="1:1">
      <c r="A1311" s="19"/>
    </row>
    <row r="1312" spans="1:1">
      <c r="A1312" s="19"/>
    </row>
    <row r="1313" spans="1:1">
      <c r="A1313" s="19"/>
    </row>
    <row r="1314" spans="1:1">
      <c r="A1314" s="19"/>
    </row>
    <row r="1315" spans="1:1">
      <c r="A1315" s="19"/>
    </row>
    <row r="1316" spans="1:1">
      <c r="A1316" s="19"/>
    </row>
    <row r="1317" spans="1:1">
      <c r="A1317" s="19"/>
    </row>
    <row r="1318" spans="1:1">
      <c r="A1318" s="19"/>
    </row>
    <row r="1319" spans="1:1">
      <c r="A1319" s="19"/>
    </row>
    <row r="1320" spans="1:1">
      <c r="A1320" s="19"/>
    </row>
    <row r="1321" spans="1:1">
      <c r="A1321" s="19"/>
    </row>
    <row r="1322" spans="1:1">
      <c r="A1322" s="19"/>
    </row>
    <row r="1323" spans="1:1">
      <c r="A1323" s="19"/>
    </row>
    <row r="1324" spans="1:1">
      <c r="A1324" s="19"/>
    </row>
    <row r="1325" spans="1:1">
      <c r="A1325" s="19"/>
    </row>
    <row r="1326" spans="1:1">
      <c r="A1326" s="19"/>
    </row>
    <row r="1327" spans="1:1">
      <c r="A1327" s="19"/>
    </row>
    <row r="1328" spans="1:1">
      <c r="A1328" s="19"/>
    </row>
    <row r="1329" spans="1:1">
      <c r="A1329" s="19"/>
    </row>
    <row r="1330" spans="1:1">
      <c r="A1330" s="19"/>
    </row>
    <row r="1331" spans="1:1">
      <c r="A1331" s="19"/>
    </row>
    <row r="1332" spans="1:1">
      <c r="A1332" s="19"/>
    </row>
    <row r="1333" spans="1:1">
      <c r="A1333" s="19"/>
    </row>
    <row r="1334" spans="1:1">
      <c r="A1334" s="19"/>
    </row>
    <row r="1335" spans="1:1">
      <c r="A1335" s="19"/>
    </row>
    <row r="1336" spans="1:1">
      <c r="A1336" s="19"/>
    </row>
    <row r="1337" spans="1:1">
      <c r="A1337" s="19"/>
    </row>
    <row r="1338" spans="1:1">
      <c r="A1338" s="19"/>
    </row>
    <row r="1339" spans="1:1">
      <c r="A1339" s="19"/>
    </row>
    <row r="1340" spans="1:1">
      <c r="A1340" s="19"/>
    </row>
    <row r="1341" spans="1:1">
      <c r="A1341" s="19"/>
    </row>
    <row r="1342" spans="1:1">
      <c r="A1342" s="19"/>
    </row>
    <row r="1343" spans="1:1">
      <c r="A1343" s="19"/>
    </row>
    <row r="1344" spans="1:1">
      <c r="A1344" s="19"/>
    </row>
    <row r="1345" spans="1:1">
      <c r="A1345" s="19"/>
    </row>
    <row r="1346" spans="1:1">
      <c r="A1346" s="19"/>
    </row>
    <row r="1347" spans="1:1">
      <c r="A1347" s="19"/>
    </row>
    <row r="1348" spans="1:1">
      <c r="A1348" s="19"/>
    </row>
    <row r="1349" spans="1:1">
      <c r="A1349" s="19"/>
    </row>
    <row r="1350" spans="1:1">
      <c r="A1350" s="19"/>
    </row>
    <row r="1351" spans="1:1">
      <c r="A1351" s="19"/>
    </row>
    <row r="1352" spans="1:1">
      <c r="A1352" s="19"/>
    </row>
    <row r="1353" spans="1:1">
      <c r="A1353" s="19"/>
    </row>
    <row r="1354" spans="1:1">
      <c r="A1354" s="19"/>
    </row>
    <row r="1355" spans="1:1">
      <c r="A1355" s="19"/>
    </row>
    <row r="1356" spans="1:1">
      <c r="A1356" s="19"/>
    </row>
    <row r="1357" spans="1:1">
      <c r="A1357" s="19"/>
    </row>
    <row r="1358" spans="1:1">
      <c r="A1358" s="19"/>
    </row>
    <row r="1359" spans="1:1">
      <c r="A1359" s="19"/>
    </row>
    <row r="1360" spans="1:1">
      <c r="A1360" s="19"/>
    </row>
    <row r="1361" spans="1:1">
      <c r="A1361" s="19"/>
    </row>
    <row r="1362" spans="1:1">
      <c r="A1362" s="19"/>
    </row>
    <row r="1363" spans="1:1">
      <c r="A1363" s="19"/>
    </row>
    <row r="1364" spans="1:1">
      <c r="A1364" s="19"/>
    </row>
    <row r="1365" spans="1:1">
      <c r="A1365" s="19"/>
    </row>
    <row r="1366" spans="1:1">
      <c r="A1366" s="19"/>
    </row>
    <row r="1367" spans="1:1">
      <c r="A1367" s="19"/>
    </row>
    <row r="1368" spans="1:1">
      <c r="A1368" s="19"/>
    </row>
    <row r="1369" spans="1:1">
      <c r="A1369" s="19"/>
    </row>
    <row r="1370" spans="1:1">
      <c r="A1370" s="19"/>
    </row>
    <row r="1371" spans="1:1">
      <c r="A1371" s="19"/>
    </row>
    <row r="1372" spans="1:1">
      <c r="A1372" s="19"/>
    </row>
    <row r="1373" spans="1:1">
      <c r="A1373" s="19"/>
    </row>
    <row r="1374" spans="1:1">
      <c r="A1374" s="19"/>
    </row>
    <row r="1375" spans="1:1">
      <c r="A1375" s="19"/>
    </row>
    <row r="1376" spans="1:1">
      <c r="A1376" s="19"/>
    </row>
    <row r="1377" spans="1:1">
      <c r="A1377" s="19"/>
    </row>
    <row r="1378" spans="1:1">
      <c r="A1378" s="19"/>
    </row>
    <row r="1379" spans="1:1">
      <c r="A1379" s="19"/>
    </row>
    <row r="1380" spans="1:1">
      <c r="A1380" s="19"/>
    </row>
    <row r="1381" spans="1:1">
      <c r="A1381" s="19"/>
    </row>
    <row r="1382" spans="1:1">
      <c r="A1382" s="19"/>
    </row>
    <row r="1383" spans="1:1">
      <c r="A1383" s="19"/>
    </row>
    <row r="1384" spans="1:1">
      <c r="A1384" s="19"/>
    </row>
    <row r="1385" spans="1:1">
      <c r="A1385" s="19"/>
    </row>
    <row r="1386" spans="1:1">
      <c r="A1386" s="19"/>
    </row>
    <row r="1387" spans="1:1">
      <c r="A1387" s="19"/>
    </row>
    <row r="1388" spans="1:1">
      <c r="A1388" s="19"/>
    </row>
    <row r="1389" spans="1:1">
      <c r="A1389" s="19"/>
    </row>
    <row r="1390" spans="1:1">
      <c r="A1390" s="19"/>
    </row>
    <row r="1391" spans="1:1">
      <c r="A1391" s="19"/>
    </row>
    <row r="1392" spans="1:1">
      <c r="A1392" s="19"/>
    </row>
    <row r="1393" spans="1:1">
      <c r="A1393" s="19"/>
    </row>
    <row r="1394" spans="1:1">
      <c r="A1394" s="19"/>
    </row>
    <row r="1395" spans="1:1">
      <c r="A1395" s="19"/>
    </row>
    <row r="1396" spans="1:1">
      <c r="A1396" s="19"/>
    </row>
    <row r="1397" spans="1:1">
      <c r="A1397" s="19"/>
    </row>
    <row r="1398" spans="1:1">
      <c r="A1398" s="19"/>
    </row>
    <row r="1399" spans="1:1">
      <c r="A1399" s="19"/>
    </row>
    <row r="1400" spans="1:1">
      <c r="A1400" s="19"/>
    </row>
    <row r="1401" spans="1:1">
      <c r="A1401" s="19"/>
    </row>
    <row r="1402" spans="1:1">
      <c r="A1402" s="19"/>
    </row>
    <row r="1403" spans="1:1">
      <c r="A1403" s="19"/>
    </row>
    <row r="1404" spans="1:1">
      <c r="A1404" s="19"/>
    </row>
    <row r="1405" spans="1:1">
      <c r="A1405" s="19"/>
    </row>
    <row r="1406" spans="1:1">
      <c r="A1406" s="19"/>
    </row>
    <row r="1407" spans="1:1">
      <c r="A1407" s="19"/>
    </row>
    <row r="1408" spans="1:1">
      <c r="A1408" s="19"/>
    </row>
    <row r="1409" spans="1:1">
      <c r="A1409" s="19"/>
    </row>
    <row r="1410" spans="1:1">
      <c r="A1410" s="19"/>
    </row>
    <row r="1411" spans="1:1">
      <c r="A1411" s="19"/>
    </row>
    <row r="1412" spans="1:1">
      <c r="A1412" s="19"/>
    </row>
    <row r="1413" spans="1:1">
      <c r="A1413" s="19"/>
    </row>
    <row r="1414" spans="1:1">
      <c r="A1414" s="19"/>
    </row>
    <row r="1415" spans="1:1">
      <c r="A1415" s="19"/>
    </row>
    <row r="1416" spans="1:1">
      <c r="A1416" s="19"/>
    </row>
    <row r="1417" spans="1:1">
      <c r="A1417" s="19"/>
    </row>
    <row r="1418" spans="1:1">
      <c r="A1418" s="19"/>
    </row>
    <row r="1419" spans="1:1">
      <c r="A1419" s="19"/>
    </row>
    <row r="1420" spans="1:1">
      <c r="A1420" s="19"/>
    </row>
    <row r="1421" spans="1:1">
      <c r="A1421" s="19"/>
    </row>
    <row r="1422" spans="1:1">
      <c r="A1422" s="19"/>
    </row>
    <row r="1423" spans="1:1">
      <c r="A1423" s="19"/>
    </row>
    <row r="1424" spans="1:1">
      <c r="A1424" s="19"/>
    </row>
    <row r="1425" spans="1:1">
      <c r="A1425" s="19"/>
    </row>
    <row r="1426" spans="1:1">
      <c r="A1426" s="19"/>
    </row>
    <row r="1427" spans="1:1">
      <c r="A1427" s="19"/>
    </row>
    <row r="1428" spans="1:1">
      <c r="A1428" s="19"/>
    </row>
    <row r="1429" spans="1:1">
      <c r="A1429" s="19"/>
    </row>
    <row r="1430" spans="1:1">
      <c r="A1430" s="19"/>
    </row>
    <row r="1431" spans="1:1">
      <c r="A1431" s="19"/>
    </row>
    <row r="1432" spans="1:1">
      <c r="A1432" s="19"/>
    </row>
    <row r="1433" spans="1:1">
      <c r="A1433" s="19"/>
    </row>
    <row r="1434" spans="1:1">
      <c r="A1434" s="19"/>
    </row>
    <row r="1435" spans="1:1">
      <c r="A1435" s="19"/>
    </row>
    <row r="1436" spans="1:1">
      <c r="A1436" s="19"/>
    </row>
    <row r="1437" spans="1:1">
      <c r="A1437" s="19"/>
    </row>
    <row r="1438" spans="1:1">
      <c r="A1438" s="19"/>
    </row>
    <row r="1439" spans="1:1">
      <c r="A1439" s="19"/>
    </row>
    <row r="1440" spans="1:1">
      <c r="A1440" s="19"/>
    </row>
    <row r="1441" spans="1:1">
      <c r="A1441" s="19"/>
    </row>
    <row r="1442" spans="1:1">
      <c r="A1442" s="19"/>
    </row>
    <row r="1443" spans="1:1">
      <c r="A1443" s="19"/>
    </row>
    <row r="1444" spans="1:1">
      <c r="A1444" s="19"/>
    </row>
    <row r="1445" spans="1:1">
      <c r="A1445" s="19"/>
    </row>
    <row r="1446" spans="1:1">
      <c r="A1446" s="19"/>
    </row>
    <row r="1447" spans="1:1">
      <c r="A1447" s="19"/>
    </row>
    <row r="1448" spans="1:1">
      <c r="A1448" s="19"/>
    </row>
    <row r="1449" spans="1:1">
      <c r="A1449" s="19"/>
    </row>
    <row r="1450" spans="1:1">
      <c r="A1450" s="19"/>
    </row>
    <row r="1451" spans="1:1">
      <c r="A1451" s="19"/>
    </row>
    <row r="1452" spans="1:1">
      <c r="A1452" s="19"/>
    </row>
    <row r="1453" spans="1:1">
      <c r="A1453" s="19"/>
    </row>
    <row r="1454" spans="1:1">
      <c r="A1454" s="19"/>
    </row>
    <row r="1455" spans="1:1">
      <c r="A1455" s="19"/>
    </row>
    <row r="1456" spans="1:1">
      <c r="A1456" s="19"/>
    </row>
    <row r="1457" spans="1:1">
      <c r="A1457" s="19"/>
    </row>
    <row r="1458" spans="1:1">
      <c r="A1458" s="19"/>
    </row>
    <row r="1459" spans="1:1">
      <c r="A1459" s="19"/>
    </row>
    <row r="1460" spans="1:1">
      <c r="A1460" s="19"/>
    </row>
    <row r="1461" spans="1:1">
      <c r="A1461" s="19"/>
    </row>
    <row r="1462" spans="1:1">
      <c r="A1462" s="19"/>
    </row>
    <row r="1463" spans="1:1">
      <c r="A1463" s="19"/>
    </row>
    <row r="1464" spans="1:1">
      <c r="A1464" s="19"/>
    </row>
    <row r="1465" spans="1:1">
      <c r="A1465" s="19"/>
    </row>
    <row r="1466" spans="1:1">
      <c r="A1466" s="19"/>
    </row>
    <row r="1467" spans="1:1">
      <c r="A1467" s="19"/>
    </row>
    <row r="1468" spans="1:1">
      <c r="A1468" s="19"/>
    </row>
    <row r="1469" spans="1:1">
      <c r="A1469" s="19"/>
    </row>
    <row r="1470" spans="1:1">
      <c r="A1470" s="19"/>
    </row>
    <row r="1471" spans="1:1">
      <c r="A1471" s="19"/>
    </row>
    <row r="1472" spans="1:1">
      <c r="A1472" s="19"/>
    </row>
    <row r="1473" spans="1:1">
      <c r="A1473" s="19"/>
    </row>
    <row r="1474" spans="1:1">
      <c r="A1474" s="19"/>
    </row>
    <row r="1475" spans="1:1">
      <c r="A1475" s="19"/>
    </row>
    <row r="1476" spans="1:1">
      <c r="A1476" s="19"/>
    </row>
    <row r="1477" spans="1:1">
      <c r="A1477" s="19"/>
    </row>
    <row r="1478" spans="1:1">
      <c r="A1478" s="19"/>
    </row>
    <row r="1479" spans="1:1">
      <c r="A1479" s="19"/>
    </row>
    <row r="1480" spans="1:1">
      <c r="A1480" s="19"/>
    </row>
    <row r="1481" spans="1:1">
      <c r="A1481" s="19"/>
    </row>
    <row r="1482" spans="1:1">
      <c r="A1482" s="19"/>
    </row>
    <row r="1483" spans="1:1">
      <c r="A1483" s="19"/>
    </row>
    <row r="1484" spans="1:1">
      <c r="A1484" s="19"/>
    </row>
    <row r="1485" spans="1:1">
      <c r="A1485" s="19"/>
    </row>
    <row r="1486" spans="1:1">
      <c r="A1486" s="19"/>
    </row>
    <row r="1487" spans="1:1">
      <c r="A1487" s="19"/>
    </row>
    <row r="1488" spans="1:1">
      <c r="A1488" s="19"/>
    </row>
    <row r="1489" spans="1:1">
      <c r="A1489" s="19"/>
    </row>
    <row r="1490" spans="1:1">
      <c r="A1490" s="19"/>
    </row>
    <row r="1491" spans="1:1">
      <c r="A1491" s="19"/>
    </row>
    <row r="1492" spans="1:1">
      <c r="A1492" s="19"/>
    </row>
    <row r="1493" spans="1:1">
      <c r="A1493" s="19"/>
    </row>
    <row r="1494" spans="1:1">
      <c r="A1494" s="19"/>
    </row>
    <row r="1495" spans="1:1">
      <c r="A1495" s="19"/>
    </row>
    <row r="1496" spans="1:1">
      <c r="A1496" s="19"/>
    </row>
    <row r="1497" spans="1:1">
      <c r="A1497" s="19"/>
    </row>
    <row r="1498" spans="1:1">
      <c r="A1498" s="19"/>
    </row>
    <row r="1499" spans="1:1">
      <c r="A1499" s="19"/>
    </row>
    <row r="1500" spans="1:1">
      <c r="A1500" s="19"/>
    </row>
    <row r="1501" spans="1:1">
      <c r="A1501" s="19"/>
    </row>
    <row r="1502" spans="1:1">
      <c r="A1502" s="19"/>
    </row>
    <row r="1503" spans="1:1">
      <c r="A1503" s="19"/>
    </row>
    <row r="1504" spans="1:1">
      <c r="A1504" s="19"/>
    </row>
    <row r="1505" spans="1:1">
      <c r="A1505" s="19"/>
    </row>
    <row r="1506" spans="1:1">
      <c r="A1506" s="19"/>
    </row>
    <row r="1507" spans="1:1">
      <c r="A1507" s="19"/>
    </row>
    <row r="1508" spans="1:1">
      <c r="A1508" s="19"/>
    </row>
    <row r="1509" spans="1:1">
      <c r="A1509" s="19"/>
    </row>
    <row r="1510" spans="1:1">
      <c r="A1510" s="19"/>
    </row>
    <row r="1511" spans="1:1">
      <c r="A1511" s="19"/>
    </row>
    <row r="1512" spans="1:1">
      <c r="A1512" s="19"/>
    </row>
    <row r="1513" spans="1:1">
      <c r="A1513" s="19"/>
    </row>
    <row r="1514" spans="1:1">
      <c r="A1514" s="19"/>
    </row>
    <row r="1515" spans="1:1">
      <c r="A1515" s="19"/>
    </row>
    <row r="1516" spans="1:1">
      <c r="A1516" s="19"/>
    </row>
    <row r="1517" spans="1:1">
      <c r="A1517" s="19"/>
    </row>
    <row r="1518" spans="1:1">
      <c r="A1518" s="19"/>
    </row>
    <row r="1519" spans="1:1">
      <c r="A1519" s="19"/>
    </row>
    <row r="1520" spans="1:1">
      <c r="A1520" s="19"/>
    </row>
    <row r="1521" spans="1:1">
      <c r="A1521" s="19"/>
    </row>
    <row r="1522" spans="1:1">
      <c r="A1522" s="19"/>
    </row>
    <row r="1523" spans="1:1">
      <c r="A1523" s="19"/>
    </row>
    <row r="1524" spans="1:1">
      <c r="A1524" s="19"/>
    </row>
    <row r="1525" spans="1:1">
      <c r="A1525" s="19"/>
    </row>
    <row r="1526" spans="1:1">
      <c r="A1526" s="19"/>
    </row>
    <row r="1527" spans="1:1">
      <c r="A1527" s="19"/>
    </row>
    <row r="1528" spans="1:1">
      <c r="A1528" s="19"/>
    </row>
    <row r="1529" spans="1:1">
      <c r="A1529" s="19"/>
    </row>
    <row r="1530" spans="1:1">
      <c r="A1530" s="19"/>
    </row>
    <row r="1531" spans="1:1">
      <c r="A1531" s="19"/>
    </row>
    <row r="1532" spans="1:1">
      <c r="A1532" s="19"/>
    </row>
    <row r="1533" spans="1:1">
      <c r="A1533" s="19"/>
    </row>
    <row r="1534" spans="1:1">
      <c r="A1534" s="19"/>
    </row>
    <row r="1535" spans="1:1">
      <c r="A1535" s="19"/>
    </row>
    <row r="1536" spans="1:1">
      <c r="A1536" s="19"/>
    </row>
    <row r="1537" spans="1:1">
      <c r="A1537" s="19"/>
    </row>
    <row r="1538" spans="1:1">
      <c r="A1538" s="19"/>
    </row>
    <row r="1539" spans="1:1">
      <c r="A1539" s="19"/>
    </row>
    <row r="1540" spans="1:1">
      <c r="A1540" s="19"/>
    </row>
    <row r="1541" spans="1:1">
      <c r="A1541" s="19"/>
    </row>
    <row r="1542" spans="1:1">
      <c r="A1542" s="19"/>
    </row>
    <row r="1543" spans="1:1">
      <c r="A1543" s="19"/>
    </row>
    <row r="1544" spans="1:1">
      <c r="A1544" s="19"/>
    </row>
    <row r="1545" spans="1:1">
      <c r="A1545" s="19"/>
    </row>
    <row r="1546" spans="1:1">
      <c r="A1546" s="19"/>
    </row>
    <row r="1547" spans="1:1">
      <c r="A1547" s="19"/>
    </row>
    <row r="1548" spans="1:1">
      <c r="A1548" s="19"/>
    </row>
    <row r="1549" spans="1:1">
      <c r="A1549" s="19"/>
    </row>
    <row r="1550" spans="1:1">
      <c r="A1550" s="19"/>
    </row>
    <row r="1551" spans="1:1">
      <c r="A1551" s="19"/>
    </row>
    <row r="1552" spans="1:1">
      <c r="A1552" s="19"/>
    </row>
    <row r="1553" spans="1:1">
      <c r="A1553" s="19"/>
    </row>
    <row r="1554" spans="1:1">
      <c r="A1554" s="19"/>
    </row>
    <row r="1555" spans="1:1">
      <c r="A1555" s="19"/>
    </row>
    <row r="1556" spans="1:1">
      <c r="A1556" s="19"/>
    </row>
    <row r="1557" spans="1:1">
      <c r="A1557" s="19"/>
    </row>
    <row r="1558" spans="1:1">
      <c r="A1558" s="19"/>
    </row>
    <row r="1559" spans="1:1">
      <c r="A1559" s="19"/>
    </row>
    <row r="1560" spans="1:1">
      <c r="A1560" s="19"/>
    </row>
    <row r="1561" spans="1:1">
      <c r="A1561" s="19"/>
    </row>
    <row r="1562" spans="1:1">
      <c r="A1562" s="19"/>
    </row>
    <row r="1563" spans="1:1">
      <c r="A1563" s="19"/>
    </row>
    <row r="1564" spans="1:1">
      <c r="A1564" s="19"/>
    </row>
    <row r="1565" spans="1:1">
      <c r="A1565" s="19"/>
    </row>
    <row r="1566" spans="1:1">
      <c r="A1566" s="19"/>
    </row>
    <row r="1567" spans="1:1">
      <c r="A1567" s="19"/>
    </row>
    <row r="1568" spans="1:1">
      <c r="A1568" s="19"/>
    </row>
    <row r="1569" spans="1:1">
      <c r="A1569" s="19"/>
    </row>
    <row r="1570" spans="1:1">
      <c r="A1570" s="19"/>
    </row>
    <row r="1571" spans="1:1">
      <c r="A1571" s="19"/>
    </row>
    <row r="1572" spans="1:1">
      <c r="A1572" s="19"/>
    </row>
    <row r="1573" spans="1:1">
      <c r="A1573" s="19"/>
    </row>
    <row r="1574" spans="1:1">
      <c r="A1574" s="19"/>
    </row>
    <row r="1575" spans="1:1">
      <c r="A1575" s="19"/>
    </row>
    <row r="1576" spans="1:1">
      <c r="A1576" s="19"/>
    </row>
    <row r="1577" spans="1:1">
      <c r="A1577" s="19"/>
    </row>
    <row r="1578" spans="1:1">
      <c r="A1578" s="19"/>
    </row>
    <row r="1579" spans="1:1">
      <c r="A1579" s="19"/>
    </row>
    <row r="1580" spans="1:1">
      <c r="A1580" s="19"/>
    </row>
    <row r="1581" spans="1:1">
      <c r="A1581" s="19"/>
    </row>
    <row r="1582" spans="1:1">
      <c r="A1582" s="19"/>
    </row>
    <row r="1583" spans="1:1">
      <c r="A1583" s="19"/>
    </row>
    <row r="1584" spans="1:1">
      <c r="A1584" s="19"/>
    </row>
    <row r="1585" spans="1:1">
      <c r="A1585" s="19"/>
    </row>
    <row r="1586" spans="1:1">
      <c r="A1586" s="19"/>
    </row>
    <row r="1587" spans="1:1">
      <c r="A1587" s="19"/>
    </row>
    <row r="1588" spans="1:1">
      <c r="A1588" s="19"/>
    </row>
    <row r="1589" spans="1:1">
      <c r="A1589" s="19"/>
    </row>
    <row r="1590" spans="1:1">
      <c r="A1590" s="19"/>
    </row>
    <row r="1591" spans="1:1">
      <c r="A1591" s="19"/>
    </row>
    <row r="1592" spans="1:1">
      <c r="A1592" s="19"/>
    </row>
    <row r="1593" spans="1:1">
      <c r="A1593" s="19"/>
    </row>
    <row r="1594" spans="1:1">
      <c r="A1594" s="19"/>
    </row>
    <row r="1595" spans="1:1">
      <c r="A1595" s="19"/>
    </row>
    <row r="1596" spans="1:1">
      <c r="A1596" s="19"/>
    </row>
    <row r="1597" spans="1:1">
      <c r="A1597" s="19"/>
    </row>
    <row r="1598" spans="1:1">
      <c r="A1598" s="19"/>
    </row>
    <row r="1599" spans="1:1">
      <c r="A1599" s="19"/>
    </row>
    <row r="1600" spans="1:1">
      <c r="A1600" s="19"/>
    </row>
    <row r="1601" spans="1:1">
      <c r="A1601" s="19"/>
    </row>
    <row r="1602" spans="1:1">
      <c r="A1602" s="19"/>
    </row>
    <row r="1603" spans="1:1">
      <c r="A1603" s="19"/>
    </row>
    <row r="1604" spans="1:1">
      <c r="A1604" s="19"/>
    </row>
    <row r="1605" spans="1:1">
      <c r="A1605" s="19"/>
    </row>
    <row r="1606" spans="1:1">
      <c r="A1606" s="19"/>
    </row>
    <row r="1607" spans="1:1">
      <c r="A1607" s="19"/>
    </row>
    <row r="1608" spans="1:1">
      <c r="A1608" s="19"/>
    </row>
    <row r="1609" spans="1:1">
      <c r="A1609" s="19"/>
    </row>
    <row r="1610" spans="1:1">
      <c r="A1610" s="19"/>
    </row>
    <row r="1611" spans="1:1">
      <c r="A1611" s="19"/>
    </row>
    <row r="1612" spans="1:1">
      <c r="A1612" s="19"/>
    </row>
    <row r="1613" spans="1:1">
      <c r="A1613" s="19"/>
    </row>
    <row r="1614" spans="1:1">
      <c r="A1614" s="19"/>
    </row>
    <row r="1615" spans="1:1">
      <c r="A1615" s="19"/>
    </row>
    <row r="1616" spans="1:1">
      <c r="A1616" s="19"/>
    </row>
    <row r="1617" spans="1:1">
      <c r="A1617" s="19"/>
    </row>
    <row r="1618" spans="1:1">
      <c r="A1618" s="19"/>
    </row>
    <row r="1619" spans="1:1">
      <c r="A1619" s="19"/>
    </row>
    <row r="1620" spans="1:1">
      <c r="A1620" s="19"/>
    </row>
    <row r="1621" spans="1:1">
      <c r="A1621" s="19"/>
    </row>
    <row r="1622" spans="1:1">
      <c r="A1622" s="19"/>
    </row>
    <row r="1623" spans="1:1">
      <c r="A1623" s="19"/>
    </row>
    <row r="1624" spans="1:1">
      <c r="A1624" s="19"/>
    </row>
    <row r="1625" spans="1:1">
      <c r="A1625" s="19"/>
    </row>
    <row r="1626" spans="1:1">
      <c r="A1626" s="19"/>
    </row>
    <row r="1627" spans="1:1">
      <c r="A1627" s="19"/>
    </row>
    <row r="1628" spans="1:1">
      <c r="A1628" s="19"/>
    </row>
    <row r="1629" spans="1:1">
      <c r="A1629" s="19"/>
    </row>
    <row r="1630" spans="1:1">
      <c r="A1630" s="19"/>
    </row>
    <row r="1631" spans="1:1">
      <c r="A1631" s="19"/>
    </row>
    <row r="1632" spans="1:1">
      <c r="A1632" s="19"/>
    </row>
    <row r="1633" spans="1:1">
      <c r="A1633" s="19"/>
    </row>
    <row r="1634" spans="1:1">
      <c r="A1634" s="19"/>
    </row>
    <row r="1635" spans="1:1">
      <c r="A1635" s="19"/>
    </row>
    <row r="1636" spans="1:1">
      <c r="A1636" s="19"/>
    </row>
    <row r="1637" spans="1:1">
      <c r="A1637" s="19"/>
    </row>
    <row r="1638" spans="1:1">
      <c r="A1638" s="19"/>
    </row>
    <row r="1639" spans="1:1">
      <c r="A1639" s="19"/>
    </row>
    <row r="1640" spans="1:1">
      <c r="A1640" s="19"/>
    </row>
    <row r="1641" spans="1:1">
      <c r="A1641" s="19"/>
    </row>
    <row r="1642" spans="1:1">
      <c r="A1642" s="19"/>
    </row>
    <row r="1643" spans="1:1">
      <c r="A1643" s="19"/>
    </row>
    <row r="1644" spans="1:1">
      <c r="A1644" s="19"/>
    </row>
    <row r="1645" spans="1:1">
      <c r="A1645" s="19"/>
    </row>
    <row r="1646" spans="1:1">
      <c r="A1646" s="19"/>
    </row>
    <row r="1647" spans="1:1">
      <c r="A1647" s="19"/>
    </row>
    <row r="1648" spans="1:1">
      <c r="A1648" s="19"/>
    </row>
    <row r="1649" spans="1:1">
      <c r="A1649" s="19"/>
    </row>
    <row r="1650" spans="1:1">
      <c r="A1650" s="19"/>
    </row>
    <row r="1651" spans="1:1">
      <c r="A1651" s="19"/>
    </row>
    <row r="1652" spans="1:1">
      <c r="A1652" s="19"/>
    </row>
    <row r="1653" spans="1:1">
      <c r="A1653" s="19"/>
    </row>
    <row r="1654" spans="1:1">
      <c r="A1654" s="19"/>
    </row>
    <row r="1655" spans="1:1">
      <c r="A1655" s="19"/>
    </row>
    <row r="1656" spans="1:1">
      <c r="A1656" s="19"/>
    </row>
    <row r="1657" spans="1:1">
      <c r="A1657" s="19"/>
    </row>
    <row r="1658" spans="1:1">
      <c r="A1658" s="19"/>
    </row>
    <row r="1659" spans="1:1">
      <c r="A1659" s="19"/>
    </row>
    <row r="1660" spans="1:1">
      <c r="A1660" s="19"/>
    </row>
    <row r="1661" spans="1:1">
      <c r="A1661" s="19"/>
    </row>
    <row r="1662" spans="1:1">
      <c r="A1662" s="19"/>
    </row>
    <row r="1663" spans="1:1">
      <c r="A1663" s="19"/>
    </row>
    <row r="1664" spans="1:1">
      <c r="A1664" s="19"/>
    </row>
    <row r="1665" spans="1:1">
      <c r="A1665" s="19"/>
    </row>
    <row r="1666" spans="1:1">
      <c r="A1666" s="19"/>
    </row>
    <row r="1667" spans="1:1">
      <c r="A1667" s="19"/>
    </row>
    <row r="1668" spans="1:1">
      <c r="A1668" s="19"/>
    </row>
    <row r="1669" spans="1:1">
      <c r="A1669" s="19"/>
    </row>
    <row r="1670" spans="1:1">
      <c r="A1670" s="19"/>
    </row>
    <row r="1671" spans="1:1">
      <c r="A1671" s="19"/>
    </row>
    <row r="1672" spans="1:1">
      <c r="A1672" s="19"/>
    </row>
    <row r="1673" spans="1:1">
      <c r="A1673" s="19"/>
    </row>
    <row r="1674" spans="1:1">
      <c r="A1674" s="19"/>
    </row>
    <row r="1675" spans="1:1">
      <c r="A1675" s="19"/>
    </row>
    <row r="1676" spans="1:1">
      <c r="A1676" s="19"/>
    </row>
    <row r="1677" spans="1:1">
      <c r="A1677" s="19"/>
    </row>
    <row r="1678" spans="1:1">
      <c r="A1678" s="19"/>
    </row>
    <row r="1679" spans="1:1">
      <c r="A1679" s="19"/>
    </row>
    <row r="1680" spans="1:1">
      <c r="A1680" s="19"/>
    </row>
    <row r="1681" spans="1:1">
      <c r="A1681" s="19"/>
    </row>
    <row r="1682" spans="1:1">
      <c r="A1682" s="19"/>
    </row>
    <row r="1683" spans="1:1">
      <c r="A1683" s="19"/>
    </row>
    <row r="1684" spans="1:1">
      <c r="A1684" s="19"/>
    </row>
    <row r="1685" spans="1:1">
      <c r="A1685" s="19"/>
    </row>
    <row r="1686" spans="1:1">
      <c r="A1686" s="19"/>
    </row>
    <row r="1687" spans="1:1">
      <c r="A1687" s="19"/>
    </row>
    <row r="1688" spans="1:1">
      <c r="A1688" s="19"/>
    </row>
    <row r="1689" spans="1:1">
      <c r="A1689" s="19"/>
    </row>
    <row r="1690" spans="1:1">
      <c r="A1690" s="19"/>
    </row>
    <row r="1691" spans="1:1">
      <c r="A1691" s="19"/>
    </row>
    <row r="1692" spans="1:1">
      <c r="A1692" s="19"/>
    </row>
    <row r="1693" spans="1:1">
      <c r="A1693" s="19"/>
    </row>
    <row r="1694" spans="1:1">
      <c r="A1694" s="19"/>
    </row>
    <row r="1695" spans="1:1">
      <c r="A1695" s="19"/>
    </row>
    <row r="1696" spans="1:1">
      <c r="A1696" s="19"/>
    </row>
    <row r="1697" spans="1:1">
      <c r="A1697" s="19"/>
    </row>
    <row r="1698" spans="1:1">
      <c r="A1698" s="19"/>
    </row>
    <row r="1699" spans="1:1">
      <c r="A1699" s="19"/>
    </row>
    <row r="1700" spans="1:1">
      <c r="A1700" s="19"/>
    </row>
    <row r="1701" spans="1:1">
      <c r="A1701" s="19"/>
    </row>
    <row r="1702" spans="1:1">
      <c r="A1702" s="19"/>
    </row>
    <row r="1703" spans="1:1">
      <c r="A1703" s="19"/>
    </row>
    <row r="1704" spans="1:1">
      <c r="A1704" s="19"/>
    </row>
    <row r="1705" spans="1:1">
      <c r="A1705" s="19"/>
    </row>
    <row r="1706" spans="1:1">
      <c r="A1706" s="19"/>
    </row>
    <row r="1707" spans="1:1">
      <c r="A1707" s="19"/>
    </row>
    <row r="1708" spans="1:1">
      <c r="A1708" s="19"/>
    </row>
    <row r="1709" spans="1:1">
      <c r="A1709" s="19"/>
    </row>
    <row r="1710" spans="1:1">
      <c r="A1710" s="19"/>
    </row>
    <row r="1711" spans="1:1">
      <c r="A1711" s="19"/>
    </row>
    <row r="1712" spans="1:1">
      <c r="A1712" s="19"/>
    </row>
    <row r="1713" spans="1:1">
      <c r="A1713" s="19"/>
    </row>
    <row r="1714" spans="1:1">
      <c r="A1714" s="19"/>
    </row>
    <row r="1715" spans="1:1">
      <c r="A1715" s="19"/>
    </row>
    <row r="1716" spans="1:1">
      <c r="A1716" s="19"/>
    </row>
    <row r="1717" spans="1:1">
      <c r="A1717" s="19"/>
    </row>
    <row r="1718" spans="1:1">
      <c r="A1718" s="19"/>
    </row>
    <row r="1719" spans="1:1">
      <c r="A1719" s="19"/>
    </row>
    <row r="1720" spans="1:1">
      <c r="A1720" s="19"/>
    </row>
    <row r="1721" spans="1:1">
      <c r="A1721" s="19"/>
    </row>
    <row r="1722" spans="1:1">
      <c r="A1722" s="19"/>
    </row>
    <row r="1723" spans="1:1">
      <c r="A1723" s="19"/>
    </row>
    <row r="1724" spans="1:1">
      <c r="A1724" s="19"/>
    </row>
    <row r="1725" spans="1:1">
      <c r="A1725" s="19"/>
    </row>
    <row r="1726" spans="1:1">
      <c r="A1726" s="19"/>
    </row>
    <row r="1727" spans="1:1">
      <c r="A1727" s="19"/>
    </row>
    <row r="1728" spans="1:1">
      <c r="A1728" s="19"/>
    </row>
    <row r="1729" spans="1:1">
      <c r="A1729" s="19"/>
    </row>
    <row r="1730" spans="1:1">
      <c r="A1730" s="19"/>
    </row>
    <row r="1731" spans="1:1">
      <c r="A1731" s="19"/>
    </row>
    <row r="1732" spans="1:1">
      <c r="A1732" s="19"/>
    </row>
    <row r="1733" spans="1:1">
      <c r="A1733" s="19"/>
    </row>
    <row r="1734" spans="1:1">
      <c r="A1734" s="19"/>
    </row>
    <row r="1735" spans="1:1">
      <c r="A1735" s="19"/>
    </row>
    <row r="1736" spans="1:1">
      <c r="A1736" s="19"/>
    </row>
    <row r="1737" spans="1:1">
      <c r="A1737" s="19"/>
    </row>
    <row r="1738" spans="1:1">
      <c r="A1738" s="19"/>
    </row>
    <row r="1739" spans="1:1">
      <c r="A1739" s="19"/>
    </row>
    <row r="1740" spans="1:1">
      <c r="A1740" s="19"/>
    </row>
    <row r="1741" spans="1:1">
      <c r="A1741" s="19"/>
    </row>
    <row r="1742" spans="1:1">
      <c r="A1742" s="19"/>
    </row>
    <row r="1743" spans="1:1">
      <c r="A1743" s="19"/>
    </row>
    <row r="1744" spans="1:1">
      <c r="A1744" s="19"/>
    </row>
    <row r="1745" spans="1:1">
      <c r="A1745" s="19"/>
    </row>
    <row r="1746" spans="1:1">
      <c r="A1746" s="19"/>
    </row>
    <row r="1747" spans="1:1">
      <c r="A1747" s="19"/>
    </row>
    <row r="1748" spans="1:1">
      <c r="A1748" s="19"/>
    </row>
    <row r="1749" spans="1:1">
      <c r="A1749" s="19"/>
    </row>
    <row r="1750" spans="1:1">
      <c r="A1750" s="19"/>
    </row>
    <row r="1751" spans="1:1">
      <c r="A1751" s="19"/>
    </row>
    <row r="1752" spans="1:1">
      <c r="A1752" s="19"/>
    </row>
    <row r="1753" spans="1:1">
      <c r="A1753" s="19"/>
    </row>
    <row r="1754" spans="1:1">
      <c r="A1754" s="19"/>
    </row>
    <row r="1755" spans="1:1">
      <c r="A1755" s="19"/>
    </row>
    <row r="1756" spans="1:1">
      <c r="A1756" s="19"/>
    </row>
    <row r="1757" spans="1:1">
      <c r="A1757" s="19"/>
    </row>
    <row r="1758" spans="1:1">
      <c r="A1758" s="19"/>
    </row>
    <row r="1759" spans="1:1">
      <c r="A1759" s="19"/>
    </row>
    <row r="1760" spans="1:1">
      <c r="A1760" s="19"/>
    </row>
    <row r="1761" spans="1:1">
      <c r="A1761" s="19"/>
    </row>
    <row r="1762" spans="1:1">
      <c r="A1762" s="19"/>
    </row>
    <row r="1763" spans="1:1">
      <c r="A1763" s="19"/>
    </row>
    <row r="1764" spans="1:1">
      <c r="A1764" s="19"/>
    </row>
    <row r="1765" spans="1:1">
      <c r="A1765" s="19"/>
    </row>
    <row r="1766" spans="1:1">
      <c r="A1766" s="19"/>
    </row>
    <row r="1767" spans="1:1">
      <c r="A1767" s="19"/>
    </row>
    <row r="1768" spans="1:1">
      <c r="A1768" s="19"/>
    </row>
    <row r="1769" spans="1:1">
      <c r="A1769" s="19"/>
    </row>
    <row r="1770" spans="1:1">
      <c r="A1770" s="19"/>
    </row>
    <row r="1771" spans="1:1">
      <c r="A1771" s="19"/>
    </row>
    <row r="1772" spans="1:1">
      <c r="A1772" s="19"/>
    </row>
    <row r="1773" spans="1:1">
      <c r="A1773" s="19"/>
    </row>
    <row r="1774" spans="1:1">
      <c r="A1774" s="19"/>
    </row>
    <row r="1775" spans="1:1">
      <c r="A1775" s="19"/>
    </row>
    <row r="1776" spans="1:1">
      <c r="A1776" s="19"/>
    </row>
    <row r="1777" spans="1:1">
      <c r="A1777" s="19"/>
    </row>
    <row r="1778" spans="1:1">
      <c r="A1778" s="19"/>
    </row>
    <row r="1779" spans="1:1">
      <c r="A1779" s="19"/>
    </row>
    <row r="1780" spans="1:1">
      <c r="A1780" s="19"/>
    </row>
    <row r="1781" spans="1:1">
      <c r="A1781" s="19"/>
    </row>
    <row r="1782" spans="1:1">
      <c r="A1782" s="19"/>
    </row>
    <row r="1783" spans="1:1">
      <c r="A1783" s="19"/>
    </row>
    <row r="1784" spans="1:1">
      <c r="A1784" s="19"/>
    </row>
    <row r="1785" spans="1:1">
      <c r="A1785" s="19"/>
    </row>
    <row r="1786" spans="1:1">
      <c r="A1786" s="19"/>
    </row>
    <row r="1787" spans="1:1">
      <c r="A1787" s="19"/>
    </row>
    <row r="1788" spans="1:1">
      <c r="A1788" s="19"/>
    </row>
    <row r="1789" spans="1:1">
      <c r="A1789" s="19"/>
    </row>
    <row r="1790" spans="1:1">
      <c r="A1790" s="19"/>
    </row>
    <row r="1791" spans="1:1">
      <c r="A1791" s="19"/>
    </row>
    <row r="1792" spans="1:1">
      <c r="A1792" s="19"/>
    </row>
    <row r="1793" spans="1:1">
      <c r="A1793" s="19"/>
    </row>
    <row r="1794" spans="1:1">
      <c r="A1794" s="19"/>
    </row>
    <row r="1795" spans="1:1">
      <c r="A1795" s="19"/>
    </row>
    <row r="1796" spans="1:1">
      <c r="A1796" s="19"/>
    </row>
    <row r="1797" spans="1:1">
      <c r="A1797" s="19"/>
    </row>
    <row r="1798" spans="1:1">
      <c r="A1798" s="19"/>
    </row>
    <row r="1799" spans="1:1">
      <c r="A1799" s="19"/>
    </row>
    <row r="1800" spans="1:1">
      <c r="A1800" s="19"/>
    </row>
    <row r="1801" spans="1:1">
      <c r="A1801" s="19"/>
    </row>
    <row r="1802" spans="1:1">
      <c r="A1802" s="19"/>
    </row>
    <row r="1803" spans="1:1">
      <c r="A1803" s="19"/>
    </row>
    <row r="1804" spans="1:1">
      <c r="A1804" s="19"/>
    </row>
    <row r="1805" spans="1:1">
      <c r="A1805" s="19"/>
    </row>
    <row r="1806" spans="1:1">
      <c r="A1806" s="19"/>
    </row>
    <row r="1807" spans="1:1">
      <c r="A1807" s="19"/>
    </row>
    <row r="1808" spans="1:1">
      <c r="A1808" s="19"/>
    </row>
    <row r="1809" spans="1:1">
      <c r="A1809" s="19"/>
    </row>
    <row r="1810" spans="1:1">
      <c r="A1810" s="19"/>
    </row>
    <row r="1811" spans="1:1">
      <c r="A1811" s="19"/>
    </row>
    <row r="1812" spans="1:1">
      <c r="A1812" s="19"/>
    </row>
    <row r="1813" spans="1:1">
      <c r="A1813" s="19"/>
    </row>
    <row r="1814" spans="1:1">
      <c r="A1814" s="19"/>
    </row>
    <row r="1815" spans="1:1">
      <c r="A1815" s="19"/>
    </row>
    <row r="1816" spans="1:1">
      <c r="A1816" s="19"/>
    </row>
    <row r="1817" spans="1:1">
      <c r="A1817" s="19"/>
    </row>
    <row r="1818" spans="1:1">
      <c r="A1818" s="19"/>
    </row>
    <row r="1819" spans="1:1">
      <c r="A1819" s="19"/>
    </row>
    <row r="1820" spans="1:1">
      <c r="A1820" s="19"/>
    </row>
    <row r="1821" spans="1:1">
      <c r="A1821" s="19"/>
    </row>
    <row r="1822" spans="1:1">
      <c r="A1822" s="19"/>
    </row>
    <row r="1823" spans="1:1">
      <c r="A1823" s="19"/>
    </row>
    <row r="1824" spans="1:1">
      <c r="A1824" s="19"/>
    </row>
    <row r="1825" spans="1:1">
      <c r="A1825" s="19"/>
    </row>
    <row r="1826" spans="1:1">
      <c r="A1826" s="19"/>
    </row>
    <row r="1827" spans="1:1">
      <c r="A1827" s="19"/>
    </row>
    <row r="1828" spans="1:1">
      <c r="A1828" s="19"/>
    </row>
    <row r="1829" spans="1:1">
      <c r="A1829" s="19"/>
    </row>
    <row r="1830" spans="1:1">
      <c r="A1830" s="19"/>
    </row>
    <row r="1831" spans="1:1">
      <c r="A1831" s="19"/>
    </row>
    <row r="1832" spans="1:1">
      <c r="A1832" s="19"/>
    </row>
    <row r="1833" spans="1:1">
      <c r="A1833" s="19"/>
    </row>
    <row r="1834" spans="1:1">
      <c r="A1834" s="19"/>
    </row>
    <row r="1835" spans="1:1">
      <c r="A1835" s="19"/>
    </row>
    <row r="1836" spans="1:1">
      <c r="A1836" s="19"/>
    </row>
    <row r="1837" spans="1:1">
      <c r="A1837" s="19"/>
    </row>
    <row r="1838" spans="1:1">
      <c r="A1838" s="19"/>
    </row>
    <row r="1839" spans="1:1">
      <c r="A1839" s="19"/>
    </row>
    <row r="1840" spans="1:1">
      <c r="A1840" s="19"/>
    </row>
    <row r="1841" spans="1:1">
      <c r="A1841" s="19"/>
    </row>
    <row r="1842" spans="1:1">
      <c r="A1842" s="19"/>
    </row>
    <row r="1843" spans="1:1">
      <c r="A1843" s="19"/>
    </row>
    <row r="1844" spans="1:1">
      <c r="A1844" s="19"/>
    </row>
    <row r="1845" spans="1:1">
      <c r="A1845" s="19"/>
    </row>
    <row r="1846" spans="1:1">
      <c r="A1846" s="19"/>
    </row>
    <row r="1847" spans="1:1">
      <c r="A1847" s="19"/>
    </row>
    <row r="1848" spans="1:1">
      <c r="A1848" s="19"/>
    </row>
    <row r="1849" spans="1:1">
      <c r="A1849" s="19"/>
    </row>
    <row r="1850" spans="1:1">
      <c r="A1850" s="19"/>
    </row>
    <row r="1851" spans="1:1">
      <c r="A1851" s="19"/>
    </row>
    <row r="1852" spans="1:1">
      <c r="A1852" s="19"/>
    </row>
    <row r="1853" spans="1:1">
      <c r="A1853" s="19"/>
    </row>
    <row r="1854" spans="1:1">
      <c r="A1854" s="19"/>
    </row>
    <row r="1855" spans="1:1">
      <c r="A1855" s="19"/>
    </row>
    <row r="1856" spans="1:1">
      <c r="A1856" s="19"/>
    </row>
    <row r="1857" spans="1:1">
      <c r="A1857" s="19"/>
    </row>
    <row r="1858" spans="1:1">
      <c r="A1858" s="19"/>
    </row>
    <row r="1859" spans="1:1">
      <c r="A1859" s="19"/>
    </row>
    <row r="1860" spans="1:1">
      <c r="A1860" s="19"/>
    </row>
    <row r="1861" spans="1:1">
      <c r="A1861" s="19"/>
    </row>
    <row r="1862" spans="1:1">
      <c r="A1862" s="19"/>
    </row>
    <row r="1863" spans="1:1">
      <c r="A1863" s="19"/>
    </row>
    <row r="1864" spans="1:1">
      <c r="A1864" s="19"/>
    </row>
    <row r="1865" spans="1:1">
      <c r="A1865" s="19"/>
    </row>
    <row r="1866" spans="1:1">
      <c r="A1866" s="19"/>
    </row>
    <row r="1867" spans="1:1">
      <c r="A1867" s="19"/>
    </row>
    <row r="1868" spans="1:1">
      <c r="A1868" s="19"/>
    </row>
    <row r="1869" spans="1:1">
      <c r="A1869" s="19"/>
    </row>
    <row r="1870" spans="1:1">
      <c r="A1870" s="19"/>
    </row>
    <row r="1871" spans="1:1">
      <c r="A1871" s="19"/>
    </row>
    <row r="1872" spans="1:1">
      <c r="A1872" s="19"/>
    </row>
    <row r="1873" spans="1:1">
      <c r="A1873" s="19"/>
    </row>
    <row r="1874" spans="1:1">
      <c r="A1874" s="19"/>
    </row>
    <row r="1875" spans="1:1">
      <c r="A1875" s="19"/>
    </row>
    <row r="1876" spans="1:1">
      <c r="A1876" s="19"/>
    </row>
    <row r="1877" spans="1:1">
      <c r="A1877" s="19"/>
    </row>
    <row r="1878" spans="1:1">
      <c r="A1878" s="19"/>
    </row>
    <row r="1879" spans="1:1">
      <c r="A1879" s="19"/>
    </row>
    <row r="1880" spans="1:1">
      <c r="A1880" s="19"/>
    </row>
    <row r="1881" spans="1:1">
      <c r="A1881" s="19"/>
    </row>
    <row r="1882" spans="1:1">
      <c r="A1882" s="19"/>
    </row>
    <row r="1883" spans="1:1">
      <c r="A1883" s="19"/>
    </row>
    <row r="1884" spans="1:1">
      <c r="A1884" s="19"/>
    </row>
    <row r="1885" spans="1:1">
      <c r="A1885" s="19"/>
    </row>
    <row r="1886" spans="1:1">
      <c r="A1886" s="19"/>
    </row>
    <row r="1887" spans="1:1">
      <c r="A1887" s="19"/>
    </row>
    <row r="1888" spans="1:1">
      <c r="A1888" s="19"/>
    </row>
    <row r="1889" spans="1:1">
      <c r="A1889" s="19"/>
    </row>
    <row r="1890" spans="1:1">
      <c r="A1890" s="19"/>
    </row>
    <row r="1891" spans="1:1">
      <c r="A1891" s="19"/>
    </row>
    <row r="1892" spans="1:1">
      <c r="A1892" s="19"/>
    </row>
    <row r="1893" spans="1:1">
      <c r="A1893" s="19"/>
    </row>
    <row r="1894" spans="1:1">
      <c r="A1894" s="19"/>
    </row>
    <row r="1895" spans="1:1">
      <c r="A1895" s="19"/>
    </row>
    <row r="1896" spans="1:1">
      <c r="A1896" s="19"/>
    </row>
    <row r="1897" spans="1:1">
      <c r="A1897" s="19"/>
    </row>
    <row r="1898" spans="1:1">
      <c r="A1898" s="19"/>
    </row>
    <row r="1899" spans="1:1">
      <c r="A1899" s="19"/>
    </row>
    <row r="1900" spans="1:1">
      <c r="A1900" s="19"/>
    </row>
    <row r="1901" spans="1:1">
      <c r="A1901" s="19"/>
    </row>
    <row r="1902" spans="1:1">
      <c r="A1902" s="19"/>
    </row>
    <row r="1903" spans="1:1">
      <c r="A1903" s="19"/>
    </row>
    <row r="1904" spans="1:1">
      <c r="A1904" s="19"/>
    </row>
    <row r="1905" spans="1:1">
      <c r="A1905" s="19"/>
    </row>
    <row r="1906" spans="1:1">
      <c r="A1906" s="19"/>
    </row>
    <row r="1907" spans="1:1">
      <c r="A1907" s="19"/>
    </row>
    <row r="1908" spans="1:1">
      <c r="A1908" s="19"/>
    </row>
    <row r="1909" spans="1:1">
      <c r="A1909" s="19"/>
    </row>
    <row r="1910" spans="1:1">
      <c r="A1910" s="19"/>
    </row>
    <row r="1911" spans="1:1">
      <c r="A1911" s="19"/>
    </row>
    <row r="1912" spans="1:1">
      <c r="A1912" s="19"/>
    </row>
    <row r="1913" spans="1:1">
      <c r="A1913" s="19"/>
    </row>
    <row r="1914" spans="1:1">
      <c r="A1914" s="19"/>
    </row>
    <row r="1915" spans="1:1">
      <c r="A1915" s="19"/>
    </row>
    <row r="1916" spans="1:1">
      <c r="A1916" s="19"/>
    </row>
    <row r="1917" spans="1:1">
      <c r="A1917" s="19"/>
    </row>
    <row r="1918" spans="1:1">
      <c r="A1918" s="19"/>
    </row>
    <row r="1919" spans="1:1">
      <c r="A1919" s="19"/>
    </row>
    <row r="1920" spans="1:1">
      <c r="A1920" s="19"/>
    </row>
    <row r="1921" spans="1:1">
      <c r="A1921" s="19"/>
    </row>
    <row r="1922" spans="1:1">
      <c r="A1922" s="19"/>
    </row>
    <row r="1923" spans="1:1">
      <c r="A1923" s="19"/>
    </row>
    <row r="1924" spans="1:1">
      <c r="A1924" s="19"/>
    </row>
    <row r="1925" spans="1:1">
      <c r="A1925" s="19"/>
    </row>
    <row r="1926" spans="1:1">
      <c r="A1926" s="19"/>
    </row>
    <row r="1927" spans="1:1">
      <c r="A1927" s="19"/>
    </row>
    <row r="1928" spans="1:1">
      <c r="A1928" s="19"/>
    </row>
    <row r="1929" spans="1:1">
      <c r="A1929" s="19"/>
    </row>
    <row r="1930" spans="1:1">
      <c r="A1930" s="19"/>
    </row>
    <row r="1931" spans="1:1">
      <c r="A1931" s="19"/>
    </row>
    <row r="1932" spans="1:1">
      <c r="A1932" s="19"/>
    </row>
    <row r="1933" spans="1:1">
      <c r="A1933" s="19"/>
    </row>
    <row r="1934" spans="1:1">
      <c r="A1934" s="19"/>
    </row>
    <row r="1935" spans="1:1">
      <c r="A1935" s="19"/>
    </row>
    <row r="1936" spans="1:1">
      <c r="A1936" s="19"/>
    </row>
    <row r="1937" spans="1:1">
      <c r="A1937" s="19"/>
    </row>
    <row r="1938" spans="1:1">
      <c r="A1938" s="19"/>
    </row>
    <row r="1939" spans="1:1">
      <c r="A1939" s="19"/>
    </row>
    <row r="1940" spans="1:1">
      <c r="A1940" s="19"/>
    </row>
    <row r="1941" spans="1:1">
      <c r="A1941" s="19"/>
    </row>
    <row r="1942" spans="1:1">
      <c r="A1942" s="19"/>
    </row>
    <row r="1943" spans="1:1">
      <c r="A1943" s="19"/>
    </row>
    <row r="1944" spans="1:1">
      <c r="A1944" s="19"/>
    </row>
    <row r="1945" spans="1:1">
      <c r="A1945" s="19"/>
    </row>
    <row r="1946" spans="1:1">
      <c r="A1946" s="19"/>
    </row>
    <row r="1947" spans="1:1">
      <c r="A1947" s="19"/>
    </row>
    <row r="1948" spans="1:1">
      <c r="A1948" s="19"/>
    </row>
    <row r="1949" spans="1:1">
      <c r="A1949" s="19"/>
    </row>
    <row r="1950" spans="1:1">
      <c r="A1950" s="19"/>
    </row>
    <row r="1951" spans="1:1">
      <c r="A1951" s="19"/>
    </row>
    <row r="1952" spans="1:1">
      <c r="A1952" s="19"/>
    </row>
    <row r="1953" spans="1:1">
      <c r="A1953" s="19"/>
    </row>
    <row r="1954" spans="1:1">
      <c r="A1954" s="19"/>
    </row>
    <row r="1955" spans="1:1">
      <c r="A1955" s="19"/>
    </row>
    <row r="1956" spans="1:1">
      <c r="A1956" s="19"/>
    </row>
    <row r="1957" spans="1:1">
      <c r="A1957" s="19"/>
    </row>
    <row r="1958" spans="1:1">
      <c r="A1958" s="19"/>
    </row>
    <row r="1959" spans="1:1">
      <c r="A1959" s="19"/>
    </row>
    <row r="1960" spans="1:1">
      <c r="A1960" s="19"/>
    </row>
    <row r="1961" spans="1:1">
      <c r="A1961" s="19"/>
    </row>
    <row r="1962" spans="1:1">
      <c r="A1962" s="19"/>
    </row>
    <row r="1963" spans="1:1">
      <c r="A1963" s="19"/>
    </row>
    <row r="1964" spans="1:1">
      <c r="A1964" s="19"/>
    </row>
    <row r="1965" spans="1:1">
      <c r="A1965" s="19"/>
    </row>
    <row r="1966" spans="1:1">
      <c r="A1966" s="19"/>
    </row>
    <row r="1967" spans="1:1">
      <c r="A1967" s="19"/>
    </row>
    <row r="1968" spans="1:1">
      <c r="A1968" s="19"/>
    </row>
    <row r="1969" spans="1:1">
      <c r="A1969" s="19"/>
    </row>
    <row r="1970" spans="1:1">
      <c r="A1970" s="19"/>
    </row>
    <row r="1971" spans="1:1">
      <c r="A1971" s="19"/>
    </row>
    <row r="1972" spans="1:1">
      <c r="A1972" s="19"/>
    </row>
    <row r="1973" spans="1:1">
      <c r="A1973" s="19"/>
    </row>
    <row r="1974" spans="1:1">
      <c r="A1974" s="19"/>
    </row>
    <row r="1975" spans="1:1">
      <c r="A1975" s="19"/>
    </row>
    <row r="1976" spans="1:1">
      <c r="A1976" s="19"/>
    </row>
    <row r="1977" spans="1:1">
      <c r="A1977" s="19"/>
    </row>
    <row r="1978" spans="1:1">
      <c r="A1978" s="19"/>
    </row>
    <row r="1979" spans="1:1">
      <c r="A1979" s="19"/>
    </row>
    <row r="1980" spans="1:1">
      <c r="A1980" s="19"/>
    </row>
    <row r="1981" spans="1:1">
      <c r="A1981" s="19"/>
    </row>
    <row r="1982" spans="1:1">
      <c r="A1982" s="19"/>
    </row>
    <row r="1983" spans="1:1">
      <c r="A1983" s="19"/>
    </row>
    <row r="1984" spans="1:1">
      <c r="A1984" s="19"/>
    </row>
    <row r="1985" spans="1:1">
      <c r="A1985" s="19"/>
    </row>
    <row r="1986" spans="1:1">
      <c r="A1986" s="19"/>
    </row>
    <row r="1987" spans="1:1">
      <c r="A1987" s="19"/>
    </row>
    <row r="1988" spans="1:1">
      <c r="A1988" s="19"/>
    </row>
    <row r="1989" spans="1:1">
      <c r="A1989" s="19"/>
    </row>
    <row r="1990" spans="1:1">
      <c r="A1990" s="19"/>
    </row>
    <row r="1991" spans="1:1">
      <c r="A1991" s="19"/>
    </row>
    <row r="1992" spans="1:1">
      <c r="A1992" s="19"/>
    </row>
    <row r="1993" spans="1:1">
      <c r="A1993" s="19"/>
    </row>
    <row r="1994" spans="1:1">
      <c r="A1994" s="19"/>
    </row>
    <row r="1995" spans="1:1">
      <c r="A1995" s="19"/>
    </row>
    <row r="1996" spans="1:1">
      <c r="A1996" s="19"/>
    </row>
    <row r="1997" spans="1:1">
      <c r="A1997" s="19"/>
    </row>
    <row r="1998" spans="1:1">
      <c r="A1998" s="19"/>
    </row>
    <row r="1999" spans="1:1">
      <c r="A1999" s="19"/>
    </row>
    <row r="2000" spans="1:1">
      <c r="A2000" s="19"/>
    </row>
    <row r="2001" spans="1:1">
      <c r="A2001" s="19"/>
    </row>
    <row r="2002" spans="1:1">
      <c r="A2002" s="19"/>
    </row>
    <row r="2003" spans="1:1">
      <c r="A2003" s="19"/>
    </row>
    <row r="2004" spans="1:1">
      <c r="A2004" s="19"/>
    </row>
    <row r="2005" spans="1:1">
      <c r="A2005" s="19"/>
    </row>
    <row r="2006" spans="1:1">
      <c r="A2006" s="19"/>
    </row>
    <row r="2007" spans="1:1">
      <c r="A2007" s="19"/>
    </row>
    <row r="2008" spans="1:1">
      <c r="A2008" s="19"/>
    </row>
    <row r="2009" spans="1:1">
      <c r="A2009" s="19"/>
    </row>
    <row r="2010" spans="1:1">
      <c r="A2010" s="19"/>
    </row>
    <row r="2011" spans="1:1">
      <c r="A2011" s="19"/>
    </row>
    <row r="2012" spans="1:1">
      <c r="A2012" s="19"/>
    </row>
    <row r="2013" spans="1:1">
      <c r="A2013" s="19"/>
    </row>
    <row r="2014" spans="1:1">
      <c r="A2014" s="19"/>
    </row>
    <row r="2015" spans="1:1">
      <c r="A2015" s="19"/>
    </row>
    <row r="2016" spans="1:1">
      <c r="A2016" s="19"/>
    </row>
    <row r="2017" spans="1:1">
      <c r="A2017" s="19"/>
    </row>
    <row r="2018" spans="1:1">
      <c r="A2018" s="19"/>
    </row>
    <row r="2019" spans="1:1">
      <c r="A2019" s="19"/>
    </row>
    <row r="2020" spans="1:1">
      <c r="A2020" s="19"/>
    </row>
    <row r="2021" spans="1:1">
      <c r="A2021" s="19"/>
    </row>
    <row r="2022" spans="1:1">
      <c r="A2022" s="19"/>
    </row>
    <row r="2023" spans="1:1">
      <c r="A2023" s="19"/>
    </row>
    <row r="2024" spans="1:1">
      <c r="A2024" s="19"/>
    </row>
    <row r="2025" spans="1:1">
      <c r="A2025" s="19"/>
    </row>
    <row r="2026" spans="1:1">
      <c r="A2026" s="19"/>
    </row>
    <row r="2027" spans="1:1">
      <c r="A2027" s="19"/>
    </row>
    <row r="2028" spans="1:1">
      <c r="A2028" s="19"/>
    </row>
    <row r="2029" spans="1:1">
      <c r="A2029" s="19"/>
    </row>
    <row r="2030" spans="1:1">
      <c r="A2030" s="19"/>
    </row>
    <row r="2031" spans="1:1">
      <c r="A2031" s="19"/>
    </row>
    <row r="2032" spans="1:1">
      <c r="A2032" s="19"/>
    </row>
    <row r="2033" spans="1:1">
      <c r="A2033" s="19"/>
    </row>
    <row r="2034" spans="1:1">
      <c r="A2034" s="19"/>
    </row>
    <row r="2035" spans="1:1">
      <c r="A2035" s="19"/>
    </row>
    <row r="2036" spans="1:1">
      <c r="A2036" s="19"/>
    </row>
    <row r="2037" spans="1:1">
      <c r="A2037" s="19"/>
    </row>
    <row r="2038" spans="1:1">
      <c r="A2038" s="19"/>
    </row>
    <row r="2039" spans="1:1">
      <c r="A2039" s="19"/>
    </row>
    <row r="2040" spans="1:1">
      <c r="A2040" s="19"/>
    </row>
    <row r="2041" spans="1:1">
      <c r="A2041" s="19"/>
    </row>
    <row r="2042" spans="1:1">
      <c r="A2042" s="19"/>
    </row>
    <row r="2043" spans="1:1">
      <c r="A2043" s="19"/>
    </row>
    <row r="2044" spans="1:1">
      <c r="A2044" s="19"/>
    </row>
    <row r="2045" spans="1:1">
      <c r="A2045" s="19"/>
    </row>
    <row r="2046" spans="1:1">
      <c r="A2046" s="19"/>
    </row>
    <row r="2047" spans="1:1">
      <c r="A2047" s="19"/>
    </row>
    <row r="2048" spans="1:1">
      <c r="A2048" s="19"/>
    </row>
    <row r="2049" spans="1:1">
      <c r="A2049" s="19"/>
    </row>
    <row r="2050" spans="1:1">
      <c r="A2050" s="19"/>
    </row>
    <row r="2051" spans="1:1">
      <c r="A2051" s="19"/>
    </row>
    <row r="2052" spans="1:1">
      <c r="A2052" s="19"/>
    </row>
    <row r="2053" spans="1:1">
      <c r="A2053" s="19"/>
    </row>
    <row r="2054" spans="1:1">
      <c r="A2054" s="19"/>
    </row>
    <row r="2055" spans="1:1">
      <c r="A2055" s="19"/>
    </row>
    <row r="2056" spans="1:1">
      <c r="A2056" s="19"/>
    </row>
    <row r="2057" spans="1:1">
      <c r="A2057" s="19"/>
    </row>
    <row r="2058" spans="1:1">
      <c r="A2058" s="19"/>
    </row>
    <row r="2059" spans="1:1">
      <c r="A2059" s="19"/>
    </row>
    <row r="2060" spans="1:1">
      <c r="A2060" s="19"/>
    </row>
    <row r="2061" spans="1:1">
      <c r="A2061" s="19"/>
    </row>
    <row r="2062" spans="1:1">
      <c r="A2062" s="19"/>
    </row>
    <row r="2063" spans="1:1">
      <c r="A2063" s="19"/>
    </row>
    <row r="2064" spans="1:1">
      <c r="A2064" s="19"/>
    </row>
    <row r="2065" spans="1:1">
      <c r="A2065" s="19"/>
    </row>
    <row r="2066" spans="1:1">
      <c r="A2066" s="19"/>
    </row>
    <row r="2067" spans="1:1">
      <c r="A2067" s="19"/>
    </row>
    <row r="2068" spans="1:1">
      <c r="A2068" s="19"/>
    </row>
    <row r="2069" spans="1:1">
      <c r="A2069" s="19"/>
    </row>
    <row r="2070" spans="1:1">
      <c r="A2070" s="19"/>
    </row>
    <row r="2071" spans="1:1">
      <c r="A2071" s="19"/>
    </row>
    <row r="2072" spans="1:1">
      <c r="A2072" s="19"/>
    </row>
    <row r="2073" spans="1:1">
      <c r="A2073" s="19"/>
    </row>
    <row r="2074" spans="1:1">
      <c r="A2074" s="19"/>
    </row>
    <row r="2075" spans="1:1">
      <c r="A2075" s="19"/>
    </row>
    <row r="2076" spans="1:1">
      <c r="A2076" s="19"/>
    </row>
    <row r="2077" spans="1:1">
      <c r="A2077" s="19"/>
    </row>
    <row r="2078" spans="1:1">
      <c r="A2078" s="19"/>
    </row>
    <row r="2079" spans="1:1">
      <c r="A2079" s="19"/>
    </row>
    <row r="2080" spans="1:1">
      <c r="A2080" s="19"/>
    </row>
    <row r="2081" spans="1:1">
      <c r="A2081" s="19"/>
    </row>
    <row r="2082" spans="1:1">
      <c r="A2082" s="19"/>
    </row>
    <row r="2083" spans="1:1">
      <c r="A2083" s="19"/>
    </row>
    <row r="2084" spans="1:1">
      <c r="A2084" s="19"/>
    </row>
    <row r="2085" spans="1:1">
      <c r="A2085" s="19"/>
    </row>
    <row r="2086" spans="1:1">
      <c r="A2086" s="19"/>
    </row>
    <row r="2087" spans="1:1">
      <c r="A2087" s="19"/>
    </row>
    <row r="2088" spans="1:1">
      <c r="A2088" s="19"/>
    </row>
    <row r="2089" spans="1:1">
      <c r="A2089" s="19"/>
    </row>
    <row r="2090" spans="1:1">
      <c r="A2090" s="19"/>
    </row>
    <row r="2091" spans="1:1">
      <c r="A2091" s="19"/>
    </row>
    <row r="2092" spans="1:1">
      <c r="A2092" s="19"/>
    </row>
    <row r="2093" spans="1:1">
      <c r="A2093" s="19"/>
    </row>
    <row r="2094" spans="1:1">
      <c r="A2094" s="19"/>
    </row>
    <row r="2095" spans="1:1">
      <c r="A2095" s="19"/>
    </row>
    <row r="2096" spans="1:1">
      <c r="A2096" s="19"/>
    </row>
    <row r="2097" spans="1:1">
      <c r="A2097" s="19"/>
    </row>
    <row r="2098" spans="1:1">
      <c r="A2098" s="19"/>
    </row>
    <row r="2099" spans="1:1">
      <c r="A2099" s="19"/>
    </row>
    <row r="2100" spans="1:1">
      <c r="A2100" s="19"/>
    </row>
    <row r="2101" spans="1:1">
      <c r="A2101" s="19"/>
    </row>
    <row r="2102" spans="1:1">
      <c r="A2102" s="19"/>
    </row>
    <row r="2103" spans="1:1">
      <c r="A2103" s="19"/>
    </row>
    <row r="2104" spans="1:1">
      <c r="A2104" s="19"/>
    </row>
    <row r="2105" spans="1:1">
      <c r="A2105" s="19"/>
    </row>
    <row r="2106" spans="1:1">
      <c r="A2106" s="19"/>
    </row>
    <row r="2107" spans="1:1">
      <c r="A2107" s="19"/>
    </row>
    <row r="2108" spans="1:1">
      <c r="A2108" s="19"/>
    </row>
    <row r="2109" spans="1:1">
      <c r="A2109" s="19"/>
    </row>
    <row r="2110" spans="1:1">
      <c r="A2110" s="19"/>
    </row>
    <row r="2111" spans="1:1">
      <c r="A2111" s="19"/>
    </row>
    <row r="2112" spans="1:1">
      <c r="A2112" s="19"/>
    </row>
    <row r="2113" spans="1:1">
      <c r="A2113" s="19"/>
    </row>
    <row r="2114" spans="1:1">
      <c r="A2114" s="19"/>
    </row>
    <row r="2115" spans="1:1">
      <c r="A2115" s="19"/>
    </row>
    <row r="2116" spans="1:1">
      <c r="A2116" s="19"/>
    </row>
    <row r="2117" spans="1:1">
      <c r="A2117" s="19"/>
    </row>
    <row r="2118" spans="1:1">
      <c r="A2118" s="19"/>
    </row>
    <row r="2119" spans="1:1">
      <c r="A2119" s="19"/>
    </row>
    <row r="2120" spans="1:1">
      <c r="A2120" s="19"/>
    </row>
    <row r="2121" spans="1:1">
      <c r="A2121" s="19"/>
    </row>
    <row r="2122" spans="1:1">
      <c r="A2122" s="19"/>
    </row>
    <row r="2123" spans="1:1">
      <c r="A2123" s="19"/>
    </row>
    <row r="2124" spans="1:1">
      <c r="A2124" s="19"/>
    </row>
    <row r="2125" spans="1:1">
      <c r="A2125" s="19"/>
    </row>
    <row r="2126" spans="1:1">
      <c r="A2126" s="19"/>
    </row>
    <row r="2127" spans="1:1">
      <c r="A2127" s="19"/>
    </row>
    <row r="2128" spans="1:1">
      <c r="A2128" s="19"/>
    </row>
    <row r="2129" spans="1:1">
      <c r="A2129" s="19"/>
    </row>
    <row r="2130" spans="1:1">
      <c r="A2130" s="19"/>
    </row>
    <row r="2131" spans="1:1">
      <c r="A2131" s="19"/>
    </row>
    <row r="2132" spans="1:1">
      <c r="A2132" s="19"/>
    </row>
    <row r="2133" spans="1:1">
      <c r="A2133" s="19"/>
    </row>
    <row r="2134" spans="1:1">
      <c r="A2134" s="19"/>
    </row>
    <row r="2135" spans="1:1">
      <c r="A2135" s="19"/>
    </row>
    <row r="2136" spans="1:1">
      <c r="A2136" s="19"/>
    </row>
    <row r="2137" spans="1:1">
      <c r="A2137" s="19"/>
    </row>
    <row r="2138" spans="1:1">
      <c r="A2138" s="19"/>
    </row>
    <row r="2139" spans="1:1">
      <c r="A2139" s="19"/>
    </row>
    <row r="2140" spans="1:1">
      <c r="A2140" s="19"/>
    </row>
    <row r="2141" spans="1:1">
      <c r="A2141" s="19"/>
    </row>
    <row r="2142" spans="1:1">
      <c r="A2142" s="19"/>
    </row>
    <row r="2143" spans="1:1">
      <c r="A2143" s="19"/>
    </row>
    <row r="2144" spans="1:1">
      <c r="A2144" s="19"/>
    </row>
    <row r="2145" spans="1:1">
      <c r="A2145" s="19"/>
    </row>
    <row r="2146" spans="1:1">
      <c r="A2146" s="19"/>
    </row>
    <row r="2147" spans="1:1">
      <c r="A2147" s="19"/>
    </row>
    <row r="2148" spans="1:1">
      <c r="A2148" s="19"/>
    </row>
    <row r="2149" spans="1:1">
      <c r="A2149" s="19"/>
    </row>
    <row r="2150" spans="1:1">
      <c r="A2150" s="19"/>
    </row>
    <row r="2151" spans="1:1">
      <c r="A2151" s="19"/>
    </row>
    <row r="2152" spans="1:1">
      <c r="A2152" s="19"/>
    </row>
    <row r="2153" spans="1:1">
      <c r="A2153" s="19"/>
    </row>
    <row r="2154" spans="1:1">
      <c r="A2154" s="19"/>
    </row>
    <row r="2155" spans="1:1">
      <c r="A2155" s="19"/>
    </row>
    <row r="2156" spans="1:1">
      <c r="A2156" s="19"/>
    </row>
    <row r="2157" spans="1:1">
      <c r="A2157" s="19"/>
    </row>
    <row r="2158" spans="1:1">
      <c r="A2158" s="19"/>
    </row>
    <row r="2159" spans="1:1">
      <c r="A2159" s="19"/>
    </row>
    <row r="2160" spans="1:1">
      <c r="A2160" s="19"/>
    </row>
    <row r="2161" spans="1:1">
      <c r="A2161" s="19"/>
    </row>
    <row r="2162" spans="1:1">
      <c r="A2162" s="19"/>
    </row>
    <row r="2163" spans="1:1">
      <c r="A2163" s="19"/>
    </row>
    <row r="2164" spans="1:1">
      <c r="A2164" s="19"/>
    </row>
    <row r="2165" spans="1:1">
      <c r="A2165" s="19"/>
    </row>
    <row r="2166" spans="1:1">
      <c r="A2166" s="19"/>
    </row>
    <row r="2167" spans="1:1">
      <c r="A2167" s="19"/>
    </row>
    <row r="2168" spans="1:1">
      <c r="A2168" s="19"/>
    </row>
    <row r="2169" spans="1:1">
      <c r="A2169" s="19"/>
    </row>
    <row r="2170" spans="1:1">
      <c r="A2170" s="19"/>
    </row>
    <row r="2171" spans="1:1">
      <c r="A2171" s="19"/>
    </row>
    <row r="2172" spans="1:1">
      <c r="A2172" s="19"/>
    </row>
    <row r="2173" spans="1:1">
      <c r="A2173" s="19"/>
    </row>
    <row r="2174" spans="1:1">
      <c r="A2174" s="19"/>
    </row>
    <row r="2175" spans="1:1">
      <c r="A2175" s="19"/>
    </row>
    <row r="2176" spans="1:1">
      <c r="A2176" s="19"/>
    </row>
    <row r="2177" spans="1:1">
      <c r="A2177" s="19"/>
    </row>
    <row r="2178" spans="1:1">
      <c r="A2178" s="19"/>
    </row>
    <row r="2179" spans="1:1">
      <c r="A2179" s="19"/>
    </row>
    <row r="2180" spans="1:1">
      <c r="A2180" s="19"/>
    </row>
    <row r="2181" spans="1:1">
      <c r="A2181" s="19"/>
    </row>
    <row r="2182" spans="1:1">
      <c r="A2182" s="19"/>
    </row>
    <row r="2183" spans="1:1">
      <c r="A2183" s="19"/>
    </row>
    <row r="2184" spans="1:1">
      <c r="A2184" s="19"/>
    </row>
    <row r="2185" spans="1:1">
      <c r="A2185" s="19"/>
    </row>
    <row r="2186" spans="1:1">
      <c r="A2186" s="19"/>
    </row>
    <row r="2187" spans="1:1">
      <c r="A2187" s="19"/>
    </row>
    <row r="2188" spans="1:1">
      <c r="A2188" s="19"/>
    </row>
    <row r="2189" spans="1:1">
      <c r="A2189" s="19"/>
    </row>
    <row r="2190" spans="1:1">
      <c r="A2190" s="19"/>
    </row>
    <row r="2191" spans="1:1">
      <c r="A2191" s="19"/>
    </row>
    <row r="2192" spans="1:1">
      <c r="A2192" s="19"/>
    </row>
    <row r="2193" spans="1:1">
      <c r="A2193" s="19"/>
    </row>
    <row r="2194" spans="1:1">
      <c r="A2194" s="19"/>
    </row>
    <row r="2195" spans="1:1">
      <c r="A2195" s="19"/>
    </row>
    <row r="2196" spans="1:1">
      <c r="A2196" s="19"/>
    </row>
    <row r="2197" spans="1:1">
      <c r="A2197" s="19"/>
    </row>
    <row r="2198" spans="1:1">
      <c r="A2198" s="19"/>
    </row>
    <row r="2199" spans="1:1">
      <c r="A2199" s="19"/>
    </row>
    <row r="2200" spans="1:1">
      <c r="A2200" s="19"/>
    </row>
    <row r="2201" spans="1:1">
      <c r="A2201" s="19"/>
    </row>
    <row r="2202" spans="1:1">
      <c r="A2202" s="19"/>
    </row>
    <row r="2203" spans="1:1">
      <c r="A2203" s="19"/>
    </row>
    <row r="2204" spans="1:1">
      <c r="A2204" s="19"/>
    </row>
    <row r="2205" spans="1:1">
      <c r="A2205" s="19"/>
    </row>
    <row r="2206" spans="1:1">
      <c r="A2206" s="19"/>
    </row>
    <row r="2207" spans="1:1">
      <c r="A2207" s="19"/>
    </row>
    <row r="2208" spans="1:1">
      <c r="A2208" s="19"/>
    </row>
    <row r="2209" spans="1:1">
      <c r="A2209" s="19"/>
    </row>
    <row r="2210" spans="1:1">
      <c r="A2210" s="19"/>
    </row>
    <row r="2211" spans="1:1">
      <c r="A2211" s="19"/>
    </row>
    <row r="2212" spans="1:1">
      <c r="A2212" s="19"/>
    </row>
    <row r="2213" spans="1:1">
      <c r="A2213" s="19"/>
    </row>
    <row r="2214" spans="1:1">
      <c r="A2214" s="19"/>
    </row>
    <row r="2215" spans="1:1">
      <c r="A2215" s="19"/>
    </row>
    <row r="2216" spans="1:1">
      <c r="A2216" s="19"/>
    </row>
    <row r="2217" spans="1:1">
      <c r="A2217" s="19"/>
    </row>
    <row r="2218" spans="1:1">
      <c r="A2218" s="19"/>
    </row>
    <row r="2219" spans="1:1">
      <c r="A2219" s="19"/>
    </row>
    <row r="2220" spans="1:1">
      <c r="A2220" s="19"/>
    </row>
    <row r="2221" spans="1:1">
      <c r="A2221" s="19"/>
    </row>
    <row r="2222" spans="1:1">
      <c r="A2222" s="19"/>
    </row>
    <row r="2223" spans="1:1">
      <c r="A2223" s="19"/>
    </row>
    <row r="2224" spans="1:1">
      <c r="A2224" s="19"/>
    </row>
    <row r="2225" spans="1:1">
      <c r="A2225" s="19"/>
    </row>
    <row r="2226" spans="1:1">
      <c r="A2226" s="19"/>
    </row>
    <row r="2227" spans="1:1">
      <c r="A2227" s="19"/>
    </row>
    <row r="2228" spans="1:1">
      <c r="A2228" s="19"/>
    </row>
    <row r="2229" spans="1:1">
      <c r="A2229" s="19"/>
    </row>
    <row r="2230" spans="1:1">
      <c r="A2230" s="19"/>
    </row>
    <row r="2231" spans="1:1">
      <c r="A2231" s="19"/>
    </row>
    <row r="2232" spans="1:1">
      <c r="A2232" s="19"/>
    </row>
    <row r="2233" spans="1:1">
      <c r="A2233" s="19"/>
    </row>
    <row r="2234" spans="1:1">
      <c r="A2234" s="19"/>
    </row>
    <row r="2235" spans="1:1">
      <c r="A2235" s="19"/>
    </row>
    <row r="2236" spans="1:1">
      <c r="A2236" s="19"/>
    </row>
    <row r="2237" spans="1:1">
      <c r="A2237" s="19"/>
    </row>
    <row r="2238" spans="1:1">
      <c r="A2238" s="19"/>
    </row>
    <row r="2239" spans="1:1">
      <c r="A2239" s="19"/>
    </row>
    <row r="2240" spans="1:1">
      <c r="A2240" s="19"/>
    </row>
    <row r="2241" spans="1:1">
      <c r="A2241" s="19"/>
    </row>
    <row r="2242" spans="1:1">
      <c r="A2242" s="19"/>
    </row>
    <row r="2243" spans="1:1">
      <c r="A2243" s="19"/>
    </row>
    <row r="2244" spans="1:1">
      <c r="A2244" s="19"/>
    </row>
    <row r="2245" spans="1:1">
      <c r="A2245" s="19"/>
    </row>
    <row r="2246" spans="1:1">
      <c r="A2246" s="19"/>
    </row>
    <row r="2247" spans="1:1">
      <c r="A2247" s="19"/>
    </row>
    <row r="2248" spans="1:1">
      <c r="A2248" s="19"/>
    </row>
    <row r="2249" spans="1:1">
      <c r="A2249" s="19"/>
    </row>
    <row r="2250" spans="1:1">
      <c r="A2250" s="19"/>
    </row>
    <row r="2251" spans="1:1">
      <c r="A2251" s="19"/>
    </row>
    <row r="2252" spans="1:1">
      <c r="A2252" s="19"/>
    </row>
    <row r="2253" spans="1:1">
      <c r="A2253" s="19"/>
    </row>
    <row r="2254" spans="1:1">
      <c r="A2254" s="19"/>
    </row>
    <row r="2255" spans="1:1">
      <c r="A2255" s="19"/>
    </row>
    <row r="2256" spans="1:1">
      <c r="A2256" s="19"/>
    </row>
    <row r="2257" spans="1:1">
      <c r="A2257" s="19"/>
    </row>
    <row r="2258" spans="1:1">
      <c r="A2258" s="19"/>
    </row>
    <row r="2259" spans="1:1">
      <c r="A2259" s="19"/>
    </row>
    <row r="2260" spans="1:1">
      <c r="A2260" s="19"/>
    </row>
    <row r="2261" spans="1:1">
      <c r="A2261" s="19"/>
    </row>
    <row r="2262" spans="1:1">
      <c r="A2262" s="19"/>
    </row>
    <row r="2263" spans="1:1">
      <c r="A2263" s="19"/>
    </row>
    <row r="2264" spans="1:1">
      <c r="A2264" s="19"/>
    </row>
    <row r="2265" spans="1:1">
      <c r="A2265" s="19"/>
    </row>
    <row r="2266" spans="1:1">
      <c r="A2266" s="19"/>
    </row>
    <row r="2267" spans="1:1">
      <c r="A2267" s="19"/>
    </row>
    <row r="2268" spans="1:1">
      <c r="A2268" s="19"/>
    </row>
    <row r="2269" spans="1:1">
      <c r="A2269" s="19"/>
    </row>
    <row r="2270" spans="1:1">
      <c r="A2270" s="19"/>
    </row>
    <row r="2271" spans="1:1">
      <c r="A2271" s="19"/>
    </row>
    <row r="2272" spans="1:1">
      <c r="A2272" s="19"/>
    </row>
    <row r="2273" spans="1:1">
      <c r="A2273" s="19"/>
    </row>
    <row r="2274" spans="1:1">
      <c r="A2274" s="19"/>
    </row>
    <row r="2275" spans="1:1">
      <c r="A2275" s="19"/>
    </row>
    <row r="2276" spans="1:1">
      <c r="A2276" s="19"/>
    </row>
    <row r="2277" spans="1:1">
      <c r="A2277" s="19"/>
    </row>
    <row r="2278" spans="1:1">
      <c r="A2278" s="19"/>
    </row>
    <row r="2279" spans="1:1">
      <c r="A2279" s="19"/>
    </row>
    <row r="2280" spans="1:1">
      <c r="A2280" s="19"/>
    </row>
    <row r="2281" spans="1:1">
      <c r="A2281" s="19"/>
    </row>
    <row r="2282" spans="1:1">
      <c r="A2282" s="19"/>
    </row>
    <row r="2283" spans="1:1">
      <c r="A2283" s="19"/>
    </row>
    <row r="2284" spans="1:1">
      <c r="A2284" s="19"/>
    </row>
    <row r="2285" spans="1:1">
      <c r="A2285" s="19"/>
    </row>
    <row r="2286" spans="1:1">
      <c r="A2286" s="19"/>
    </row>
    <row r="2287" spans="1:1">
      <c r="A2287" s="19"/>
    </row>
    <row r="2288" spans="1:1">
      <c r="A2288" s="19"/>
    </row>
    <row r="2289" spans="1:1">
      <c r="A2289" s="19"/>
    </row>
    <row r="2290" spans="1:1">
      <c r="A2290" s="19"/>
    </row>
    <row r="2291" spans="1:1">
      <c r="A2291" s="19"/>
    </row>
    <row r="2292" spans="1:1">
      <c r="A2292" s="19"/>
    </row>
    <row r="2293" spans="1:1">
      <c r="A2293" s="19"/>
    </row>
    <row r="2294" spans="1:1">
      <c r="A2294" s="19"/>
    </row>
    <row r="2295" spans="1:1">
      <c r="A2295" s="19"/>
    </row>
    <row r="2296" spans="1:1">
      <c r="A2296" s="19"/>
    </row>
    <row r="2297" spans="1:1">
      <c r="A2297" s="19"/>
    </row>
    <row r="2298" spans="1:1">
      <c r="A2298" s="19"/>
    </row>
    <row r="2299" spans="1:1">
      <c r="A2299" s="19"/>
    </row>
    <row r="2300" spans="1:1">
      <c r="A2300" s="19"/>
    </row>
    <row r="2301" spans="1:1">
      <c r="A2301" s="19"/>
    </row>
    <row r="2302" spans="1:1">
      <c r="A2302" s="19"/>
    </row>
    <row r="2303" spans="1:1">
      <c r="A2303" s="19"/>
    </row>
    <row r="2304" spans="1:1">
      <c r="A2304" s="19"/>
    </row>
    <row r="2305" spans="1:1">
      <c r="A2305" s="19"/>
    </row>
    <row r="2306" spans="1:1">
      <c r="A2306" s="19"/>
    </row>
    <row r="2307" spans="1:1">
      <c r="A2307" s="19"/>
    </row>
    <row r="2308" spans="1:1">
      <c r="A2308" s="19"/>
    </row>
    <row r="2309" spans="1:1">
      <c r="A2309" s="19"/>
    </row>
    <row r="2310" spans="1:1">
      <c r="A2310" s="19"/>
    </row>
    <row r="2311" spans="1:1">
      <c r="A2311" s="19"/>
    </row>
    <row r="2312" spans="1:1">
      <c r="A2312" s="19"/>
    </row>
    <row r="2313" spans="1:1">
      <c r="A2313" s="19"/>
    </row>
    <row r="2314" spans="1:1">
      <c r="A2314" s="19"/>
    </row>
    <row r="2315" spans="1:1">
      <c r="A2315" s="19"/>
    </row>
    <row r="2316" spans="1:1">
      <c r="A2316" s="19"/>
    </row>
    <row r="2317" spans="1:1">
      <c r="A2317" s="19"/>
    </row>
    <row r="2318" spans="1:1">
      <c r="A2318" s="19"/>
    </row>
    <row r="2319" spans="1:1">
      <c r="A2319" s="19"/>
    </row>
    <row r="2320" spans="1:1">
      <c r="A2320" s="19"/>
    </row>
    <row r="2321" spans="1:1">
      <c r="A2321" s="19"/>
    </row>
    <row r="2322" spans="1:1">
      <c r="A2322" s="19"/>
    </row>
    <row r="2323" spans="1:1">
      <c r="A2323" s="19"/>
    </row>
    <row r="2324" spans="1:1">
      <c r="A2324" s="19"/>
    </row>
    <row r="2325" spans="1:1">
      <c r="A2325" s="19"/>
    </row>
    <row r="2326" spans="1:1">
      <c r="A2326" s="19"/>
    </row>
    <row r="2327" spans="1:1">
      <c r="A2327" s="19"/>
    </row>
    <row r="2328" spans="1:1">
      <c r="A2328" s="19"/>
    </row>
    <row r="2329" spans="1:1">
      <c r="A2329" s="19"/>
    </row>
    <row r="2330" spans="1:1">
      <c r="A2330" s="19"/>
    </row>
    <row r="2331" spans="1:1">
      <c r="A2331" s="19"/>
    </row>
    <row r="2332" spans="1:1">
      <c r="A2332" s="19"/>
    </row>
    <row r="2333" spans="1:1">
      <c r="A2333" s="19"/>
    </row>
    <row r="2334" spans="1:1">
      <c r="A2334" s="19"/>
    </row>
    <row r="2335" spans="1:1">
      <c r="A2335" s="19"/>
    </row>
    <row r="2336" spans="1:1">
      <c r="A2336" s="19"/>
    </row>
    <row r="2337" spans="1:1">
      <c r="A2337" s="19"/>
    </row>
    <row r="2338" spans="1:1">
      <c r="A2338" s="19"/>
    </row>
    <row r="2339" spans="1:1">
      <c r="A2339" s="19"/>
    </row>
    <row r="2340" spans="1:1">
      <c r="A2340" s="19"/>
    </row>
    <row r="2341" spans="1:1">
      <c r="A2341" s="19"/>
    </row>
    <row r="2342" spans="1:1">
      <c r="A2342" s="19"/>
    </row>
    <row r="2343" spans="1:1">
      <c r="A2343" s="19"/>
    </row>
    <row r="2344" spans="1:1">
      <c r="A2344" s="19"/>
    </row>
    <row r="2345" spans="1:1">
      <c r="A2345" s="19"/>
    </row>
    <row r="2346" spans="1:1">
      <c r="A2346" s="19"/>
    </row>
    <row r="2347" spans="1:1">
      <c r="A2347" s="19"/>
    </row>
    <row r="2348" spans="1:1">
      <c r="A2348" s="19"/>
    </row>
    <row r="2349" spans="1:1">
      <c r="A2349" s="19"/>
    </row>
    <row r="2350" spans="1:1">
      <c r="A2350" s="19"/>
    </row>
    <row r="2351" spans="1:1">
      <c r="A2351" s="19"/>
    </row>
    <row r="2352" spans="1:1">
      <c r="A2352" s="19"/>
    </row>
    <row r="2353" spans="1:1">
      <c r="A2353" s="19"/>
    </row>
    <row r="2354" spans="1:1">
      <c r="A2354" s="19"/>
    </row>
    <row r="2355" spans="1:1">
      <c r="A2355" s="19"/>
    </row>
    <row r="2356" spans="1:1">
      <c r="A2356" s="19"/>
    </row>
    <row r="2357" spans="1:1">
      <c r="A2357" s="19"/>
    </row>
    <row r="2358" spans="1:1">
      <c r="A2358" s="19"/>
    </row>
    <row r="2359" spans="1:1">
      <c r="A2359" s="19"/>
    </row>
    <row r="2360" spans="1:1">
      <c r="A2360" s="19"/>
    </row>
    <row r="2361" spans="1:1">
      <c r="A2361" s="19"/>
    </row>
    <row r="2362" spans="1:1">
      <c r="A2362" s="19"/>
    </row>
    <row r="2363" spans="1:1">
      <c r="A2363" s="19"/>
    </row>
    <row r="2364" spans="1:1">
      <c r="A2364" s="19"/>
    </row>
    <row r="2365" spans="1:1">
      <c r="A2365" s="19"/>
    </row>
    <row r="2366" spans="1:1">
      <c r="A2366" s="19"/>
    </row>
    <row r="2367" spans="1:1">
      <c r="A2367" s="19"/>
    </row>
    <row r="2368" spans="1:1">
      <c r="A2368" s="19"/>
    </row>
    <row r="2369" spans="1:1">
      <c r="A2369" s="19"/>
    </row>
    <row r="2370" spans="1:1">
      <c r="A2370" s="19"/>
    </row>
    <row r="2371" spans="1:1">
      <c r="A2371" s="19"/>
    </row>
    <row r="2372" spans="1:1">
      <c r="A2372" s="19"/>
    </row>
    <row r="2373" spans="1:1">
      <c r="A2373" s="19"/>
    </row>
    <row r="2374" spans="1:1">
      <c r="A2374" s="19"/>
    </row>
    <row r="2375" spans="1:1">
      <c r="A2375" s="19"/>
    </row>
    <row r="2376" spans="1:1">
      <c r="A2376" s="19"/>
    </row>
    <row r="2377" spans="1:1">
      <c r="A2377" s="19"/>
    </row>
    <row r="2378" spans="1:1">
      <c r="A2378" s="19"/>
    </row>
    <row r="2379" spans="1:1">
      <c r="A2379" s="19"/>
    </row>
    <row r="2380" spans="1:1">
      <c r="A2380" s="19"/>
    </row>
    <row r="2381" spans="1:1">
      <c r="A2381" s="19"/>
    </row>
    <row r="2382" spans="1:1">
      <c r="A2382" s="19"/>
    </row>
    <row r="2383" spans="1:1">
      <c r="A2383" s="19"/>
    </row>
    <row r="2384" spans="1:1">
      <c r="A2384" s="19"/>
    </row>
    <row r="2385" spans="1:1">
      <c r="A2385" s="19"/>
    </row>
    <row r="2386" spans="1:1">
      <c r="A2386" s="19"/>
    </row>
    <row r="2387" spans="1:1">
      <c r="A2387" s="19"/>
    </row>
    <row r="2388" spans="1:1">
      <c r="A2388" s="19"/>
    </row>
    <row r="2389" spans="1:1">
      <c r="A2389" s="19"/>
    </row>
    <row r="2390" spans="1:1">
      <c r="A2390" s="19"/>
    </row>
    <row r="2391" spans="1:1">
      <c r="A2391" s="19"/>
    </row>
    <row r="2392" spans="1:1">
      <c r="A2392" s="19"/>
    </row>
    <row r="2393" spans="1:1">
      <c r="A2393" s="19"/>
    </row>
    <row r="2394" spans="1:1">
      <c r="A2394" s="19"/>
    </row>
    <row r="2395" spans="1:1">
      <c r="A2395" s="19"/>
    </row>
    <row r="2396" spans="1:1">
      <c r="A2396" s="19"/>
    </row>
    <row r="2397" spans="1:1">
      <c r="A2397" s="19"/>
    </row>
    <row r="2398" spans="1:1">
      <c r="A2398" s="19"/>
    </row>
    <row r="2399" spans="1:1">
      <c r="A2399" s="19"/>
    </row>
    <row r="2400" spans="1:1">
      <c r="A2400" s="19"/>
    </row>
    <row r="2401" spans="1:1">
      <c r="A2401" s="19"/>
    </row>
    <row r="2402" spans="1:1">
      <c r="A2402" s="19"/>
    </row>
    <row r="2403" spans="1:1">
      <c r="A2403" s="19"/>
    </row>
    <row r="2404" spans="1:1">
      <c r="A2404" s="19"/>
    </row>
    <row r="2405" spans="1:1">
      <c r="A2405" s="19"/>
    </row>
    <row r="2406" spans="1:1">
      <c r="A2406" s="19"/>
    </row>
    <row r="2407" spans="1:1">
      <c r="A2407" s="19"/>
    </row>
    <row r="2408" spans="1:1">
      <c r="A2408" s="19"/>
    </row>
    <row r="2409" spans="1:1">
      <c r="A2409" s="19"/>
    </row>
    <row r="2410" spans="1:1">
      <c r="A2410" s="19"/>
    </row>
    <row r="2411" spans="1:1">
      <c r="A2411" s="19"/>
    </row>
    <row r="2412" spans="1:1">
      <c r="A2412" s="19"/>
    </row>
    <row r="2413" spans="1:1">
      <c r="A2413" s="19"/>
    </row>
    <row r="2414" spans="1:1">
      <c r="A2414" s="19"/>
    </row>
    <row r="2415" spans="1:1">
      <c r="A2415" s="19"/>
    </row>
    <row r="2416" spans="1:1">
      <c r="A2416" s="19"/>
    </row>
    <row r="2417" spans="1:1">
      <c r="A2417" s="19"/>
    </row>
    <row r="2418" spans="1:1">
      <c r="A2418" s="19"/>
    </row>
    <row r="2419" spans="1:1">
      <c r="A2419" s="19"/>
    </row>
    <row r="2420" spans="1:1">
      <c r="A2420" s="19"/>
    </row>
    <row r="2421" spans="1:1">
      <c r="A2421" s="19"/>
    </row>
    <row r="2422" spans="1:1">
      <c r="A2422" s="19"/>
    </row>
    <row r="2423" spans="1:1">
      <c r="A2423" s="19"/>
    </row>
    <row r="2424" spans="1:1">
      <c r="A2424" s="19"/>
    </row>
    <row r="2425" spans="1:1">
      <c r="A2425" s="19"/>
    </row>
    <row r="2426" spans="1:1">
      <c r="A2426" s="19"/>
    </row>
    <row r="2427" spans="1:1">
      <c r="A2427" s="19"/>
    </row>
    <row r="2428" spans="1:1">
      <c r="A2428" s="19"/>
    </row>
    <row r="2429" spans="1:1">
      <c r="A2429" s="19"/>
    </row>
    <row r="2430" spans="1:1">
      <c r="A2430" s="19"/>
    </row>
    <row r="2431" spans="1:1">
      <c r="A2431" s="19"/>
    </row>
    <row r="2432" spans="1:1">
      <c r="A2432" s="19"/>
    </row>
    <row r="2433" spans="1:1">
      <c r="A2433" s="19"/>
    </row>
    <row r="2434" spans="1:1">
      <c r="A2434" s="19"/>
    </row>
    <row r="2435" spans="1:1">
      <c r="A2435" s="19"/>
    </row>
    <row r="2436" spans="1:1">
      <c r="A2436" s="19"/>
    </row>
    <row r="2437" spans="1:1">
      <c r="A2437" s="19"/>
    </row>
    <row r="2438" spans="1:1">
      <c r="A2438" s="19"/>
    </row>
    <row r="2439" spans="1:1">
      <c r="A2439" s="19"/>
    </row>
    <row r="2440" spans="1:1">
      <c r="A2440" s="19"/>
    </row>
    <row r="2441" spans="1:1">
      <c r="A2441" s="19"/>
    </row>
    <row r="2442" spans="1:1">
      <c r="A2442" s="19"/>
    </row>
    <row r="2443" spans="1:1">
      <c r="A2443" s="19"/>
    </row>
    <row r="2444" spans="1:1">
      <c r="A2444" s="19"/>
    </row>
    <row r="2445" spans="1:1">
      <c r="A2445" s="19"/>
    </row>
    <row r="2446" spans="1:1">
      <c r="A2446" s="19"/>
    </row>
    <row r="2447" spans="1:1">
      <c r="A2447" s="19"/>
    </row>
    <row r="2448" spans="1:1">
      <c r="A2448" s="19"/>
    </row>
    <row r="2449" spans="1:1">
      <c r="A2449" s="19"/>
    </row>
    <row r="2450" spans="1:1">
      <c r="A2450" s="19"/>
    </row>
    <row r="2451" spans="1:1">
      <c r="A2451" s="19"/>
    </row>
    <row r="2452" spans="1:1">
      <c r="A2452" s="19"/>
    </row>
    <row r="2453" spans="1:1">
      <c r="A2453" s="19"/>
    </row>
    <row r="2454" spans="1:1">
      <c r="A2454" s="19"/>
    </row>
    <row r="2455" spans="1:1">
      <c r="A2455" s="19"/>
    </row>
    <row r="2456" spans="1:1">
      <c r="A2456" s="19"/>
    </row>
    <row r="2457" spans="1:1">
      <c r="A2457" s="19"/>
    </row>
    <row r="2458" spans="1:1">
      <c r="A2458" s="19"/>
    </row>
    <row r="2459" spans="1:1">
      <c r="A2459" s="19"/>
    </row>
    <row r="2460" spans="1:1">
      <c r="A2460" s="19"/>
    </row>
    <row r="2461" spans="1:1">
      <c r="A2461" s="19"/>
    </row>
    <row r="2462" spans="1:1">
      <c r="A2462" s="19"/>
    </row>
    <row r="2463" spans="1:1">
      <c r="A2463" s="19"/>
    </row>
    <row r="2464" spans="1:1">
      <c r="A2464" s="19"/>
    </row>
    <row r="2465" spans="1:1">
      <c r="A2465" s="19"/>
    </row>
    <row r="2466" spans="1:1">
      <c r="A2466" s="19"/>
    </row>
    <row r="2467" spans="1:1">
      <c r="A2467" s="19"/>
    </row>
    <row r="2468" spans="1:1">
      <c r="A2468" s="19"/>
    </row>
    <row r="2469" spans="1:1">
      <c r="A2469" s="19"/>
    </row>
    <row r="2470" spans="1:1">
      <c r="A2470" s="19"/>
    </row>
    <row r="2471" spans="1:1">
      <c r="A2471" s="19"/>
    </row>
    <row r="2472" spans="1:1">
      <c r="A2472" s="19"/>
    </row>
    <row r="2473" spans="1:1">
      <c r="A2473" s="19"/>
    </row>
    <row r="2474" spans="1:1">
      <c r="A2474" s="19"/>
    </row>
    <row r="2475" spans="1:1">
      <c r="A2475" s="19"/>
    </row>
    <row r="2476" spans="1:1">
      <c r="A2476" s="19"/>
    </row>
    <row r="2477" spans="1:1">
      <c r="A2477" s="19"/>
    </row>
    <row r="2478" spans="1:1">
      <c r="A2478" s="19"/>
    </row>
    <row r="2479" spans="1:1">
      <c r="A2479" s="19"/>
    </row>
    <row r="2480" spans="1:1">
      <c r="A2480" s="19"/>
    </row>
    <row r="2481" spans="1:1">
      <c r="A2481" s="19"/>
    </row>
    <row r="2482" spans="1:1">
      <c r="A2482" s="19"/>
    </row>
    <row r="2483" spans="1:1">
      <c r="A2483" s="19"/>
    </row>
    <row r="2484" spans="1:1">
      <c r="A2484" s="19"/>
    </row>
    <row r="2485" spans="1:1">
      <c r="A2485" s="19"/>
    </row>
    <row r="2486" spans="1:1">
      <c r="A2486" s="19"/>
    </row>
    <row r="2487" spans="1:1">
      <c r="A2487" s="19"/>
    </row>
    <row r="2488" spans="1:1">
      <c r="A2488" s="19"/>
    </row>
    <row r="2489" spans="1:1">
      <c r="A2489" s="19"/>
    </row>
    <row r="2490" spans="1:1">
      <c r="A2490" s="19"/>
    </row>
    <row r="2491" spans="1:1">
      <c r="A2491" s="19"/>
    </row>
    <row r="2492" spans="1:1">
      <c r="A2492" s="19"/>
    </row>
    <row r="2493" spans="1:1">
      <c r="A2493" s="19"/>
    </row>
    <row r="2494" spans="1:1">
      <c r="A2494" s="19"/>
    </row>
    <row r="2495" spans="1:1">
      <c r="A2495" s="19"/>
    </row>
    <row r="2496" spans="1:1">
      <c r="A2496" s="19"/>
    </row>
    <row r="2497" spans="1:1">
      <c r="A2497" s="19"/>
    </row>
    <row r="2498" spans="1:1">
      <c r="A2498" s="19"/>
    </row>
    <row r="2499" spans="1:1">
      <c r="A2499" s="19"/>
    </row>
    <row r="2500" spans="1:1">
      <c r="A2500" s="19"/>
    </row>
    <row r="2501" spans="1:1">
      <c r="A2501" s="19"/>
    </row>
    <row r="2502" spans="1:1">
      <c r="A2502" s="19"/>
    </row>
    <row r="2503" spans="1:1">
      <c r="A2503" s="19"/>
    </row>
    <row r="2504" spans="1:1">
      <c r="A2504" s="19"/>
    </row>
    <row r="2505" spans="1:1">
      <c r="A2505" s="19"/>
    </row>
    <row r="2506" spans="1:1">
      <c r="A2506" s="19"/>
    </row>
    <row r="2507" spans="1:1">
      <c r="A2507" s="19"/>
    </row>
    <row r="2508" spans="1:1">
      <c r="A2508" s="19"/>
    </row>
    <row r="2509" spans="1:1">
      <c r="A2509" s="19"/>
    </row>
    <row r="2510" spans="1:1">
      <c r="A2510" s="19"/>
    </row>
    <row r="2511" spans="1:1">
      <c r="A2511" s="19"/>
    </row>
    <row r="2512" spans="1:1">
      <c r="A2512" s="19"/>
    </row>
    <row r="2513" spans="1:1">
      <c r="A2513" s="19"/>
    </row>
    <row r="2514" spans="1:1">
      <c r="A2514" s="19"/>
    </row>
    <row r="2515" spans="1:1">
      <c r="A2515" s="19"/>
    </row>
    <row r="2516" spans="1:1">
      <c r="A2516" s="19"/>
    </row>
    <row r="2517" spans="1:1">
      <c r="A2517" s="19"/>
    </row>
    <row r="2518" spans="1:1">
      <c r="A2518" s="19"/>
    </row>
    <row r="2519" spans="1:1">
      <c r="A2519" s="19"/>
    </row>
    <row r="2520" spans="1:1">
      <c r="A2520" s="19"/>
    </row>
    <row r="2521" spans="1:1">
      <c r="A2521" s="19"/>
    </row>
    <row r="2522" spans="1:1">
      <c r="A2522" s="19"/>
    </row>
    <row r="2523" spans="1:1">
      <c r="A2523" s="19"/>
    </row>
    <row r="2524" spans="1:1">
      <c r="A2524" s="19"/>
    </row>
    <row r="2525" spans="1:1">
      <c r="A2525" s="19"/>
    </row>
    <row r="2526" spans="1:1">
      <c r="A2526" s="19"/>
    </row>
    <row r="2527" spans="1:1">
      <c r="A2527" s="19"/>
    </row>
    <row r="2528" spans="1:1">
      <c r="A2528" s="19"/>
    </row>
    <row r="2529" spans="1:1">
      <c r="A2529" s="19"/>
    </row>
    <row r="2530" spans="1:1">
      <c r="A2530" s="19"/>
    </row>
    <row r="2531" spans="1:1">
      <c r="A2531" s="19"/>
    </row>
    <row r="2532" spans="1:1">
      <c r="A2532" s="19"/>
    </row>
    <row r="2533" spans="1:1">
      <c r="A2533" s="19"/>
    </row>
    <row r="2534" spans="1:1">
      <c r="A2534" s="19"/>
    </row>
    <row r="2535" spans="1:1">
      <c r="A2535" s="19"/>
    </row>
    <row r="2536" spans="1:1">
      <c r="A2536" s="19"/>
    </row>
    <row r="2537" spans="1:1">
      <c r="A2537" s="19"/>
    </row>
    <row r="2538" spans="1:1">
      <c r="A2538" s="19"/>
    </row>
    <row r="2539" spans="1:1">
      <c r="A2539" s="19"/>
    </row>
    <row r="2540" spans="1:1">
      <c r="A2540" s="19"/>
    </row>
    <row r="2541" spans="1:1">
      <c r="A2541" s="19"/>
    </row>
    <row r="2542" spans="1:1">
      <c r="A2542" s="19"/>
    </row>
    <row r="2543" spans="1:1">
      <c r="A2543" s="19"/>
    </row>
    <row r="2544" spans="1:1">
      <c r="A2544" s="19"/>
    </row>
    <row r="2545" spans="1:1">
      <c r="A2545" s="19"/>
    </row>
    <row r="2546" spans="1:1">
      <c r="A2546" s="19"/>
    </row>
    <row r="2547" spans="1:1">
      <c r="A2547" s="19"/>
    </row>
    <row r="2548" spans="1:1">
      <c r="A2548" s="19"/>
    </row>
    <row r="2549" spans="1:1">
      <c r="A2549" s="19"/>
    </row>
    <row r="2550" spans="1:1">
      <c r="A2550" s="19"/>
    </row>
    <row r="2551" spans="1:1">
      <c r="A2551" s="19"/>
    </row>
    <row r="2552" spans="1:1">
      <c r="A2552" s="19"/>
    </row>
    <row r="2553" spans="1:1">
      <c r="A2553" s="19"/>
    </row>
    <row r="2554" spans="1:1">
      <c r="A2554" s="19"/>
    </row>
    <row r="2555" spans="1:1">
      <c r="A2555" s="19"/>
    </row>
    <row r="2556" spans="1:1">
      <c r="A2556" s="19"/>
    </row>
    <row r="2557" spans="1:1">
      <c r="A2557" s="19"/>
    </row>
    <row r="2558" spans="1:1">
      <c r="A2558" s="19"/>
    </row>
    <row r="2559" spans="1:1">
      <c r="A2559" s="19"/>
    </row>
    <row r="2560" spans="1:1">
      <c r="A2560" s="19"/>
    </row>
    <row r="2561" spans="1:1">
      <c r="A2561" s="19"/>
    </row>
    <row r="2562" spans="1:1">
      <c r="A2562" s="19"/>
    </row>
    <row r="2563" spans="1:1">
      <c r="A2563" s="19"/>
    </row>
    <row r="2564" spans="1:1">
      <c r="A2564" s="19"/>
    </row>
    <row r="2565" spans="1:1">
      <c r="A2565" s="19"/>
    </row>
    <row r="2566" spans="1:1">
      <c r="A2566" s="19"/>
    </row>
    <row r="2567" spans="1:1">
      <c r="A2567" s="19"/>
    </row>
    <row r="2568" spans="1:1">
      <c r="A2568" s="19"/>
    </row>
    <row r="2569" spans="1:1">
      <c r="A2569" s="19"/>
    </row>
    <row r="2570" spans="1:1">
      <c r="A2570" s="19"/>
    </row>
    <row r="2571" spans="1:1">
      <c r="A2571" s="19"/>
    </row>
    <row r="2572" spans="1:1">
      <c r="A2572" s="19"/>
    </row>
    <row r="2573" spans="1:1">
      <c r="A2573" s="19"/>
    </row>
    <row r="2574" spans="1:1">
      <c r="A2574" s="19"/>
    </row>
    <row r="2575" spans="1:1">
      <c r="A2575" s="19"/>
    </row>
    <row r="2576" spans="1:1">
      <c r="A2576" s="19"/>
    </row>
    <row r="2577" spans="1:1">
      <c r="A2577" s="19"/>
    </row>
    <row r="2578" spans="1:1">
      <c r="A2578" s="19"/>
    </row>
    <row r="2579" spans="1:1">
      <c r="A2579" s="19"/>
    </row>
    <row r="2580" spans="1:1">
      <c r="A2580" s="19"/>
    </row>
    <row r="2581" spans="1:1">
      <c r="A2581" s="19"/>
    </row>
    <row r="2582" spans="1:1">
      <c r="A2582" s="19"/>
    </row>
    <row r="2583" spans="1:1">
      <c r="A2583" s="19"/>
    </row>
    <row r="2584" spans="1:1">
      <c r="A2584" s="19"/>
    </row>
    <row r="2585" spans="1:1">
      <c r="A2585" s="19"/>
    </row>
    <row r="2586" spans="1:1">
      <c r="A2586" s="19"/>
    </row>
    <row r="2587" spans="1:1">
      <c r="A2587" s="19"/>
    </row>
    <row r="2588" spans="1:1">
      <c r="A2588" s="19"/>
    </row>
    <row r="2589" spans="1:1">
      <c r="A2589" s="19"/>
    </row>
    <row r="2590" spans="1:1">
      <c r="A2590" s="19"/>
    </row>
    <row r="2591" spans="1:1">
      <c r="A2591" s="19"/>
    </row>
    <row r="2592" spans="1:1">
      <c r="A2592" s="19"/>
    </row>
    <row r="2593" spans="1:1">
      <c r="A2593" s="19"/>
    </row>
    <row r="2594" spans="1:1">
      <c r="A2594" s="19"/>
    </row>
    <row r="2595" spans="1:1">
      <c r="A2595" s="19"/>
    </row>
    <row r="2596" spans="1:1">
      <c r="A2596" s="19"/>
    </row>
    <row r="2597" spans="1:1">
      <c r="A2597" s="19"/>
    </row>
    <row r="2598" spans="1:1">
      <c r="A2598" s="19"/>
    </row>
    <row r="2599" spans="1:1">
      <c r="A2599" s="19"/>
    </row>
    <row r="2600" spans="1:1">
      <c r="A2600" s="19"/>
    </row>
    <row r="2601" spans="1:1">
      <c r="A2601" s="19"/>
    </row>
    <row r="2602" spans="1:1">
      <c r="A2602" s="19"/>
    </row>
    <row r="2603" spans="1:1">
      <c r="A2603" s="19"/>
    </row>
    <row r="2604" spans="1:1">
      <c r="A2604" s="19"/>
    </row>
    <row r="2605" spans="1:1">
      <c r="A2605" s="19"/>
    </row>
    <row r="2606" spans="1:1">
      <c r="A2606" s="19"/>
    </row>
    <row r="2607" spans="1:1">
      <c r="A2607" s="19"/>
    </row>
    <row r="2608" spans="1:1">
      <c r="A2608" s="19"/>
    </row>
    <row r="2609" spans="1:1">
      <c r="A2609" s="19"/>
    </row>
    <row r="2610" spans="1:1">
      <c r="A2610" s="19"/>
    </row>
    <row r="2611" spans="1:1">
      <c r="A2611" s="19"/>
    </row>
    <row r="2612" spans="1:1">
      <c r="A2612" s="19"/>
    </row>
    <row r="2613" spans="1:1">
      <c r="A2613" s="19"/>
    </row>
    <row r="2614" spans="1:1">
      <c r="A2614" s="19"/>
    </row>
    <row r="2615" spans="1:1">
      <c r="A2615" s="19"/>
    </row>
    <row r="2616" spans="1:1">
      <c r="A2616" s="19"/>
    </row>
    <row r="2617" spans="1:1">
      <c r="A2617" s="19"/>
    </row>
    <row r="2618" spans="1:1">
      <c r="A2618" s="19"/>
    </row>
    <row r="2619" spans="1:1">
      <c r="A2619" s="19"/>
    </row>
    <row r="2620" spans="1:1">
      <c r="A2620" s="19"/>
    </row>
    <row r="2621" spans="1:1">
      <c r="A2621" s="19"/>
    </row>
    <row r="2622" spans="1:1">
      <c r="A2622" s="19"/>
    </row>
    <row r="2623" spans="1:1">
      <c r="A2623" s="19"/>
    </row>
    <row r="2624" spans="1:1">
      <c r="A2624" s="19"/>
    </row>
    <row r="2625" spans="1:1">
      <c r="A2625" s="19"/>
    </row>
    <row r="2626" spans="1:1">
      <c r="A2626" s="19"/>
    </row>
    <row r="2627" spans="1:1">
      <c r="A2627" s="19"/>
    </row>
    <row r="2628" spans="1:1">
      <c r="A2628" s="19"/>
    </row>
    <row r="2629" spans="1:1">
      <c r="A2629" s="19"/>
    </row>
    <row r="2630" spans="1:1">
      <c r="A2630" s="19"/>
    </row>
    <row r="2631" spans="1:1">
      <c r="A2631" s="19"/>
    </row>
    <row r="2632" spans="1:1">
      <c r="A2632" s="19"/>
    </row>
    <row r="2633" spans="1:1">
      <c r="A2633" s="19"/>
    </row>
    <row r="2634" spans="1:1">
      <c r="A2634" s="19"/>
    </row>
    <row r="2635" spans="1:1">
      <c r="A2635" s="19"/>
    </row>
    <row r="2636" spans="1:1">
      <c r="A2636" s="19"/>
    </row>
    <row r="2637" spans="1:1">
      <c r="A2637" s="19"/>
    </row>
    <row r="2638" spans="1:1">
      <c r="A2638" s="19"/>
    </row>
    <row r="2639" spans="1:1">
      <c r="A2639" s="19"/>
    </row>
    <row r="2640" spans="1:1">
      <c r="A2640" s="19"/>
    </row>
    <row r="2641" spans="1:1">
      <c r="A2641" s="19"/>
    </row>
    <row r="2642" spans="1:1">
      <c r="A2642" s="19"/>
    </row>
    <row r="2643" spans="1:1">
      <c r="A2643" s="19"/>
    </row>
    <row r="2644" spans="1:1">
      <c r="A2644" s="19"/>
    </row>
    <row r="2645" spans="1:1">
      <c r="A2645" s="19"/>
    </row>
    <row r="2646" spans="1:1">
      <c r="A2646" s="19"/>
    </row>
    <row r="2647" spans="1:1">
      <c r="A2647" s="19"/>
    </row>
    <row r="2648" spans="1:1">
      <c r="A2648" s="19"/>
    </row>
    <row r="2649" spans="1:1">
      <c r="A2649" s="19"/>
    </row>
    <row r="2650" spans="1:1">
      <c r="A2650" s="19"/>
    </row>
    <row r="2651" spans="1:1">
      <c r="A2651" s="19"/>
    </row>
    <row r="2652" spans="1:1">
      <c r="A2652" s="19"/>
    </row>
    <row r="2653" spans="1:1">
      <c r="A2653" s="19"/>
    </row>
    <row r="2654" spans="1:1">
      <c r="A2654" s="19"/>
    </row>
    <row r="2655" spans="1:1">
      <c r="A2655" s="19"/>
    </row>
    <row r="2656" spans="1:1">
      <c r="A2656" s="19"/>
    </row>
    <row r="2657" spans="1:1">
      <c r="A2657" s="19"/>
    </row>
    <row r="2658" spans="1:1">
      <c r="A2658" s="19"/>
    </row>
    <row r="2659" spans="1:1">
      <c r="A2659" s="19"/>
    </row>
    <row r="2660" spans="1:1">
      <c r="A2660" s="19"/>
    </row>
    <row r="2661" spans="1:1">
      <c r="A2661" s="19"/>
    </row>
    <row r="2662" spans="1:1">
      <c r="A2662" s="19"/>
    </row>
    <row r="2663" spans="1:1">
      <c r="A2663" s="19"/>
    </row>
    <row r="2664" spans="1:1">
      <c r="A2664" s="19"/>
    </row>
    <row r="2665" spans="1:1">
      <c r="A2665" s="19"/>
    </row>
    <row r="2666" spans="1:1">
      <c r="A2666" s="19"/>
    </row>
    <row r="2667" spans="1:1">
      <c r="A2667" s="19"/>
    </row>
    <row r="2668" spans="1:1">
      <c r="A2668" s="19"/>
    </row>
    <row r="2669" spans="1:1">
      <c r="A2669" s="19"/>
    </row>
    <row r="2670" spans="1:1">
      <c r="A2670" s="19"/>
    </row>
    <row r="2671" spans="1:1">
      <c r="A2671" s="19"/>
    </row>
    <row r="2672" spans="1:1">
      <c r="A2672" s="19"/>
    </row>
    <row r="2673" spans="1:1">
      <c r="A2673" s="19"/>
    </row>
    <row r="2674" spans="1:1">
      <c r="A2674" s="19"/>
    </row>
    <row r="2675" spans="1:1">
      <c r="A2675" s="19"/>
    </row>
    <row r="2676" spans="1:1">
      <c r="A2676" s="19"/>
    </row>
    <row r="2677" spans="1:1">
      <c r="A2677" s="19"/>
    </row>
    <row r="2678" spans="1:1">
      <c r="A2678" s="19"/>
    </row>
    <row r="2679" spans="1:1">
      <c r="A2679" s="19"/>
    </row>
    <row r="2680" spans="1:1">
      <c r="A2680" s="19"/>
    </row>
    <row r="2681" spans="1:1">
      <c r="A2681" s="19"/>
    </row>
    <row r="2682" spans="1:1">
      <c r="A2682" s="19"/>
    </row>
    <row r="2683" spans="1:1">
      <c r="A2683" s="19"/>
    </row>
    <row r="2684" spans="1:1">
      <c r="A2684" s="19"/>
    </row>
    <row r="2685" spans="1:1">
      <c r="A2685" s="19"/>
    </row>
    <row r="2686" spans="1:1">
      <c r="A2686" s="19"/>
    </row>
    <row r="2687" spans="1:1">
      <c r="A2687" s="19"/>
    </row>
    <row r="2688" spans="1:1">
      <c r="A2688" s="19"/>
    </row>
    <row r="2689" spans="1:1">
      <c r="A2689" s="19"/>
    </row>
    <row r="2690" spans="1:1">
      <c r="A2690" s="19"/>
    </row>
    <row r="2691" spans="1:1">
      <c r="A2691" s="19"/>
    </row>
    <row r="2692" spans="1:1">
      <c r="A2692" s="19"/>
    </row>
    <row r="2693" spans="1:1">
      <c r="A2693" s="19"/>
    </row>
    <row r="2694" spans="1:1">
      <c r="A2694" s="19"/>
    </row>
    <row r="2695" spans="1:1">
      <c r="A2695" s="19"/>
    </row>
    <row r="2696" spans="1:1">
      <c r="A2696" s="19"/>
    </row>
    <row r="2697" spans="1:1">
      <c r="A2697" s="19"/>
    </row>
    <row r="2698" spans="1:1">
      <c r="A2698" s="19"/>
    </row>
    <row r="2699" spans="1:1">
      <c r="A2699" s="19"/>
    </row>
    <row r="2700" spans="1:1">
      <c r="A2700" s="19"/>
    </row>
    <row r="2701" spans="1:1">
      <c r="A2701" s="19"/>
    </row>
    <row r="2702" spans="1:1">
      <c r="A2702" s="19"/>
    </row>
    <row r="2703" spans="1:1">
      <c r="A2703" s="19"/>
    </row>
    <row r="2704" spans="1:1">
      <c r="A2704" s="19"/>
    </row>
    <row r="2705" spans="1:1">
      <c r="A2705" s="19"/>
    </row>
    <row r="2706" spans="1:1">
      <c r="A2706" s="19"/>
    </row>
    <row r="2707" spans="1:1">
      <c r="A2707" s="19"/>
    </row>
    <row r="2708" spans="1:1">
      <c r="A2708" s="19"/>
    </row>
    <row r="2709" spans="1:1">
      <c r="A2709" s="19"/>
    </row>
    <row r="2710" spans="1:1">
      <c r="A2710" s="19"/>
    </row>
    <row r="2711" spans="1:1">
      <c r="A2711" s="19"/>
    </row>
    <row r="2712" spans="1:1">
      <c r="A2712" s="19"/>
    </row>
    <row r="2713" spans="1:1">
      <c r="A2713" s="19"/>
    </row>
    <row r="2714" spans="1:1">
      <c r="A2714" s="19"/>
    </row>
    <row r="2715" spans="1:1">
      <c r="A2715" s="19"/>
    </row>
    <row r="2716" spans="1:1">
      <c r="A2716" s="19"/>
    </row>
    <row r="2717" spans="1:1">
      <c r="A2717" s="19"/>
    </row>
    <row r="2718" spans="1:1">
      <c r="A2718" s="19"/>
    </row>
    <row r="2719" spans="1:1">
      <c r="A2719" s="19"/>
    </row>
    <row r="2720" spans="1:1">
      <c r="A2720" s="19"/>
    </row>
    <row r="2721" spans="1:1">
      <c r="A2721" s="19"/>
    </row>
    <row r="2722" spans="1:1">
      <c r="A2722" s="19"/>
    </row>
    <row r="2723" spans="1:1">
      <c r="A2723" s="19"/>
    </row>
  </sheetData>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pane ySplit="3" topLeftCell="A4" activePane="bottomLeft" state="frozen"/>
      <selection pane="bottomLeft" activeCell="B9" sqref="B9"/>
    </sheetView>
  </sheetViews>
  <sheetFormatPr defaultColWidth="0" defaultRowHeight="15"/>
  <cols>
    <col min="1" max="1" width="57.28515625" style="19" customWidth="1"/>
    <col min="2" max="2" width="75.85546875" style="19" bestFit="1" customWidth="1"/>
    <col min="3" max="3" width="9.140625" style="19" customWidth="1"/>
    <col min="4" max="16384" width="9.140625" style="19" hidden="1"/>
  </cols>
  <sheetData>
    <row r="1" spans="1:3">
      <c r="A1" s="22" t="s">
        <v>5856</v>
      </c>
      <c r="B1" s="19" t="s">
        <v>6333</v>
      </c>
      <c r="C1" s="21"/>
    </row>
    <row r="2" spans="1:3" hidden="1">
      <c r="A2" s="21"/>
      <c r="B2" s="21"/>
      <c r="C2" s="21"/>
    </row>
    <row r="3" spans="1:3">
      <c r="A3" s="22" t="s">
        <v>5857</v>
      </c>
      <c r="B3" s="22" t="s">
        <v>5858</v>
      </c>
      <c r="C3" s="19" t="s">
        <v>5859</v>
      </c>
    </row>
    <row r="4" spans="1:3">
      <c r="A4" s="19" t="s">
        <v>5860</v>
      </c>
      <c r="B4" s="19" t="s">
        <v>5910</v>
      </c>
      <c r="C4" s="156">
        <v>1</v>
      </c>
    </row>
    <row r="5" spans="1:3">
      <c r="B5" s="19" t="s">
        <v>5912</v>
      </c>
      <c r="C5" s="156">
        <v>1</v>
      </c>
    </row>
    <row r="6" spans="1:3">
      <c r="B6" s="19" t="s">
        <v>5914</v>
      </c>
      <c r="C6" s="156">
        <v>1</v>
      </c>
    </row>
    <row r="7" spans="1:3">
      <c r="B7" s="19" t="s">
        <v>5916</v>
      </c>
      <c r="C7" s="156">
        <v>1</v>
      </c>
    </row>
    <row r="8" spans="1:3">
      <c r="B8" s="19" t="s">
        <v>5917</v>
      </c>
      <c r="C8" s="156">
        <v>1</v>
      </c>
    </row>
    <row r="9" spans="1:3">
      <c r="B9" s="19" t="s">
        <v>5919</v>
      </c>
      <c r="C9" s="156">
        <v>1</v>
      </c>
    </row>
    <row r="10" spans="1:3">
      <c r="B10" s="19" t="s">
        <v>5921</v>
      </c>
      <c r="C10" s="156">
        <v>1</v>
      </c>
    </row>
    <row r="11" spans="1:3">
      <c r="B11" s="19" t="s">
        <v>5923</v>
      </c>
      <c r="C11" s="156">
        <v>1</v>
      </c>
    </row>
    <row r="12" spans="1:3">
      <c r="B12" s="19" t="s">
        <v>5925</v>
      </c>
      <c r="C12" s="156">
        <v>1</v>
      </c>
    </row>
    <row r="13" spans="1:3">
      <c r="B13" s="19" t="s">
        <v>5927</v>
      </c>
      <c r="C13" s="156">
        <v>1</v>
      </c>
    </row>
    <row r="14" spans="1:3">
      <c r="B14" s="19" t="s">
        <v>3707</v>
      </c>
      <c r="C14" s="156">
        <v>1</v>
      </c>
    </row>
    <row r="15" spans="1:3">
      <c r="B15" s="19" t="s">
        <v>5930</v>
      </c>
      <c r="C15" s="156">
        <v>1</v>
      </c>
    </row>
    <row r="16" spans="1:3">
      <c r="A16" s="19" t="s">
        <v>5861</v>
      </c>
      <c r="B16" s="19" t="s">
        <v>6201</v>
      </c>
      <c r="C16" s="156">
        <v>1</v>
      </c>
    </row>
    <row r="17" spans="1:3">
      <c r="B17" s="19" t="s">
        <v>6018</v>
      </c>
      <c r="C17" s="156">
        <v>1</v>
      </c>
    </row>
    <row r="18" spans="1:3">
      <c r="B18" s="19" t="s">
        <v>2124</v>
      </c>
      <c r="C18" s="156">
        <v>1</v>
      </c>
    </row>
    <row r="19" spans="1:3">
      <c r="B19" s="19" t="s">
        <v>6205</v>
      </c>
      <c r="C19" s="156">
        <v>1</v>
      </c>
    </row>
    <row r="20" spans="1:3">
      <c r="B20" s="19" t="s">
        <v>3173</v>
      </c>
      <c r="C20" s="156">
        <v>1</v>
      </c>
    </row>
    <row r="21" spans="1:3">
      <c r="B21" s="19" t="s">
        <v>6208</v>
      </c>
      <c r="C21" s="156">
        <v>1</v>
      </c>
    </row>
    <row r="22" spans="1:3">
      <c r="B22" s="19" t="s">
        <v>6210</v>
      </c>
      <c r="C22" s="156">
        <v>1</v>
      </c>
    </row>
    <row r="23" spans="1:3">
      <c r="B23" s="19" t="s">
        <v>6212</v>
      </c>
      <c r="C23" s="156">
        <v>1</v>
      </c>
    </row>
    <row r="24" spans="1:3">
      <c r="B24" s="19" t="s">
        <v>6214</v>
      </c>
      <c r="C24" s="156">
        <v>1</v>
      </c>
    </row>
    <row r="25" spans="1:3">
      <c r="B25" s="19" t="s">
        <v>6216</v>
      </c>
      <c r="C25" s="156">
        <v>1</v>
      </c>
    </row>
    <row r="26" spans="1:3">
      <c r="B26" s="19" t="s">
        <v>6218</v>
      </c>
      <c r="C26" s="156">
        <v>1</v>
      </c>
    </row>
    <row r="27" spans="1:3">
      <c r="B27" s="19" t="s">
        <v>6220</v>
      </c>
      <c r="C27" s="156">
        <v>1</v>
      </c>
    </row>
    <row r="28" spans="1:3">
      <c r="B28" s="19" t="s">
        <v>6222</v>
      </c>
      <c r="C28" s="156">
        <v>1</v>
      </c>
    </row>
    <row r="29" spans="1:3">
      <c r="A29" s="19" t="s">
        <v>5862</v>
      </c>
      <c r="B29" s="19" t="s">
        <v>6040</v>
      </c>
      <c r="C29" s="156">
        <v>1</v>
      </c>
    </row>
    <row r="30" spans="1:3">
      <c r="B30" s="19" t="s">
        <v>6042</v>
      </c>
      <c r="C30" s="156">
        <v>1</v>
      </c>
    </row>
    <row r="31" spans="1:3">
      <c r="B31" s="19" t="s">
        <v>6044</v>
      </c>
      <c r="C31" s="156">
        <v>1</v>
      </c>
    </row>
    <row r="32" spans="1:3">
      <c r="B32" s="19" t="s">
        <v>6046</v>
      </c>
      <c r="C32" s="156">
        <v>1</v>
      </c>
    </row>
    <row r="33" spans="1:3">
      <c r="B33" s="19" t="s">
        <v>6048</v>
      </c>
      <c r="C33" s="156">
        <v>1</v>
      </c>
    </row>
    <row r="34" spans="1:3">
      <c r="B34" s="19" t="s">
        <v>6050</v>
      </c>
      <c r="C34" s="156">
        <v>1</v>
      </c>
    </row>
    <row r="35" spans="1:3">
      <c r="A35" s="19" t="s">
        <v>5863</v>
      </c>
      <c r="B35" s="19" t="s">
        <v>6053</v>
      </c>
      <c r="C35" s="156">
        <v>1</v>
      </c>
    </row>
    <row r="36" spans="1:3">
      <c r="B36" s="19" t="s">
        <v>6055</v>
      </c>
      <c r="C36" s="156">
        <v>1</v>
      </c>
    </row>
    <row r="37" spans="1:3">
      <c r="B37" s="19" t="s">
        <v>6057</v>
      </c>
      <c r="C37" s="156">
        <v>1</v>
      </c>
    </row>
    <row r="38" spans="1:3">
      <c r="B38" s="19" t="s">
        <v>6059</v>
      </c>
      <c r="C38" s="156">
        <v>1</v>
      </c>
    </row>
    <row r="39" spans="1:3">
      <c r="B39" s="19" t="s">
        <v>6061</v>
      </c>
      <c r="C39" s="156">
        <v>1</v>
      </c>
    </row>
    <row r="40" spans="1:3">
      <c r="B40" s="19" t="s">
        <v>6063</v>
      </c>
      <c r="C40" s="156">
        <v>1</v>
      </c>
    </row>
    <row r="41" spans="1:3">
      <c r="B41" s="19" t="s">
        <v>6065</v>
      </c>
      <c r="C41" s="156">
        <v>1</v>
      </c>
    </row>
    <row r="42" spans="1:3">
      <c r="B42" s="19" t="s">
        <v>6067</v>
      </c>
      <c r="C42" s="156">
        <v>1</v>
      </c>
    </row>
    <row r="43" spans="1:3">
      <c r="B43" s="19" t="s">
        <v>6069</v>
      </c>
      <c r="C43" s="156">
        <v>1</v>
      </c>
    </row>
    <row r="44" spans="1:3">
      <c r="B44" s="19" t="s">
        <v>6071</v>
      </c>
      <c r="C44" s="156">
        <v>1</v>
      </c>
    </row>
    <row r="45" spans="1:3">
      <c r="B45" s="19" t="s">
        <v>6073</v>
      </c>
      <c r="C45" s="156">
        <v>1</v>
      </c>
    </row>
    <row r="46" spans="1:3">
      <c r="B46" s="19" t="s">
        <v>6075</v>
      </c>
      <c r="C46" s="156">
        <v>1</v>
      </c>
    </row>
    <row r="47" spans="1:3">
      <c r="A47" s="19" t="s">
        <v>5864</v>
      </c>
      <c r="B47" s="19" t="s">
        <v>5980</v>
      </c>
      <c r="C47" s="156">
        <v>1</v>
      </c>
    </row>
    <row r="48" spans="1:3">
      <c r="B48" s="19" t="s">
        <v>5986</v>
      </c>
      <c r="C48" s="156">
        <v>1</v>
      </c>
    </row>
    <row r="49" spans="1:3">
      <c r="B49" s="19" t="s">
        <v>5988</v>
      </c>
      <c r="C49" s="156">
        <v>1</v>
      </c>
    </row>
    <row r="50" spans="1:3">
      <c r="B50" s="19" t="s">
        <v>5969</v>
      </c>
      <c r="C50" s="156">
        <v>1</v>
      </c>
    </row>
    <row r="51" spans="1:3">
      <c r="B51" s="19" t="s">
        <v>5971</v>
      </c>
      <c r="C51" s="156">
        <v>1</v>
      </c>
    </row>
    <row r="52" spans="1:3">
      <c r="B52" s="19" t="s">
        <v>5973</v>
      </c>
      <c r="C52" s="156">
        <v>1</v>
      </c>
    </row>
    <row r="53" spans="1:3">
      <c r="B53" s="19" t="s">
        <v>5974</v>
      </c>
      <c r="C53" s="156">
        <v>1</v>
      </c>
    </row>
    <row r="54" spans="1:3">
      <c r="B54" s="19" t="s">
        <v>5976</v>
      </c>
      <c r="C54" s="156">
        <v>1</v>
      </c>
    </row>
    <row r="55" spans="1:3">
      <c r="B55" s="19" t="s">
        <v>5978</v>
      </c>
      <c r="C55" s="156">
        <v>1</v>
      </c>
    </row>
    <row r="56" spans="1:3">
      <c r="B56" s="19" t="s">
        <v>5982</v>
      </c>
      <c r="C56" s="156">
        <v>1</v>
      </c>
    </row>
    <row r="57" spans="1:3">
      <c r="B57" s="19" t="s">
        <v>5984</v>
      </c>
      <c r="C57" s="156">
        <v>1</v>
      </c>
    </row>
    <row r="58" spans="1:3">
      <c r="B58" s="19" t="s">
        <v>5990</v>
      </c>
      <c r="C58" s="156">
        <v>1</v>
      </c>
    </row>
    <row r="59" spans="1:3">
      <c r="A59" s="19" t="s">
        <v>5865</v>
      </c>
      <c r="B59" s="19" t="s">
        <v>5910</v>
      </c>
      <c r="C59" s="156">
        <v>1</v>
      </c>
    </row>
    <row r="60" spans="1:3">
      <c r="B60" s="19" t="s">
        <v>6016</v>
      </c>
      <c r="C60" s="156">
        <v>1</v>
      </c>
    </row>
    <row r="61" spans="1:3">
      <c r="B61" s="19" t="s">
        <v>6018</v>
      </c>
      <c r="C61" s="156">
        <v>1</v>
      </c>
    </row>
    <row r="62" spans="1:3">
      <c r="B62" s="19" t="s">
        <v>6020</v>
      </c>
      <c r="C62" s="156">
        <v>1</v>
      </c>
    </row>
    <row r="63" spans="1:3">
      <c r="B63" s="19" t="s">
        <v>6022</v>
      </c>
      <c r="C63" s="156">
        <v>1</v>
      </c>
    </row>
    <row r="64" spans="1:3">
      <c r="B64" s="19" t="s">
        <v>6024</v>
      </c>
      <c r="C64" s="156">
        <v>1</v>
      </c>
    </row>
    <row r="65" spans="1:3">
      <c r="B65" s="19" t="s">
        <v>6026</v>
      </c>
      <c r="C65" s="156">
        <v>1</v>
      </c>
    </row>
    <row r="66" spans="1:3">
      <c r="B66" s="19" t="s">
        <v>6028</v>
      </c>
      <c r="C66" s="156">
        <v>1</v>
      </c>
    </row>
    <row r="67" spans="1:3">
      <c r="B67" s="19" t="s">
        <v>5890</v>
      </c>
      <c r="C67" s="156">
        <v>1</v>
      </c>
    </row>
    <row r="68" spans="1:3">
      <c r="B68" s="19" t="s">
        <v>6362</v>
      </c>
      <c r="C68" s="156">
        <v>1</v>
      </c>
    </row>
    <row r="69" spans="1:3">
      <c r="B69" s="19" t="s">
        <v>6033</v>
      </c>
      <c r="C69" s="156">
        <v>1</v>
      </c>
    </row>
    <row r="70" spans="1:3">
      <c r="B70" s="19" t="s">
        <v>6035</v>
      </c>
      <c r="C70" s="156">
        <v>1</v>
      </c>
    </row>
    <row r="71" spans="1:3">
      <c r="B71" s="19" t="s">
        <v>6037</v>
      </c>
      <c r="C71" s="156">
        <v>1</v>
      </c>
    </row>
    <row r="72" spans="1:3">
      <c r="A72" s="19" t="s">
        <v>5866</v>
      </c>
      <c r="B72" s="19" t="s">
        <v>6130</v>
      </c>
      <c r="C72" s="156">
        <v>1</v>
      </c>
    </row>
    <row r="73" spans="1:3">
      <c r="B73" s="19" t="s">
        <v>6132</v>
      </c>
      <c r="C73" s="156">
        <v>1</v>
      </c>
    </row>
    <row r="74" spans="1:3">
      <c r="B74" s="19" t="s">
        <v>6144</v>
      </c>
      <c r="C74" s="156">
        <v>1</v>
      </c>
    </row>
    <row r="75" spans="1:3">
      <c r="B75" s="19" t="s">
        <v>6134</v>
      </c>
      <c r="C75" s="156">
        <v>1</v>
      </c>
    </row>
    <row r="76" spans="1:3">
      <c r="B76" s="19" t="s">
        <v>6136</v>
      </c>
      <c r="C76" s="156">
        <v>1</v>
      </c>
    </row>
    <row r="77" spans="1:3">
      <c r="B77" s="19" t="s">
        <v>6140</v>
      </c>
      <c r="C77" s="156">
        <v>1</v>
      </c>
    </row>
    <row r="78" spans="1:3">
      <c r="B78" s="19" t="s">
        <v>6138</v>
      </c>
      <c r="C78" s="156">
        <v>1</v>
      </c>
    </row>
    <row r="79" spans="1:3">
      <c r="B79" s="19" t="s">
        <v>6363</v>
      </c>
      <c r="C79" s="156">
        <v>1</v>
      </c>
    </row>
    <row r="80" spans="1:3">
      <c r="A80" s="19" t="s">
        <v>5867</v>
      </c>
      <c r="B80" s="19" t="s">
        <v>5994</v>
      </c>
      <c r="C80" s="156">
        <v>1</v>
      </c>
    </row>
    <row r="81" spans="1:3">
      <c r="B81" s="19" t="s">
        <v>5996</v>
      </c>
      <c r="C81" s="156">
        <v>1</v>
      </c>
    </row>
    <row r="82" spans="1:3">
      <c r="B82" s="19" t="s">
        <v>6008</v>
      </c>
      <c r="C82" s="156">
        <v>1</v>
      </c>
    </row>
    <row r="83" spans="1:3">
      <c r="B83" s="19" t="s">
        <v>6000</v>
      </c>
      <c r="C83" s="156">
        <v>1</v>
      </c>
    </row>
    <row r="84" spans="1:3">
      <c r="B84" s="19" t="s">
        <v>6002</v>
      </c>
      <c r="C84" s="156">
        <v>1</v>
      </c>
    </row>
    <row r="85" spans="1:3">
      <c r="B85" s="19" t="s">
        <v>6004</v>
      </c>
      <c r="C85" s="156">
        <v>1</v>
      </c>
    </row>
    <row r="86" spans="1:3">
      <c r="B86" s="19" t="s">
        <v>6006</v>
      </c>
      <c r="C86" s="156">
        <v>1</v>
      </c>
    </row>
    <row r="87" spans="1:3">
      <c r="B87" s="19" t="s">
        <v>6010</v>
      </c>
      <c r="C87" s="156">
        <v>1</v>
      </c>
    </row>
    <row r="88" spans="1:3">
      <c r="B88" s="19" t="s">
        <v>6012</v>
      </c>
      <c r="C88" s="156">
        <v>1</v>
      </c>
    </row>
    <row r="89" spans="1:3">
      <c r="B89" s="19" t="s">
        <v>5998</v>
      </c>
      <c r="C89" s="156">
        <v>1</v>
      </c>
    </row>
    <row r="90" spans="1:3">
      <c r="A90" s="19" t="s">
        <v>5868</v>
      </c>
      <c r="B90" s="19" t="s">
        <v>5869</v>
      </c>
      <c r="C90" s="156">
        <v>1</v>
      </c>
    </row>
    <row r="91" spans="1:3">
      <c r="B91" s="19" t="s">
        <v>5870</v>
      </c>
      <c r="C91" s="156">
        <v>1</v>
      </c>
    </row>
    <row r="92" spans="1:3">
      <c r="B92" s="19" t="s">
        <v>5871</v>
      </c>
      <c r="C92" s="156">
        <v>1</v>
      </c>
    </row>
    <row r="93" spans="1:3">
      <c r="B93" s="19" t="s">
        <v>5872</v>
      </c>
      <c r="C93" s="156">
        <v>1</v>
      </c>
    </row>
    <row r="94" spans="1:3">
      <c r="B94" s="19" t="s">
        <v>5873</v>
      </c>
      <c r="C94" s="156">
        <v>1</v>
      </c>
    </row>
    <row r="95" spans="1:3">
      <c r="B95" s="19" t="s">
        <v>5874</v>
      </c>
      <c r="C95" s="156">
        <v>1</v>
      </c>
    </row>
    <row r="96" spans="1:3">
      <c r="A96" s="19" t="s">
        <v>5875</v>
      </c>
      <c r="B96" s="19" t="s">
        <v>5939</v>
      </c>
      <c r="C96" s="156">
        <v>1</v>
      </c>
    </row>
    <row r="97" spans="1:3">
      <c r="B97" s="19" t="s">
        <v>5941</v>
      </c>
      <c r="C97" s="156">
        <v>1</v>
      </c>
    </row>
    <row r="98" spans="1:3">
      <c r="B98" s="19" t="s">
        <v>5943</v>
      </c>
      <c r="C98" s="156">
        <v>1</v>
      </c>
    </row>
    <row r="99" spans="1:3">
      <c r="A99" s="19" t="s">
        <v>5876</v>
      </c>
      <c r="B99" s="19" t="s">
        <v>5890</v>
      </c>
      <c r="C99" s="156">
        <v>1</v>
      </c>
    </row>
    <row r="100" spans="1:3">
      <c r="B100" s="19" t="s">
        <v>5894</v>
      </c>
      <c r="C100" s="156">
        <v>1</v>
      </c>
    </row>
    <row r="101" spans="1:3">
      <c r="B101" s="19" t="s">
        <v>5892</v>
      </c>
      <c r="C101" s="156">
        <v>1</v>
      </c>
    </row>
    <row r="102" spans="1:3">
      <c r="A102" s="19" t="s">
        <v>5877</v>
      </c>
      <c r="B102" s="19" t="s">
        <v>6104</v>
      </c>
      <c r="C102" s="156">
        <v>1</v>
      </c>
    </row>
    <row r="103" spans="1:3">
      <c r="B103" s="19" t="s">
        <v>6106</v>
      </c>
      <c r="C103" s="156">
        <v>1</v>
      </c>
    </row>
    <row r="104" spans="1:3">
      <c r="B104" s="19" t="s">
        <v>6108</v>
      </c>
      <c r="C104" s="156">
        <v>1</v>
      </c>
    </row>
    <row r="105" spans="1:3">
      <c r="B105" s="19" t="s">
        <v>6110</v>
      </c>
      <c r="C105" s="156">
        <v>1</v>
      </c>
    </row>
    <row r="106" spans="1:3">
      <c r="B106" s="19" t="s">
        <v>6112</v>
      </c>
      <c r="C106" s="156">
        <v>1</v>
      </c>
    </row>
    <row r="107" spans="1:3">
      <c r="B107" s="19" t="s">
        <v>4448</v>
      </c>
      <c r="C107" s="156">
        <v>1</v>
      </c>
    </row>
    <row r="108" spans="1:3">
      <c r="B108" s="19" t="s">
        <v>6117</v>
      </c>
      <c r="C108" s="156">
        <v>1</v>
      </c>
    </row>
    <row r="109" spans="1:3">
      <c r="B109" s="19" t="s">
        <v>6119</v>
      </c>
      <c r="C109" s="156">
        <v>1</v>
      </c>
    </row>
    <row r="110" spans="1:3">
      <c r="B110" s="19" t="s">
        <v>6121</v>
      </c>
      <c r="C110" s="156">
        <v>1</v>
      </c>
    </row>
    <row r="111" spans="1:3">
      <c r="B111" s="19" t="s">
        <v>6123</v>
      </c>
      <c r="C111" s="156">
        <v>1</v>
      </c>
    </row>
    <row r="112" spans="1:3">
      <c r="B112" s="19" t="s">
        <v>6125</v>
      </c>
      <c r="C112" s="156">
        <v>1</v>
      </c>
    </row>
    <row r="113" spans="1:3">
      <c r="B113" s="19" t="s">
        <v>6127</v>
      </c>
      <c r="C113" s="156">
        <v>1</v>
      </c>
    </row>
    <row r="114" spans="1:3">
      <c r="B114" s="19" t="s">
        <v>6114</v>
      </c>
      <c r="C114" s="156">
        <v>1</v>
      </c>
    </row>
    <row r="115" spans="1:3">
      <c r="A115" s="19" t="s">
        <v>5878</v>
      </c>
      <c r="B115" s="19" t="s">
        <v>5946</v>
      </c>
      <c r="C115" s="156">
        <v>1</v>
      </c>
    </row>
    <row r="116" spans="1:3">
      <c r="B116" s="19" t="s">
        <v>5948</v>
      </c>
      <c r="C116" s="156">
        <v>1</v>
      </c>
    </row>
    <row r="117" spans="1:3">
      <c r="B117" s="19" t="s">
        <v>5950</v>
      </c>
      <c r="C117" s="156">
        <v>1</v>
      </c>
    </row>
    <row r="118" spans="1:3">
      <c r="A118" s="19" t="s">
        <v>5879</v>
      </c>
      <c r="B118" s="19" t="s">
        <v>5933</v>
      </c>
      <c r="C118" s="156">
        <v>1</v>
      </c>
    </row>
    <row r="119" spans="1:3">
      <c r="B119" s="19" t="s">
        <v>5934</v>
      </c>
      <c r="C119" s="156">
        <v>1</v>
      </c>
    </row>
    <row r="120" spans="1:3">
      <c r="B120" s="19" t="s">
        <v>5936</v>
      </c>
      <c r="C120" s="156">
        <v>1</v>
      </c>
    </row>
    <row r="121" spans="1:3">
      <c r="A121" s="19" t="s">
        <v>5880</v>
      </c>
      <c r="B121" s="19" t="s">
        <v>6078</v>
      </c>
      <c r="C121" s="156">
        <v>1</v>
      </c>
    </row>
    <row r="122" spans="1:3">
      <c r="B122" s="19" t="s">
        <v>6101</v>
      </c>
      <c r="C122" s="156">
        <v>1</v>
      </c>
    </row>
    <row r="123" spans="1:3">
      <c r="B123" s="19" t="s">
        <v>6080</v>
      </c>
      <c r="C123" s="156">
        <v>1</v>
      </c>
    </row>
    <row r="124" spans="1:3">
      <c r="B124" s="19" t="s">
        <v>6082</v>
      </c>
      <c r="C124" s="156">
        <v>1</v>
      </c>
    </row>
    <row r="125" spans="1:3">
      <c r="B125" s="19" t="s">
        <v>6084</v>
      </c>
      <c r="C125" s="156">
        <v>1</v>
      </c>
    </row>
    <row r="126" spans="1:3">
      <c r="B126" s="19" t="s">
        <v>6086</v>
      </c>
      <c r="C126" s="156">
        <v>1</v>
      </c>
    </row>
    <row r="127" spans="1:3">
      <c r="B127" s="19" t="s">
        <v>6088</v>
      </c>
      <c r="C127" s="156">
        <v>1</v>
      </c>
    </row>
    <row r="128" spans="1:3">
      <c r="B128" s="19" t="s">
        <v>6090</v>
      </c>
      <c r="C128" s="156">
        <v>1</v>
      </c>
    </row>
    <row r="129" spans="1:3">
      <c r="B129" s="19" t="s">
        <v>6092</v>
      </c>
      <c r="C129" s="156">
        <v>1</v>
      </c>
    </row>
    <row r="130" spans="1:3">
      <c r="B130" s="19" t="s">
        <v>6094</v>
      </c>
      <c r="C130" s="156">
        <v>1</v>
      </c>
    </row>
    <row r="131" spans="1:3">
      <c r="B131" s="19" t="s">
        <v>5254</v>
      </c>
      <c r="C131" s="156">
        <v>1</v>
      </c>
    </row>
    <row r="132" spans="1:3">
      <c r="B132" s="19" t="s">
        <v>6097</v>
      </c>
      <c r="C132" s="156">
        <v>1</v>
      </c>
    </row>
    <row r="133" spans="1:3">
      <c r="B133" s="19" t="s">
        <v>6099</v>
      </c>
      <c r="C133" s="156">
        <v>1</v>
      </c>
    </row>
    <row r="134" spans="1:3">
      <c r="A134" s="19" t="s">
        <v>5881</v>
      </c>
      <c r="B134" s="19" t="s">
        <v>5897</v>
      </c>
      <c r="C134" s="156">
        <v>1</v>
      </c>
    </row>
    <row r="135" spans="1:3">
      <c r="B135" s="19" t="s">
        <v>5899</v>
      </c>
      <c r="C135" s="156">
        <v>1</v>
      </c>
    </row>
    <row r="136" spans="1:3">
      <c r="B136" s="19" t="s">
        <v>5901</v>
      </c>
      <c r="C136" s="156">
        <v>1</v>
      </c>
    </row>
    <row r="137" spans="1:3">
      <c r="B137" s="19" t="s">
        <v>5907</v>
      </c>
      <c r="C137" s="156">
        <v>1</v>
      </c>
    </row>
    <row r="138" spans="1:3">
      <c r="B138" s="19" t="s">
        <v>5903</v>
      </c>
      <c r="C138" s="156">
        <v>1</v>
      </c>
    </row>
    <row r="139" spans="1:3">
      <c r="B139" s="19" t="s">
        <v>5905</v>
      </c>
      <c r="C139" s="156">
        <v>1</v>
      </c>
    </row>
    <row r="140" spans="1:3">
      <c r="A140" s="19" t="s">
        <v>5882</v>
      </c>
      <c r="B140" s="19" t="s">
        <v>4157</v>
      </c>
      <c r="C140" s="156">
        <v>1</v>
      </c>
    </row>
    <row r="141" spans="1:3">
      <c r="B141" s="19" t="s">
        <v>6148</v>
      </c>
      <c r="C141" s="156">
        <v>1</v>
      </c>
    </row>
    <row r="142" spans="1:3">
      <c r="B142" s="19" t="s">
        <v>6150</v>
      </c>
      <c r="C142" s="156">
        <v>1</v>
      </c>
    </row>
    <row r="143" spans="1:3">
      <c r="B143" s="19" t="s">
        <v>6152</v>
      </c>
      <c r="C143" s="156">
        <v>1</v>
      </c>
    </row>
    <row r="144" spans="1:3">
      <c r="B144" s="19" t="s">
        <v>6154</v>
      </c>
      <c r="C144" s="156">
        <v>1</v>
      </c>
    </row>
    <row r="145" spans="1:3">
      <c r="B145" s="19" t="s">
        <v>6156</v>
      </c>
      <c r="C145" s="156">
        <v>1</v>
      </c>
    </row>
    <row r="146" spans="1:3">
      <c r="B146" s="19" t="s">
        <v>6165</v>
      </c>
      <c r="C146" s="156">
        <v>1</v>
      </c>
    </row>
    <row r="147" spans="1:3">
      <c r="B147" s="19" t="s">
        <v>6158</v>
      </c>
      <c r="C147" s="156">
        <v>1</v>
      </c>
    </row>
    <row r="148" spans="1:3">
      <c r="B148" s="19" t="s">
        <v>6160</v>
      </c>
      <c r="C148" s="156">
        <v>1</v>
      </c>
    </row>
    <row r="149" spans="1:3">
      <c r="B149" s="19" t="s">
        <v>3733</v>
      </c>
      <c r="C149" s="156">
        <v>1</v>
      </c>
    </row>
    <row r="150" spans="1:3">
      <c r="B150" s="19" t="s">
        <v>6163</v>
      </c>
      <c r="C150" s="156">
        <v>1</v>
      </c>
    </row>
    <row r="151" spans="1:3">
      <c r="B151" s="19" t="s">
        <v>6167</v>
      </c>
      <c r="C151" s="156">
        <v>1</v>
      </c>
    </row>
    <row r="152" spans="1:3">
      <c r="B152" s="19" t="s">
        <v>6169</v>
      </c>
      <c r="C152" s="156">
        <v>1</v>
      </c>
    </row>
    <row r="153" spans="1:3">
      <c r="A153" s="19" t="s">
        <v>5883</v>
      </c>
      <c r="B153" s="19" t="s">
        <v>6174</v>
      </c>
      <c r="C153" s="156">
        <v>1</v>
      </c>
    </row>
    <row r="154" spans="1:3">
      <c r="B154" s="19" t="s">
        <v>6176</v>
      </c>
      <c r="C154" s="156">
        <v>1</v>
      </c>
    </row>
    <row r="155" spans="1:3">
      <c r="B155" s="19" t="s">
        <v>6178</v>
      </c>
      <c r="C155" s="156">
        <v>1</v>
      </c>
    </row>
    <row r="156" spans="1:3">
      <c r="B156" s="19" t="s">
        <v>6180</v>
      </c>
      <c r="C156" s="156">
        <v>1</v>
      </c>
    </row>
    <row r="157" spans="1:3">
      <c r="B157" s="19" t="s">
        <v>6182</v>
      </c>
      <c r="C157" s="156">
        <v>1</v>
      </c>
    </row>
    <row r="158" spans="1:3">
      <c r="B158" s="19" t="s">
        <v>6188</v>
      </c>
      <c r="C158" s="156">
        <v>1</v>
      </c>
    </row>
    <row r="159" spans="1:3">
      <c r="B159" s="19" t="s">
        <v>6184</v>
      </c>
      <c r="C159" s="156">
        <v>1</v>
      </c>
    </row>
    <row r="160" spans="1:3">
      <c r="B160" s="19" t="s">
        <v>6186</v>
      </c>
      <c r="C160" s="156">
        <v>1</v>
      </c>
    </row>
    <row r="161" spans="1:3">
      <c r="B161" s="19" t="s">
        <v>6172</v>
      </c>
      <c r="C161" s="156">
        <v>1</v>
      </c>
    </row>
    <row r="162" spans="1:3">
      <c r="B162" s="19" t="s">
        <v>6190</v>
      </c>
      <c r="C162" s="156">
        <v>1</v>
      </c>
    </row>
    <row r="163" spans="1:3">
      <c r="B163" s="19" t="s">
        <v>6192</v>
      </c>
      <c r="C163" s="156">
        <v>1</v>
      </c>
    </row>
    <row r="164" spans="1:3">
      <c r="B164" s="19" t="s">
        <v>6194</v>
      </c>
      <c r="C164" s="156">
        <v>1</v>
      </c>
    </row>
    <row r="165" spans="1:3">
      <c r="B165" s="19" t="s">
        <v>6196</v>
      </c>
      <c r="C165" s="156">
        <v>1</v>
      </c>
    </row>
    <row r="166" spans="1:3">
      <c r="B166" s="19" t="s">
        <v>6198</v>
      </c>
      <c r="C166" s="156">
        <v>1</v>
      </c>
    </row>
    <row r="167" spans="1:3">
      <c r="A167" s="19" t="s">
        <v>5884</v>
      </c>
      <c r="B167" s="19" t="s">
        <v>4940</v>
      </c>
      <c r="C167" s="156">
        <v>1</v>
      </c>
    </row>
    <row r="168" spans="1:3">
      <c r="B168" s="19" t="s">
        <v>5954</v>
      </c>
      <c r="C168" s="156">
        <v>1</v>
      </c>
    </row>
    <row r="169" spans="1:3">
      <c r="B169" s="19" t="s">
        <v>5956</v>
      </c>
      <c r="C169" s="156">
        <v>1</v>
      </c>
    </row>
    <row r="170" spans="1:3">
      <c r="B170" s="19" t="s">
        <v>5958</v>
      </c>
      <c r="C170" s="156">
        <v>1</v>
      </c>
    </row>
    <row r="171" spans="1:3">
      <c r="B171" s="19" t="s">
        <v>5960</v>
      </c>
      <c r="C171" s="156">
        <v>1</v>
      </c>
    </row>
    <row r="172" spans="1:3">
      <c r="B172" s="19" t="s">
        <v>5962</v>
      </c>
      <c r="C172" s="156">
        <v>1</v>
      </c>
    </row>
    <row r="173" spans="1:3">
      <c r="B173" s="19" t="s">
        <v>5964</v>
      </c>
      <c r="C173" s="156">
        <v>1</v>
      </c>
    </row>
    <row r="174" spans="1:3">
      <c r="B174" s="19" t="s">
        <v>5966</v>
      </c>
      <c r="C174" s="156">
        <v>1</v>
      </c>
    </row>
    <row r="175" spans="1:3">
      <c r="A175" s="19" t="s">
        <v>5885</v>
      </c>
      <c r="B175" s="19" t="s">
        <v>6225</v>
      </c>
      <c r="C175" s="156">
        <v>1</v>
      </c>
    </row>
    <row r="176" spans="1:3">
      <c r="B176" s="19" t="s">
        <v>6227</v>
      </c>
      <c r="C176" s="156">
        <v>1</v>
      </c>
    </row>
    <row r="177" spans="1:3">
      <c r="B177" s="19" t="s">
        <v>6229</v>
      </c>
      <c r="C177" s="156">
        <v>1</v>
      </c>
    </row>
    <row r="178" spans="1:3">
      <c r="B178" s="19" t="s">
        <v>6231</v>
      </c>
      <c r="C178" s="156">
        <v>1</v>
      </c>
    </row>
    <row r="179" spans="1:3">
      <c r="B179" s="19" t="s">
        <v>6233</v>
      </c>
      <c r="C179" s="156">
        <v>1</v>
      </c>
    </row>
    <row r="180" spans="1:3">
      <c r="B180" s="19" t="s">
        <v>6235</v>
      </c>
      <c r="C180" s="156">
        <v>1</v>
      </c>
    </row>
    <row r="181" spans="1:3">
      <c r="B181" s="19" t="s">
        <v>6237</v>
      </c>
      <c r="C181" s="156">
        <v>1</v>
      </c>
    </row>
    <row r="182" spans="1:3">
      <c r="B182" s="19" t="s">
        <v>6239</v>
      </c>
      <c r="C182" s="156">
        <v>1</v>
      </c>
    </row>
    <row r="183" spans="1:3">
      <c r="A183" s="19" t="s">
        <v>5855</v>
      </c>
      <c r="C183" s="156">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workbookViewId="0">
      <selection sqref="A1:E180"/>
    </sheetView>
  </sheetViews>
  <sheetFormatPr defaultRowHeight="15"/>
  <cols>
    <col min="1" max="1" width="12.42578125" customWidth="1"/>
    <col min="2" max="2" width="16.5703125" customWidth="1"/>
    <col min="3" max="3" width="43" customWidth="1"/>
    <col min="4" max="4" width="64.7109375" customWidth="1"/>
  </cols>
  <sheetData>
    <row r="1" spans="1:5">
      <c r="A1" s="1" t="s">
        <v>5856</v>
      </c>
      <c r="B1" s="1" t="s">
        <v>5886</v>
      </c>
      <c r="C1" s="2" t="s">
        <v>5857</v>
      </c>
      <c r="D1" s="2" t="s">
        <v>5858</v>
      </c>
      <c r="E1" s="1" t="s">
        <v>5887</v>
      </c>
    </row>
    <row r="2" spans="1:5">
      <c r="A2" s="3" t="s">
        <v>5888</v>
      </c>
      <c r="B2" s="4" t="s">
        <v>5889</v>
      </c>
      <c r="C2" s="5" t="s">
        <v>5876</v>
      </c>
      <c r="D2" s="6" t="s">
        <v>5890</v>
      </c>
      <c r="E2" s="7" t="s">
        <v>5891</v>
      </c>
    </row>
    <row r="3" spans="1:5">
      <c r="A3" s="3" t="s">
        <v>5888</v>
      </c>
      <c r="B3" s="4" t="s">
        <v>5889</v>
      </c>
      <c r="C3" s="5" t="s">
        <v>5876</v>
      </c>
      <c r="D3" s="6" t="s">
        <v>5892</v>
      </c>
      <c r="E3" s="7" t="s">
        <v>5893</v>
      </c>
    </row>
    <row r="4" spans="1:5" ht="25.5">
      <c r="A4" s="3" t="s">
        <v>5888</v>
      </c>
      <c r="B4" s="4" t="s">
        <v>5889</v>
      </c>
      <c r="C4" s="5" t="s">
        <v>5876</v>
      </c>
      <c r="D4" s="6" t="s">
        <v>5894</v>
      </c>
      <c r="E4" s="7" t="s">
        <v>5895</v>
      </c>
    </row>
    <row r="5" spans="1:5">
      <c r="A5" s="3" t="s">
        <v>5888</v>
      </c>
      <c r="B5" s="8" t="s">
        <v>5896</v>
      </c>
      <c r="C5" s="9" t="s">
        <v>5881</v>
      </c>
      <c r="D5" s="10" t="s">
        <v>5897</v>
      </c>
      <c r="E5" s="11" t="s">
        <v>5898</v>
      </c>
    </row>
    <row r="6" spans="1:5">
      <c r="A6" s="3" t="s">
        <v>5888</v>
      </c>
      <c r="B6" s="8" t="s">
        <v>5896</v>
      </c>
      <c r="C6" s="9" t="s">
        <v>5881</v>
      </c>
      <c r="D6" s="10" t="s">
        <v>5899</v>
      </c>
      <c r="E6" s="11" t="s">
        <v>5900</v>
      </c>
    </row>
    <row r="7" spans="1:5">
      <c r="A7" s="3" t="s">
        <v>5888</v>
      </c>
      <c r="B7" s="8" t="s">
        <v>5896</v>
      </c>
      <c r="C7" s="9" t="s">
        <v>5881</v>
      </c>
      <c r="D7" s="10" t="s">
        <v>5901</v>
      </c>
      <c r="E7" s="11" t="s">
        <v>5902</v>
      </c>
    </row>
    <row r="8" spans="1:5">
      <c r="A8" s="3" t="s">
        <v>5888</v>
      </c>
      <c r="B8" s="8" t="s">
        <v>5896</v>
      </c>
      <c r="C8" s="9" t="s">
        <v>5881</v>
      </c>
      <c r="D8" s="10" t="s">
        <v>5903</v>
      </c>
      <c r="E8" s="11" t="s">
        <v>5904</v>
      </c>
    </row>
    <row r="9" spans="1:5">
      <c r="A9" s="3" t="s">
        <v>5888</v>
      </c>
      <c r="B9" s="8" t="s">
        <v>5896</v>
      </c>
      <c r="C9" s="9" t="s">
        <v>5881</v>
      </c>
      <c r="D9" s="10" t="s">
        <v>5905</v>
      </c>
      <c r="E9" s="11" t="s">
        <v>5906</v>
      </c>
    </row>
    <row r="10" spans="1:5">
      <c r="A10" s="3" t="s">
        <v>5888</v>
      </c>
      <c r="B10" s="8" t="s">
        <v>5896</v>
      </c>
      <c r="C10" s="9" t="s">
        <v>5881</v>
      </c>
      <c r="D10" s="10" t="s">
        <v>5907</v>
      </c>
      <c r="E10" s="11" t="s">
        <v>5908</v>
      </c>
    </row>
    <row r="11" spans="1:5">
      <c r="A11" s="3" t="s">
        <v>5888</v>
      </c>
      <c r="B11" s="4" t="s">
        <v>5909</v>
      </c>
      <c r="C11" s="5" t="s">
        <v>5860</v>
      </c>
      <c r="D11" s="12" t="s">
        <v>5910</v>
      </c>
      <c r="E11" s="7" t="s">
        <v>5911</v>
      </c>
    </row>
    <row r="12" spans="1:5">
      <c r="A12" s="3" t="s">
        <v>5888</v>
      </c>
      <c r="B12" s="4" t="s">
        <v>5909</v>
      </c>
      <c r="C12" s="5" t="s">
        <v>5860</v>
      </c>
      <c r="D12" s="12" t="s">
        <v>5912</v>
      </c>
      <c r="E12" s="7" t="s">
        <v>5913</v>
      </c>
    </row>
    <row r="13" spans="1:5">
      <c r="A13" s="3" t="s">
        <v>5888</v>
      </c>
      <c r="B13" s="4" t="s">
        <v>5909</v>
      </c>
      <c r="C13" s="5" t="s">
        <v>5860</v>
      </c>
      <c r="D13" s="12" t="s">
        <v>5914</v>
      </c>
      <c r="E13" s="7" t="s">
        <v>5915</v>
      </c>
    </row>
    <row r="14" spans="1:5">
      <c r="A14" s="3" t="s">
        <v>5888</v>
      </c>
      <c r="B14" s="4" t="s">
        <v>5909</v>
      </c>
      <c r="C14" s="5" t="s">
        <v>5860</v>
      </c>
      <c r="D14" s="12" t="s">
        <v>5916</v>
      </c>
      <c r="E14" s="7" t="s">
        <v>233</v>
      </c>
    </row>
    <row r="15" spans="1:5">
      <c r="A15" s="3" t="s">
        <v>5888</v>
      </c>
      <c r="B15" s="4" t="s">
        <v>5909</v>
      </c>
      <c r="C15" s="5" t="s">
        <v>5860</v>
      </c>
      <c r="D15" s="12" t="s">
        <v>5917</v>
      </c>
      <c r="E15" s="7" t="s">
        <v>5918</v>
      </c>
    </row>
    <row r="16" spans="1:5">
      <c r="A16" s="3" t="s">
        <v>5888</v>
      </c>
      <c r="B16" s="4" t="s">
        <v>5909</v>
      </c>
      <c r="C16" s="5" t="s">
        <v>5860</v>
      </c>
      <c r="D16" s="12" t="s">
        <v>5919</v>
      </c>
      <c r="E16" s="7" t="s">
        <v>5920</v>
      </c>
    </row>
    <row r="17" spans="1:5">
      <c r="A17" s="3" t="s">
        <v>5888</v>
      </c>
      <c r="B17" s="4" t="s">
        <v>5909</v>
      </c>
      <c r="C17" s="5" t="s">
        <v>5860</v>
      </c>
      <c r="D17" s="12" t="s">
        <v>5921</v>
      </c>
      <c r="E17" s="7" t="s">
        <v>5922</v>
      </c>
    </row>
    <row r="18" spans="1:5">
      <c r="A18" s="3" t="s">
        <v>5888</v>
      </c>
      <c r="B18" s="4" t="s">
        <v>5909</v>
      </c>
      <c r="C18" s="5" t="s">
        <v>5860</v>
      </c>
      <c r="D18" s="12" t="s">
        <v>5923</v>
      </c>
      <c r="E18" s="7" t="s">
        <v>5924</v>
      </c>
    </row>
    <row r="19" spans="1:5">
      <c r="A19" s="3" t="s">
        <v>5888</v>
      </c>
      <c r="B19" s="4" t="s">
        <v>5909</v>
      </c>
      <c r="C19" s="5" t="s">
        <v>5860</v>
      </c>
      <c r="D19" s="12" t="s">
        <v>5925</v>
      </c>
      <c r="E19" s="7" t="s">
        <v>5926</v>
      </c>
    </row>
    <row r="20" spans="1:5">
      <c r="A20" s="3" t="s">
        <v>5888</v>
      </c>
      <c r="B20" s="4" t="s">
        <v>5909</v>
      </c>
      <c r="C20" s="5" t="s">
        <v>5860</v>
      </c>
      <c r="D20" s="12" t="s">
        <v>5927</v>
      </c>
      <c r="E20" s="7" t="s">
        <v>5928</v>
      </c>
    </row>
    <row r="21" spans="1:5">
      <c r="A21" s="3" t="s">
        <v>5888</v>
      </c>
      <c r="B21" s="4" t="s">
        <v>5909</v>
      </c>
      <c r="C21" s="5" t="s">
        <v>5860</v>
      </c>
      <c r="D21" s="12" t="s">
        <v>3707</v>
      </c>
      <c r="E21" s="7" t="s">
        <v>5929</v>
      </c>
    </row>
    <row r="22" spans="1:5">
      <c r="A22" s="3" t="s">
        <v>5888</v>
      </c>
      <c r="B22" s="4" t="s">
        <v>5909</v>
      </c>
      <c r="C22" s="5" t="s">
        <v>5860</v>
      </c>
      <c r="D22" s="12" t="s">
        <v>5930</v>
      </c>
      <c r="E22" s="7" t="s">
        <v>5931</v>
      </c>
    </row>
    <row r="23" spans="1:5">
      <c r="A23" s="3" t="s">
        <v>5888</v>
      </c>
      <c r="B23" s="8" t="s">
        <v>5932</v>
      </c>
      <c r="C23" s="13" t="s">
        <v>5879</v>
      </c>
      <c r="D23" s="14" t="s">
        <v>5933</v>
      </c>
      <c r="E23" s="11" t="s">
        <v>232</v>
      </c>
    </row>
    <row r="24" spans="1:5">
      <c r="A24" s="3" t="s">
        <v>5888</v>
      </c>
      <c r="B24" s="8" t="s">
        <v>5932</v>
      </c>
      <c r="C24" s="13" t="s">
        <v>5879</v>
      </c>
      <c r="D24" s="14" t="s">
        <v>5934</v>
      </c>
      <c r="E24" s="11" t="s">
        <v>5935</v>
      </c>
    </row>
    <row r="25" spans="1:5">
      <c r="A25" s="3" t="s">
        <v>5888</v>
      </c>
      <c r="B25" s="8" t="s">
        <v>5932</v>
      </c>
      <c r="C25" s="13" t="s">
        <v>5879</v>
      </c>
      <c r="D25" s="14" t="s">
        <v>5936</v>
      </c>
      <c r="E25" s="11" t="s">
        <v>5937</v>
      </c>
    </row>
    <row r="26" spans="1:5">
      <c r="A26" s="3" t="s">
        <v>5888</v>
      </c>
      <c r="B26" s="4" t="s">
        <v>5938</v>
      </c>
      <c r="C26" s="5" t="s">
        <v>5875</v>
      </c>
      <c r="D26" s="12" t="s">
        <v>5939</v>
      </c>
      <c r="E26" s="7" t="s">
        <v>5940</v>
      </c>
    </row>
    <row r="27" spans="1:5">
      <c r="A27" s="3" t="s">
        <v>5888</v>
      </c>
      <c r="B27" s="4" t="s">
        <v>5938</v>
      </c>
      <c r="C27" s="5" t="s">
        <v>5875</v>
      </c>
      <c r="D27" s="12" t="s">
        <v>5941</v>
      </c>
      <c r="E27" s="7" t="s">
        <v>5942</v>
      </c>
    </row>
    <row r="28" spans="1:5">
      <c r="A28" s="3" t="s">
        <v>5888</v>
      </c>
      <c r="B28" s="4" t="s">
        <v>5938</v>
      </c>
      <c r="C28" s="5" t="s">
        <v>5875</v>
      </c>
      <c r="D28" s="12" t="s">
        <v>5943</v>
      </c>
      <c r="E28" s="7" t="s">
        <v>5944</v>
      </c>
    </row>
    <row r="29" spans="1:5">
      <c r="A29" s="3" t="s">
        <v>5888</v>
      </c>
      <c r="B29" s="8" t="s">
        <v>5945</v>
      </c>
      <c r="C29" s="13" t="s">
        <v>5878</v>
      </c>
      <c r="D29" s="14" t="s">
        <v>5946</v>
      </c>
      <c r="E29" s="11" t="s">
        <v>5947</v>
      </c>
    </row>
    <row r="30" spans="1:5">
      <c r="A30" s="3" t="s">
        <v>5888</v>
      </c>
      <c r="B30" s="8" t="s">
        <v>5945</v>
      </c>
      <c r="C30" s="13" t="s">
        <v>5878</v>
      </c>
      <c r="D30" s="14" t="s">
        <v>5948</v>
      </c>
      <c r="E30" s="11" t="s">
        <v>5949</v>
      </c>
    </row>
    <row r="31" spans="1:5">
      <c r="A31" s="3" t="s">
        <v>5888</v>
      </c>
      <c r="B31" s="8" t="s">
        <v>5945</v>
      </c>
      <c r="C31" s="13" t="s">
        <v>5878</v>
      </c>
      <c r="D31" s="14" t="s">
        <v>5950</v>
      </c>
      <c r="E31" s="11" t="s">
        <v>5951</v>
      </c>
    </row>
    <row r="32" spans="1:5">
      <c r="A32" s="3" t="s">
        <v>5888</v>
      </c>
      <c r="B32" s="4" t="s">
        <v>5952</v>
      </c>
      <c r="C32" s="5" t="s">
        <v>5884</v>
      </c>
      <c r="D32" s="12" t="s">
        <v>4940</v>
      </c>
      <c r="E32" s="7" t="s">
        <v>5953</v>
      </c>
    </row>
    <row r="33" spans="1:5">
      <c r="A33" s="3" t="s">
        <v>5888</v>
      </c>
      <c r="B33" s="4" t="s">
        <v>5952</v>
      </c>
      <c r="C33" s="5" t="s">
        <v>5884</v>
      </c>
      <c r="D33" s="12" t="s">
        <v>5954</v>
      </c>
      <c r="E33" s="7" t="s">
        <v>5955</v>
      </c>
    </row>
    <row r="34" spans="1:5">
      <c r="A34" s="3" t="s">
        <v>5888</v>
      </c>
      <c r="B34" s="4" t="s">
        <v>5952</v>
      </c>
      <c r="C34" s="5" t="s">
        <v>5884</v>
      </c>
      <c r="D34" s="12" t="s">
        <v>5956</v>
      </c>
      <c r="E34" s="7" t="s">
        <v>5957</v>
      </c>
    </row>
    <row r="35" spans="1:5">
      <c r="A35" s="3" t="s">
        <v>5888</v>
      </c>
      <c r="B35" s="4" t="s">
        <v>5952</v>
      </c>
      <c r="C35" s="5" t="s">
        <v>5884</v>
      </c>
      <c r="D35" s="12" t="s">
        <v>5958</v>
      </c>
      <c r="E35" s="7" t="s">
        <v>5959</v>
      </c>
    </row>
    <row r="36" spans="1:5">
      <c r="A36" s="3" t="s">
        <v>5888</v>
      </c>
      <c r="B36" s="4" t="s">
        <v>5952</v>
      </c>
      <c r="C36" s="5" t="s">
        <v>5884</v>
      </c>
      <c r="D36" s="12" t="s">
        <v>5960</v>
      </c>
      <c r="E36" s="7" t="s">
        <v>5961</v>
      </c>
    </row>
    <row r="37" spans="1:5">
      <c r="A37" s="3" t="s">
        <v>5888</v>
      </c>
      <c r="B37" s="4" t="s">
        <v>5952</v>
      </c>
      <c r="C37" s="5" t="s">
        <v>5884</v>
      </c>
      <c r="D37" s="12" t="s">
        <v>5962</v>
      </c>
      <c r="E37" s="7" t="s">
        <v>5963</v>
      </c>
    </row>
    <row r="38" spans="1:5">
      <c r="A38" s="3" t="s">
        <v>5888</v>
      </c>
      <c r="B38" s="4" t="s">
        <v>5952</v>
      </c>
      <c r="C38" s="5" t="s">
        <v>5884</v>
      </c>
      <c r="D38" s="12" t="s">
        <v>5964</v>
      </c>
      <c r="E38" s="7" t="s">
        <v>5965</v>
      </c>
    </row>
    <row r="39" spans="1:5">
      <c r="A39" s="3" t="s">
        <v>5888</v>
      </c>
      <c r="B39" s="4" t="s">
        <v>5952</v>
      </c>
      <c r="C39" s="5" t="s">
        <v>5884</v>
      </c>
      <c r="D39" s="12" t="s">
        <v>5966</v>
      </c>
      <c r="E39" s="7" t="s">
        <v>5967</v>
      </c>
    </row>
    <row r="40" spans="1:5">
      <c r="A40" s="3" t="s">
        <v>5888</v>
      </c>
      <c r="B40" s="8" t="s">
        <v>5968</v>
      </c>
      <c r="C40" s="13" t="s">
        <v>5864</v>
      </c>
      <c r="D40" s="14" t="s">
        <v>5969</v>
      </c>
      <c r="E40" s="11" t="s">
        <v>5970</v>
      </c>
    </row>
    <row r="41" spans="1:5">
      <c r="A41" s="3" t="s">
        <v>5888</v>
      </c>
      <c r="B41" s="8" t="s">
        <v>5968</v>
      </c>
      <c r="C41" s="13" t="s">
        <v>5864</v>
      </c>
      <c r="D41" s="14" t="s">
        <v>5971</v>
      </c>
      <c r="E41" s="11" t="s">
        <v>5972</v>
      </c>
    </row>
    <row r="42" spans="1:5">
      <c r="A42" s="3" t="s">
        <v>5888</v>
      </c>
      <c r="B42" s="8" t="s">
        <v>5968</v>
      </c>
      <c r="C42" s="13" t="s">
        <v>5864</v>
      </c>
      <c r="D42" s="14" t="s">
        <v>5973</v>
      </c>
      <c r="E42" s="11" t="s">
        <v>234</v>
      </c>
    </row>
    <row r="43" spans="1:5">
      <c r="A43" s="3" t="s">
        <v>5888</v>
      </c>
      <c r="B43" s="8" t="s">
        <v>5968</v>
      </c>
      <c r="C43" s="13" t="s">
        <v>5864</v>
      </c>
      <c r="D43" s="14" t="s">
        <v>5974</v>
      </c>
      <c r="E43" s="11" t="s">
        <v>5975</v>
      </c>
    </row>
    <row r="44" spans="1:5">
      <c r="A44" s="3" t="s">
        <v>5888</v>
      </c>
      <c r="B44" s="8" t="s">
        <v>5968</v>
      </c>
      <c r="C44" s="13" t="s">
        <v>5864</v>
      </c>
      <c r="D44" s="14" t="s">
        <v>5976</v>
      </c>
      <c r="E44" s="11" t="s">
        <v>5977</v>
      </c>
    </row>
    <row r="45" spans="1:5">
      <c r="A45" s="3" t="s">
        <v>5888</v>
      </c>
      <c r="B45" s="8" t="s">
        <v>5968</v>
      </c>
      <c r="C45" s="13" t="s">
        <v>5864</v>
      </c>
      <c r="D45" s="14" t="s">
        <v>5978</v>
      </c>
      <c r="E45" s="11" t="s">
        <v>5979</v>
      </c>
    </row>
    <row r="46" spans="1:5">
      <c r="A46" s="3" t="s">
        <v>5888</v>
      </c>
      <c r="B46" s="8" t="s">
        <v>5968</v>
      </c>
      <c r="C46" s="13" t="s">
        <v>5864</v>
      </c>
      <c r="D46" s="14" t="s">
        <v>5980</v>
      </c>
      <c r="E46" s="11" t="s">
        <v>5981</v>
      </c>
    </row>
    <row r="47" spans="1:5">
      <c r="A47" s="3" t="s">
        <v>5888</v>
      </c>
      <c r="B47" s="8" t="s">
        <v>5968</v>
      </c>
      <c r="C47" s="13" t="s">
        <v>5864</v>
      </c>
      <c r="D47" s="14" t="s">
        <v>5982</v>
      </c>
      <c r="E47" s="11" t="s">
        <v>5983</v>
      </c>
    </row>
    <row r="48" spans="1:5">
      <c r="A48" s="3" t="s">
        <v>5888</v>
      </c>
      <c r="B48" s="8" t="s">
        <v>5968</v>
      </c>
      <c r="C48" s="13" t="s">
        <v>5864</v>
      </c>
      <c r="D48" s="14" t="s">
        <v>5984</v>
      </c>
      <c r="E48" s="11" t="s">
        <v>5985</v>
      </c>
    </row>
    <row r="49" spans="1:5">
      <c r="A49" s="3" t="s">
        <v>5888</v>
      </c>
      <c r="B49" s="8" t="s">
        <v>5968</v>
      </c>
      <c r="C49" s="13" t="s">
        <v>5864</v>
      </c>
      <c r="D49" s="14" t="s">
        <v>5986</v>
      </c>
      <c r="E49" s="11" t="s">
        <v>5987</v>
      </c>
    </row>
    <row r="50" spans="1:5">
      <c r="A50" s="3" t="s">
        <v>5888</v>
      </c>
      <c r="B50" s="8" t="s">
        <v>5968</v>
      </c>
      <c r="C50" s="13" t="s">
        <v>5864</v>
      </c>
      <c r="D50" s="14" t="s">
        <v>5988</v>
      </c>
      <c r="E50" s="11" t="s">
        <v>5989</v>
      </c>
    </row>
    <row r="51" spans="1:5">
      <c r="A51" s="3" t="s">
        <v>5888</v>
      </c>
      <c r="B51" s="8" t="s">
        <v>5968</v>
      </c>
      <c r="C51" s="13" t="s">
        <v>5864</v>
      </c>
      <c r="D51" s="14" t="s">
        <v>5990</v>
      </c>
      <c r="E51" s="11" t="s">
        <v>5991</v>
      </c>
    </row>
    <row r="52" spans="1:5">
      <c r="A52" s="3" t="s">
        <v>5992</v>
      </c>
      <c r="B52" s="4" t="s">
        <v>5993</v>
      </c>
      <c r="C52" s="5" t="s">
        <v>5867</v>
      </c>
      <c r="D52" s="15" t="s">
        <v>5994</v>
      </c>
      <c r="E52" s="7" t="s">
        <v>5995</v>
      </c>
    </row>
    <row r="53" spans="1:5">
      <c r="A53" s="3" t="s">
        <v>5992</v>
      </c>
      <c r="B53" s="4" t="s">
        <v>5993</v>
      </c>
      <c r="C53" s="5" t="s">
        <v>5867</v>
      </c>
      <c r="D53" s="15" t="s">
        <v>5996</v>
      </c>
      <c r="E53" s="7" t="s">
        <v>5997</v>
      </c>
    </row>
    <row r="54" spans="1:5">
      <c r="A54" s="3" t="s">
        <v>5992</v>
      </c>
      <c r="B54" s="4" t="s">
        <v>5993</v>
      </c>
      <c r="C54" s="5" t="s">
        <v>5867</v>
      </c>
      <c r="D54" s="15" t="s">
        <v>5998</v>
      </c>
      <c r="E54" s="7" t="s">
        <v>5999</v>
      </c>
    </row>
    <row r="55" spans="1:5">
      <c r="A55" s="3" t="s">
        <v>5992</v>
      </c>
      <c r="B55" s="4" t="s">
        <v>5993</v>
      </c>
      <c r="C55" s="5" t="s">
        <v>5867</v>
      </c>
      <c r="D55" s="15" t="s">
        <v>6000</v>
      </c>
      <c r="E55" s="7" t="s">
        <v>6001</v>
      </c>
    </row>
    <row r="56" spans="1:5">
      <c r="A56" s="3" t="s">
        <v>5992</v>
      </c>
      <c r="B56" s="4" t="s">
        <v>5993</v>
      </c>
      <c r="C56" s="5" t="s">
        <v>5867</v>
      </c>
      <c r="D56" s="15" t="s">
        <v>6002</v>
      </c>
      <c r="E56" s="7" t="s">
        <v>6003</v>
      </c>
    </row>
    <row r="57" spans="1:5">
      <c r="A57" s="3" t="s">
        <v>5992</v>
      </c>
      <c r="B57" s="4" t="s">
        <v>5993</v>
      </c>
      <c r="C57" s="5" t="s">
        <v>5867</v>
      </c>
      <c r="D57" s="15" t="s">
        <v>6004</v>
      </c>
      <c r="E57" s="7" t="s">
        <v>6005</v>
      </c>
    </row>
    <row r="58" spans="1:5">
      <c r="A58" s="3" t="s">
        <v>5992</v>
      </c>
      <c r="B58" s="4" t="s">
        <v>5993</v>
      </c>
      <c r="C58" s="5" t="s">
        <v>5867</v>
      </c>
      <c r="D58" s="15" t="s">
        <v>6006</v>
      </c>
      <c r="E58" s="7" t="s">
        <v>6007</v>
      </c>
    </row>
    <row r="59" spans="1:5">
      <c r="A59" s="3" t="s">
        <v>5992</v>
      </c>
      <c r="B59" s="4" t="s">
        <v>5993</v>
      </c>
      <c r="C59" s="5" t="s">
        <v>5867</v>
      </c>
      <c r="D59" s="15" t="s">
        <v>6008</v>
      </c>
      <c r="E59" s="7" t="s">
        <v>6009</v>
      </c>
    </row>
    <row r="60" spans="1:5">
      <c r="A60" s="3" t="s">
        <v>5992</v>
      </c>
      <c r="B60" s="4" t="s">
        <v>5993</v>
      </c>
      <c r="C60" s="5" t="s">
        <v>5867</v>
      </c>
      <c r="D60" s="15" t="s">
        <v>6010</v>
      </c>
      <c r="E60" s="7" t="s">
        <v>6011</v>
      </c>
    </row>
    <row r="61" spans="1:5">
      <c r="A61" s="3" t="s">
        <v>5992</v>
      </c>
      <c r="B61" s="4" t="s">
        <v>5993</v>
      </c>
      <c r="C61" s="5" t="s">
        <v>5867</v>
      </c>
      <c r="D61" s="15" t="s">
        <v>6012</v>
      </c>
      <c r="E61" s="7" t="s">
        <v>6013</v>
      </c>
    </row>
    <row r="62" spans="1:5">
      <c r="A62" s="3" t="s">
        <v>5992</v>
      </c>
      <c r="B62" s="8" t="s">
        <v>6014</v>
      </c>
      <c r="C62" s="13" t="s">
        <v>5865</v>
      </c>
      <c r="D62" s="10" t="s">
        <v>5910</v>
      </c>
      <c r="E62" s="11" t="s">
        <v>6015</v>
      </c>
    </row>
    <row r="63" spans="1:5">
      <c r="A63" s="3" t="s">
        <v>5992</v>
      </c>
      <c r="B63" s="8" t="s">
        <v>6014</v>
      </c>
      <c r="C63" s="13" t="s">
        <v>5865</v>
      </c>
      <c r="D63" s="10" t="s">
        <v>6016</v>
      </c>
      <c r="E63" s="11" t="s">
        <v>6017</v>
      </c>
    </row>
    <row r="64" spans="1:5">
      <c r="A64" s="3" t="s">
        <v>5992</v>
      </c>
      <c r="B64" s="8" t="s">
        <v>6014</v>
      </c>
      <c r="C64" s="13" t="s">
        <v>5865</v>
      </c>
      <c r="D64" s="10" t="s">
        <v>6018</v>
      </c>
      <c r="E64" s="11" t="s">
        <v>6019</v>
      </c>
    </row>
    <row r="65" spans="1:5">
      <c r="A65" s="3" t="s">
        <v>5992</v>
      </c>
      <c r="B65" s="8" t="s">
        <v>6014</v>
      </c>
      <c r="C65" s="13" t="s">
        <v>5865</v>
      </c>
      <c r="D65" s="10" t="s">
        <v>6020</v>
      </c>
      <c r="E65" s="11" t="s">
        <v>6021</v>
      </c>
    </row>
    <row r="66" spans="1:5">
      <c r="A66" s="3" t="s">
        <v>5992</v>
      </c>
      <c r="B66" s="8" t="s">
        <v>6014</v>
      </c>
      <c r="C66" s="13" t="s">
        <v>5865</v>
      </c>
      <c r="D66" s="10" t="s">
        <v>6022</v>
      </c>
      <c r="E66" s="11" t="s">
        <v>6023</v>
      </c>
    </row>
    <row r="67" spans="1:5">
      <c r="A67" s="3" t="s">
        <v>5992</v>
      </c>
      <c r="B67" s="8" t="s">
        <v>6014</v>
      </c>
      <c r="C67" s="13" t="s">
        <v>5865</v>
      </c>
      <c r="D67" s="10" t="s">
        <v>6024</v>
      </c>
      <c r="E67" s="11" t="s">
        <v>6025</v>
      </c>
    </row>
    <row r="68" spans="1:5">
      <c r="A68" s="3" t="s">
        <v>5992</v>
      </c>
      <c r="B68" s="8" t="s">
        <v>6014</v>
      </c>
      <c r="C68" s="13" t="s">
        <v>5865</v>
      </c>
      <c r="D68" s="10" t="s">
        <v>6026</v>
      </c>
      <c r="E68" s="11" t="s">
        <v>6027</v>
      </c>
    </row>
    <row r="69" spans="1:5">
      <c r="A69" s="3" t="s">
        <v>5992</v>
      </c>
      <c r="B69" s="8" t="s">
        <v>6014</v>
      </c>
      <c r="C69" s="13" t="s">
        <v>5865</v>
      </c>
      <c r="D69" s="10" t="s">
        <v>6028</v>
      </c>
      <c r="E69" s="11" t="s">
        <v>6029</v>
      </c>
    </row>
    <row r="70" spans="1:5">
      <c r="A70" s="3" t="s">
        <v>5992</v>
      </c>
      <c r="B70" s="8" t="s">
        <v>6014</v>
      </c>
      <c r="C70" s="13" t="s">
        <v>5865</v>
      </c>
      <c r="D70" s="10" t="s">
        <v>5890</v>
      </c>
      <c r="E70" s="11" t="s">
        <v>6030</v>
      </c>
    </row>
    <row r="71" spans="1:5">
      <c r="A71" s="3" t="s">
        <v>5992</v>
      </c>
      <c r="B71" s="8" t="s">
        <v>6014</v>
      </c>
      <c r="C71" s="13" t="s">
        <v>5865</v>
      </c>
      <c r="D71" s="10" t="s">
        <v>6031</v>
      </c>
      <c r="E71" s="11" t="s">
        <v>6032</v>
      </c>
    </row>
    <row r="72" spans="1:5">
      <c r="A72" s="3" t="s">
        <v>5992</v>
      </c>
      <c r="B72" s="8" t="s">
        <v>6014</v>
      </c>
      <c r="C72" s="13" t="s">
        <v>5865</v>
      </c>
      <c r="D72" s="10" t="s">
        <v>6033</v>
      </c>
      <c r="E72" s="11" t="s">
        <v>6034</v>
      </c>
    </row>
    <row r="73" spans="1:5">
      <c r="A73" s="3" t="s">
        <v>5992</v>
      </c>
      <c r="B73" s="8" t="s">
        <v>6014</v>
      </c>
      <c r="C73" s="13" t="s">
        <v>5865</v>
      </c>
      <c r="D73" s="10" t="s">
        <v>6035</v>
      </c>
      <c r="E73" s="11" t="s">
        <v>6036</v>
      </c>
    </row>
    <row r="74" spans="1:5">
      <c r="A74" s="3" t="s">
        <v>5992</v>
      </c>
      <c r="B74" s="8" t="s">
        <v>6014</v>
      </c>
      <c r="C74" s="13" t="s">
        <v>5865</v>
      </c>
      <c r="D74" s="10" t="s">
        <v>6037</v>
      </c>
      <c r="E74" s="11" t="s">
        <v>6038</v>
      </c>
    </row>
    <row r="75" spans="1:5">
      <c r="A75" s="3" t="s">
        <v>5992</v>
      </c>
      <c r="B75" s="4" t="s">
        <v>6039</v>
      </c>
      <c r="C75" s="5" t="s">
        <v>5862</v>
      </c>
      <c r="D75" s="15" t="s">
        <v>6040</v>
      </c>
      <c r="E75" s="7" t="s">
        <v>6041</v>
      </c>
    </row>
    <row r="76" spans="1:5">
      <c r="A76" s="3" t="s">
        <v>5992</v>
      </c>
      <c r="B76" s="4" t="s">
        <v>6039</v>
      </c>
      <c r="C76" s="5" t="s">
        <v>5862</v>
      </c>
      <c r="D76" s="15" t="s">
        <v>6042</v>
      </c>
      <c r="E76" s="7" t="s">
        <v>6043</v>
      </c>
    </row>
    <row r="77" spans="1:5">
      <c r="A77" s="3" t="s">
        <v>5992</v>
      </c>
      <c r="B77" s="4" t="s">
        <v>6039</v>
      </c>
      <c r="C77" s="5" t="s">
        <v>5862</v>
      </c>
      <c r="D77" s="15" t="s">
        <v>6044</v>
      </c>
      <c r="E77" s="7" t="s">
        <v>6045</v>
      </c>
    </row>
    <row r="78" spans="1:5">
      <c r="A78" s="3" t="s">
        <v>5992</v>
      </c>
      <c r="B78" s="4" t="s">
        <v>6039</v>
      </c>
      <c r="C78" s="5" t="s">
        <v>5862</v>
      </c>
      <c r="D78" s="15" t="s">
        <v>6046</v>
      </c>
      <c r="E78" s="7" t="s">
        <v>6047</v>
      </c>
    </row>
    <row r="79" spans="1:5">
      <c r="A79" s="3" t="s">
        <v>5992</v>
      </c>
      <c r="B79" s="4" t="s">
        <v>6039</v>
      </c>
      <c r="C79" s="5" t="s">
        <v>5862</v>
      </c>
      <c r="D79" s="15" t="s">
        <v>6048</v>
      </c>
      <c r="E79" s="7" t="s">
        <v>6049</v>
      </c>
    </row>
    <row r="80" spans="1:5">
      <c r="A80" s="3" t="s">
        <v>5992</v>
      </c>
      <c r="B80" s="4" t="s">
        <v>6039</v>
      </c>
      <c r="C80" s="5" t="s">
        <v>5862</v>
      </c>
      <c r="D80" s="15" t="s">
        <v>6050</v>
      </c>
      <c r="E80" s="7" t="s">
        <v>6051</v>
      </c>
    </row>
    <row r="81" spans="1:5">
      <c r="A81" s="3" t="s">
        <v>5992</v>
      </c>
      <c r="B81" s="8" t="s">
        <v>6052</v>
      </c>
      <c r="C81" s="13" t="s">
        <v>5863</v>
      </c>
      <c r="D81" s="16" t="s">
        <v>6053</v>
      </c>
      <c r="E81" s="11" t="s">
        <v>6054</v>
      </c>
    </row>
    <row r="82" spans="1:5">
      <c r="A82" s="3" t="s">
        <v>5992</v>
      </c>
      <c r="B82" s="8" t="s">
        <v>6052</v>
      </c>
      <c r="C82" s="13" t="s">
        <v>5863</v>
      </c>
      <c r="D82" s="16" t="s">
        <v>6055</v>
      </c>
      <c r="E82" s="11" t="s">
        <v>6056</v>
      </c>
    </row>
    <row r="83" spans="1:5">
      <c r="A83" s="3" t="s">
        <v>5992</v>
      </c>
      <c r="B83" s="8" t="s">
        <v>6052</v>
      </c>
      <c r="C83" s="13" t="s">
        <v>5863</v>
      </c>
      <c r="D83" s="16" t="s">
        <v>6057</v>
      </c>
      <c r="E83" s="11" t="s">
        <v>6058</v>
      </c>
    </row>
    <row r="84" spans="1:5">
      <c r="A84" s="3" t="s">
        <v>5992</v>
      </c>
      <c r="B84" s="8" t="s">
        <v>6052</v>
      </c>
      <c r="C84" s="13" t="s">
        <v>5863</v>
      </c>
      <c r="D84" s="16" t="s">
        <v>6059</v>
      </c>
      <c r="E84" s="11" t="s">
        <v>6060</v>
      </c>
    </row>
    <row r="85" spans="1:5">
      <c r="A85" s="3" t="s">
        <v>5992</v>
      </c>
      <c r="B85" s="8" t="s">
        <v>6052</v>
      </c>
      <c r="C85" s="13" t="s">
        <v>5863</v>
      </c>
      <c r="D85" s="16" t="s">
        <v>6061</v>
      </c>
      <c r="E85" s="11" t="s">
        <v>6062</v>
      </c>
    </row>
    <row r="86" spans="1:5">
      <c r="A86" s="3" t="s">
        <v>5992</v>
      </c>
      <c r="B86" s="8" t="s">
        <v>6052</v>
      </c>
      <c r="C86" s="13" t="s">
        <v>5863</v>
      </c>
      <c r="D86" s="16" t="s">
        <v>6063</v>
      </c>
      <c r="E86" s="11" t="s">
        <v>6064</v>
      </c>
    </row>
    <row r="87" spans="1:5">
      <c r="A87" s="3" t="s">
        <v>5992</v>
      </c>
      <c r="B87" s="8" t="s">
        <v>6052</v>
      </c>
      <c r="C87" s="13" t="s">
        <v>5863</v>
      </c>
      <c r="D87" s="16" t="s">
        <v>6065</v>
      </c>
      <c r="E87" s="11" t="s">
        <v>6066</v>
      </c>
    </row>
    <row r="88" spans="1:5">
      <c r="A88" s="3" t="s">
        <v>5992</v>
      </c>
      <c r="B88" s="8" t="s">
        <v>6052</v>
      </c>
      <c r="C88" s="13" t="s">
        <v>5863</v>
      </c>
      <c r="D88" s="16" t="s">
        <v>6067</v>
      </c>
      <c r="E88" s="11" t="s">
        <v>6068</v>
      </c>
    </row>
    <row r="89" spans="1:5">
      <c r="A89" s="3" t="s">
        <v>5992</v>
      </c>
      <c r="B89" s="8" t="s">
        <v>6052</v>
      </c>
      <c r="C89" s="13" t="s">
        <v>5863</v>
      </c>
      <c r="D89" s="16" t="s">
        <v>6069</v>
      </c>
      <c r="E89" s="11" t="s">
        <v>6070</v>
      </c>
    </row>
    <row r="90" spans="1:5">
      <c r="A90" s="3" t="s">
        <v>5992</v>
      </c>
      <c r="B90" s="8" t="s">
        <v>6052</v>
      </c>
      <c r="C90" s="13" t="s">
        <v>5863</v>
      </c>
      <c r="D90" s="16" t="s">
        <v>6071</v>
      </c>
      <c r="E90" s="11" t="s">
        <v>6072</v>
      </c>
    </row>
    <row r="91" spans="1:5">
      <c r="A91" s="3" t="s">
        <v>5992</v>
      </c>
      <c r="B91" s="8" t="s">
        <v>6052</v>
      </c>
      <c r="C91" s="13" t="s">
        <v>5863</v>
      </c>
      <c r="D91" s="16" t="s">
        <v>6073</v>
      </c>
      <c r="E91" s="11" t="s">
        <v>6074</v>
      </c>
    </row>
    <row r="92" spans="1:5">
      <c r="A92" s="3" t="s">
        <v>5992</v>
      </c>
      <c r="B92" s="8" t="s">
        <v>6052</v>
      </c>
      <c r="C92" s="13" t="s">
        <v>5863</v>
      </c>
      <c r="D92" s="16" t="s">
        <v>6075</v>
      </c>
      <c r="E92" s="11" t="s">
        <v>6076</v>
      </c>
    </row>
    <row r="93" spans="1:5">
      <c r="A93" s="3" t="s">
        <v>5992</v>
      </c>
      <c r="B93" s="4" t="s">
        <v>6077</v>
      </c>
      <c r="C93" s="5" t="s">
        <v>5880</v>
      </c>
      <c r="D93" s="15" t="s">
        <v>6078</v>
      </c>
      <c r="E93" s="7" t="s">
        <v>6079</v>
      </c>
    </row>
    <row r="94" spans="1:5">
      <c r="A94" s="3" t="s">
        <v>5992</v>
      </c>
      <c r="B94" s="4" t="s">
        <v>6077</v>
      </c>
      <c r="C94" s="5" t="s">
        <v>5880</v>
      </c>
      <c r="D94" s="15" t="s">
        <v>6080</v>
      </c>
      <c r="E94" s="7" t="s">
        <v>6081</v>
      </c>
    </row>
    <row r="95" spans="1:5">
      <c r="A95" s="3" t="s">
        <v>5992</v>
      </c>
      <c r="B95" s="4" t="s">
        <v>6077</v>
      </c>
      <c r="C95" s="5" t="s">
        <v>5880</v>
      </c>
      <c r="D95" s="15" t="s">
        <v>6082</v>
      </c>
      <c r="E95" s="7" t="s">
        <v>6083</v>
      </c>
    </row>
    <row r="96" spans="1:5">
      <c r="A96" s="3" t="s">
        <v>5992</v>
      </c>
      <c r="B96" s="4" t="s">
        <v>6077</v>
      </c>
      <c r="C96" s="5" t="s">
        <v>5880</v>
      </c>
      <c r="D96" s="15" t="s">
        <v>6084</v>
      </c>
      <c r="E96" s="7" t="s">
        <v>6085</v>
      </c>
    </row>
    <row r="97" spans="1:5">
      <c r="A97" s="3" t="s">
        <v>5992</v>
      </c>
      <c r="B97" s="4" t="s">
        <v>6077</v>
      </c>
      <c r="C97" s="5" t="s">
        <v>5880</v>
      </c>
      <c r="D97" s="15" t="s">
        <v>6086</v>
      </c>
      <c r="E97" s="7" t="s">
        <v>6087</v>
      </c>
    </row>
    <row r="98" spans="1:5">
      <c r="A98" s="3" t="s">
        <v>5992</v>
      </c>
      <c r="B98" s="4" t="s">
        <v>6077</v>
      </c>
      <c r="C98" s="5" t="s">
        <v>5880</v>
      </c>
      <c r="D98" s="15" t="s">
        <v>6088</v>
      </c>
      <c r="E98" s="7" t="s">
        <v>6089</v>
      </c>
    </row>
    <row r="99" spans="1:5">
      <c r="A99" s="3" t="s">
        <v>5992</v>
      </c>
      <c r="B99" s="4" t="s">
        <v>6077</v>
      </c>
      <c r="C99" s="5" t="s">
        <v>5880</v>
      </c>
      <c r="D99" s="15" t="s">
        <v>6090</v>
      </c>
      <c r="E99" s="7" t="s">
        <v>6091</v>
      </c>
    </row>
    <row r="100" spans="1:5">
      <c r="A100" s="3" t="s">
        <v>5992</v>
      </c>
      <c r="B100" s="4" t="s">
        <v>6077</v>
      </c>
      <c r="C100" s="5" t="s">
        <v>5880</v>
      </c>
      <c r="D100" s="15" t="s">
        <v>6092</v>
      </c>
      <c r="E100" s="7" t="s">
        <v>6093</v>
      </c>
    </row>
    <row r="101" spans="1:5">
      <c r="A101" s="3" t="s">
        <v>5992</v>
      </c>
      <c r="B101" s="4" t="s">
        <v>6077</v>
      </c>
      <c r="C101" s="5" t="s">
        <v>5880</v>
      </c>
      <c r="D101" s="15" t="s">
        <v>6094</v>
      </c>
      <c r="E101" s="7" t="s">
        <v>6095</v>
      </c>
    </row>
    <row r="102" spans="1:5">
      <c r="A102" s="3" t="s">
        <v>5992</v>
      </c>
      <c r="B102" s="4" t="s">
        <v>6077</v>
      </c>
      <c r="C102" s="5" t="s">
        <v>5880</v>
      </c>
      <c r="D102" s="15" t="s">
        <v>5254</v>
      </c>
      <c r="E102" s="7" t="s">
        <v>6096</v>
      </c>
    </row>
    <row r="103" spans="1:5">
      <c r="A103" s="3" t="s">
        <v>5992</v>
      </c>
      <c r="B103" s="4" t="s">
        <v>6077</v>
      </c>
      <c r="C103" s="5" t="s">
        <v>5880</v>
      </c>
      <c r="D103" s="15" t="s">
        <v>6097</v>
      </c>
      <c r="E103" s="7" t="s">
        <v>6098</v>
      </c>
    </row>
    <row r="104" spans="1:5">
      <c r="A104" s="3" t="s">
        <v>5992</v>
      </c>
      <c r="B104" s="4" t="s">
        <v>6077</v>
      </c>
      <c r="C104" s="5" t="s">
        <v>5880</v>
      </c>
      <c r="D104" s="15" t="s">
        <v>6099</v>
      </c>
      <c r="E104" s="7" t="s">
        <v>6100</v>
      </c>
    </row>
    <row r="105" spans="1:5">
      <c r="A105" s="3" t="s">
        <v>5992</v>
      </c>
      <c r="B105" s="4" t="s">
        <v>6077</v>
      </c>
      <c r="C105" s="5" t="s">
        <v>5880</v>
      </c>
      <c r="D105" s="15" t="s">
        <v>6101</v>
      </c>
      <c r="E105" s="7" t="s">
        <v>6102</v>
      </c>
    </row>
    <row r="106" spans="1:5">
      <c r="A106" s="3" t="s">
        <v>5992</v>
      </c>
      <c r="B106" s="8" t="s">
        <v>6103</v>
      </c>
      <c r="C106" s="13" t="s">
        <v>5877</v>
      </c>
      <c r="D106" s="10" t="s">
        <v>6104</v>
      </c>
      <c r="E106" s="11" t="s">
        <v>6105</v>
      </c>
    </row>
    <row r="107" spans="1:5">
      <c r="A107" s="3" t="s">
        <v>5992</v>
      </c>
      <c r="B107" s="8" t="s">
        <v>6103</v>
      </c>
      <c r="C107" s="13" t="s">
        <v>5877</v>
      </c>
      <c r="D107" s="10" t="s">
        <v>6106</v>
      </c>
      <c r="E107" s="11" t="s">
        <v>6107</v>
      </c>
    </row>
    <row r="108" spans="1:5">
      <c r="A108" s="3" t="s">
        <v>5992</v>
      </c>
      <c r="B108" s="8" t="s">
        <v>6103</v>
      </c>
      <c r="C108" s="13" t="s">
        <v>5877</v>
      </c>
      <c r="D108" s="10" t="s">
        <v>6108</v>
      </c>
      <c r="E108" s="11" t="s">
        <v>6109</v>
      </c>
    </row>
    <row r="109" spans="1:5">
      <c r="A109" s="3" t="s">
        <v>5992</v>
      </c>
      <c r="B109" s="8" t="s">
        <v>6103</v>
      </c>
      <c r="C109" s="13" t="s">
        <v>5877</v>
      </c>
      <c r="D109" s="10" t="s">
        <v>6110</v>
      </c>
      <c r="E109" s="11" t="s">
        <v>6111</v>
      </c>
    </row>
    <row r="110" spans="1:5">
      <c r="A110" s="3" t="s">
        <v>5992</v>
      </c>
      <c r="B110" s="8" t="s">
        <v>6103</v>
      </c>
      <c r="C110" s="13" t="s">
        <v>5877</v>
      </c>
      <c r="D110" s="10" t="s">
        <v>6112</v>
      </c>
      <c r="E110" s="11" t="s">
        <v>6113</v>
      </c>
    </row>
    <row r="111" spans="1:5" ht="26.25">
      <c r="A111" s="3" t="s">
        <v>5992</v>
      </c>
      <c r="B111" s="8" t="s">
        <v>6103</v>
      </c>
      <c r="C111" s="13" t="s">
        <v>5877</v>
      </c>
      <c r="D111" s="14" t="s">
        <v>6114</v>
      </c>
      <c r="E111" s="11" t="s">
        <v>6115</v>
      </c>
    </row>
    <row r="112" spans="1:5">
      <c r="A112" s="3" t="s">
        <v>5992</v>
      </c>
      <c r="B112" s="8" t="s">
        <v>6103</v>
      </c>
      <c r="C112" s="13" t="s">
        <v>5877</v>
      </c>
      <c r="D112" s="10" t="s">
        <v>4448</v>
      </c>
      <c r="E112" s="11" t="s">
        <v>6116</v>
      </c>
    </row>
    <row r="113" spans="1:5">
      <c r="A113" s="3" t="s">
        <v>5992</v>
      </c>
      <c r="B113" s="8" t="s">
        <v>6103</v>
      </c>
      <c r="C113" s="13" t="s">
        <v>5877</v>
      </c>
      <c r="D113" s="10" t="s">
        <v>6117</v>
      </c>
      <c r="E113" s="11" t="s">
        <v>6118</v>
      </c>
    </row>
    <row r="114" spans="1:5">
      <c r="A114" s="3" t="s">
        <v>5992</v>
      </c>
      <c r="B114" s="8" t="s">
        <v>6103</v>
      </c>
      <c r="C114" s="13" t="s">
        <v>5877</v>
      </c>
      <c r="D114" s="10" t="s">
        <v>6119</v>
      </c>
      <c r="E114" s="11" t="s">
        <v>6120</v>
      </c>
    </row>
    <row r="115" spans="1:5">
      <c r="A115" s="3" t="s">
        <v>5992</v>
      </c>
      <c r="B115" s="8" t="s">
        <v>6103</v>
      </c>
      <c r="C115" s="13" t="s">
        <v>5877</v>
      </c>
      <c r="D115" s="16" t="s">
        <v>6121</v>
      </c>
      <c r="E115" s="11" t="s">
        <v>6122</v>
      </c>
    </row>
    <row r="116" spans="1:5">
      <c r="A116" s="3" t="s">
        <v>5992</v>
      </c>
      <c r="B116" s="8" t="s">
        <v>6103</v>
      </c>
      <c r="C116" s="13" t="s">
        <v>5877</v>
      </c>
      <c r="D116" s="16" t="s">
        <v>6123</v>
      </c>
      <c r="E116" s="11" t="s">
        <v>6124</v>
      </c>
    </row>
    <row r="117" spans="1:5">
      <c r="A117" s="3" t="s">
        <v>5992</v>
      </c>
      <c r="B117" s="8" t="s">
        <v>6103</v>
      </c>
      <c r="C117" s="13" t="s">
        <v>5877</v>
      </c>
      <c r="D117" s="10" t="s">
        <v>6125</v>
      </c>
      <c r="E117" s="11" t="s">
        <v>6126</v>
      </c>
    </row>
    <row r="118" spans="1:5">
      <c r="A118" s="3" t="s">
        <v>5992</v>
      </c>
      <c r="B118" s="8" t="s">
        <v>6103</v>
      </c>
      <c r="C118" s="13" t="s">
        <v>5877</v>
      </c>
      <c r="D118" s="10" t="s">
        <v>6127</v>
      </c>
      <c r="E118" s="11" t="s">
        <v>6128</v>
      </c>
    </row>
    <row r="119" spans="1:5">
      <c r="A119" s="3" t="s">
        <v>5992</v>
      </c>
      <c r="B119" s="4" t="s">
        <v>6129</v>
      </c>
      <c r="C119" s="5" t="s">
        <v>5866</v>
      </c>
      <c r="D119" s="15" t="s">
        <v>6130</v>
      </c>
      <c r="E119" s="7" t="s">
        <v>6131</v>
      </c>
    </row>
    <row r="120" spans="1:5">
      <c r="A120" s="3" t="s">
        <v>5992</v>
      </c>
      <c r="B120" s="4" t="s">
        <v>6129</v>
      </c>
      <c r="C120" s="5" t="s">
        <v>5866</v>
      </c>
      <c r="D120" s="15" t="s">
        <v>6132</v>
      </c>
      <c r="E120" s="7" t="s">
        <v>6133</v>
      </c>
    </row>
    <row r="121" spans="1:5">
      <c r="A121" s="3" t="s">
        <v>5992</v>
      </c>
      <c r="B121" s="4" t="s">
        <v>6129</v>
      </c>
      <c r="C121" s="5" t="s">
        <v>5866</v>
      </c>
      <c r="D121" s="15" t="s">
        <v>6134</v>
      </c>
      <c r="E121" s="7" t="s">
        <v>6135</v>
      </c>
    </row>
    <row r="122" spans="1:5">
      <c r="A122" s="3" t="s">
        <v>5992</v>
      </c>
      <c r="B122" s="4" t="s">
        <v>6129</v>
      </c>
      <c r="C122" s="5" t="s">
        <v>5866</v>
      </c>
      <c r="D122" s="15" t="s">
        <v>6136</v>
      </c>
      <c r="E122" s="7" t="s">
        <v>6137</v>
      </c>
    </row>
    <row r="123" spans="1:5">
      <c r="A123" s="3" t="s">
        <v>5992</v>
      </c>
      <c r="B123" s="4" t="s">
        <v>6129</v>
      </c>
      <c r="C123" s="5" t="s">
        <v>5866</v>
      </c>
      <c r="D123" s="15" t="s">
        <v>6138</v>
      </c>
      <c r="E123" s="7" t="s">
        <v>6139</v>
      </c>
    </row>
    <row r="124" spans="1:5">
      <c r="A124" s="3" t="s">
        <v>5992</v>
      </c>
      <c r="B124" s="4" t="s">
        <v>6129</v>
      </c>
      <c r="C124" s="5" t="s">
        <v>5866</v>
      </c>
      <c r="D124" s="15" t="s">
        <v>6140</v>
      </c>
      <c r="E124" s="7" t="s">
        <v>6141</v>
      </c>
    </row>
    <row r="125" spans="1:5">
      <c r="A125" s="3" t="s">
        <v>5992</v>
      </c>
      <c r="B125" s="4" t="s">
        <v>6129</v>
      </c>
      <c r="C125" s="5" t="s">
        <v>5866</v>
      </c>
      <c r="D125" s="15" t="s">
        <v>6142</v>
      </c>
      <c r="E125" s="7" t="s">
        <v>6143</v>
      </c>
    </row>
    <row r="126" spans="1:5">
      <c r="A126" s="3" t="s">
        <v>5992</v>
      </c>
      <c r="B126" s="4" t="s">
        <v>6129</v>
      </c>
      <c r="C126" s="5" t="s">
        <v>5866</v>
      </c>
      <c r="D126" s="15" t="s">
        <v>6144</v>
      </c>
      <c r="E126" s="7" t="s">
        <v>6145</v>
      </c>
    </row>
    <row r="127" spans="1:5">
      <c r="A127" s="3" t="s">
        <v>5992</v>
      </c>
      <c r="B127" s="8" t="s">
        <v>6146</v>
      </c>
      <c r="C127" s="13" t="s">
        <v>5882</v>
      </c>
      <c r="D127" s="17" t="s">
        <v>4157</v>
      </c>
      <c r="E127" s="11" t="s">
        <v>6147</v>
      </c>
    </row>
    <row r="128" spans="1:5">
      <c r="A128" s="3" t="s">
        <v>5992</v>
      </c>
      <c r="B128" s="8" t="s">
        <v>6146</v>
      </c>
      <c r="C128" s="13" t="s">
        <v>5882</v>
      </c>
      <c r="D128" s="17" t="s">
        <v>6148</v>
      </c>
      <c r="E128" s="11" t="s">
        <v>6149</v>
      </c>
    </row>
    <row r="129" spans="1:5">
      <c r="A129" s="3" t="s">
        <v>5992</v>
      </c>
      <c r="B129" s="8" t="s">
        <v>6146</v>
      </c>
      <c r="C129" s="13" t="s">
        <v>5882</v>
      </c>
      <c r="D129" s="17" t="s">
        <v>6150</v>
      </c>
      <c r="E129" s="11" t="s">
        <v>6151</v>
      </c>
    </row>
    <row r="130" spans="1:5">
      <c r="A130" s="3" t="s">
        <v>5992</v>
      </c>
      <c r="B130" s="8" t="s">
        <v>6146</v>
      </c>
      <c r="C130" s="13" t="s">
        <v>5882</v>
      </c>
      <c r="D130" s="17" t="s">
        <v>6152</v>
      </c>
      <c r="E130" s="11" t="s">
        <v>6153</v>
      </c>
    </row>
    <row r="131" spans="1:5">
      <c r="A131" s="3" t="s">
        <v>5992</v>
      </c>
      <c r="B131" s="8" t="s">
        <v>6146</v>
      </c>
      <c r="C131" s="13" t="s">
        <v>5882</v>
      </c>
      <c r="D131" s="17" t="s">
        <v>6154</v>
      </c>
      <c r="E131" s="11" t="s">
        <v>6155</v>
      </c>
    </row>
    <row r="132" spans="1:5">
      <c r="A132" s="3" t="s">
        <v>5992</v>
      </c>
      <c r="B132" s="8" t="s">
        <v>6146</v>
      </c>
      <c r="C132" s="13" t="s">
        <v>5882</v>
      </c>
      <c r="D132" s="17" t="s">
        <v>6156</v>
      </c>
      <c r="E132" s="11" t="s">
        <v>6157</v>
      </c>
    </row>
    <row r="133" spans="1:5">
      <c r="A133" s="3" t="s">
        <v>5992</v>
      </c>
      <c r="B133" s="8" t="s">
        <v>6146</v>
      </c>
      <c r="C133" s="13" t="s">
        <v>5882</v>
      </c>
      <c r="D133" s="17" t="s">
        <v>6158</v>
      </c>
      <c r="E133" s="11" t="s">
        <v>6159</v>
      </c>
    </row>
    <row r="134" spans="1:5">
      <c r="A134" s="3" t="s">
        <v>5992</v>
      </c>
      <c r="B134" s="8" t="s">
        <v>6146</v>
      </c>
      <c r="C134" s="13" t="s">
        <v>5882</v>
      </c>
      <c r="D134" s="17" t="s">
        <v>6160</v>
      </c>
      <c r="E134" s="11" t="s">
        <v>6161</v>
      </c>
    </row>
    <row r="135" spans="1:5">
      <c r="A135" s="3" t="s">
        <v>5992</v>
      </c>
      <c r="B135" s="8" t="s">
        <v>6146</v>
      </c>
      <c r="C135" s="13" t="s">
        <v>5882</v>
      </c>
      <c r="D135" s="17" t="s">
        <v>3733</v>
      </c>
      <c r="E135" s="11" t="s">
        <v>6162</v>
      </c>
    </row>
    <row r="136" spans="1:5">
      <c r="A136" s="3" t="s">
        <v>5992</v>
      </c>
      <c r="B136" s="8" t="s">
        <v>6146</v>
      </c>
      <c r="C136" s="13" t="s">
        <v>5882</v>
      </c>
      <c r="D136" s="17" t="s">
        <v>6163</v>
      </c>
      <c r="E136" s="11" t="s">
        <v>6164</v>
      </c>
    </row>
    <row r="137" spans="1:5">
      <c r="A137" s="3" t="s">
        <v>5992</v>
      </c>
      <c r="B137" s="8" t="s">
        <v>6146</v>
      </c>
      <c r="C137" s="13" t="s">
        <v>5882</v>
      </c>
      <c r="D137" s="17" t="s">
        <v>6165</v>
      </c>
      <c r="E137" s="11" t="s">
        <v>6166</v>
      </c>
    </row>
    <row r="138" spans="1:5">
      <c r="A138" s="3" t="s">
        <v>5992</v>
      </c>
      <c r="B138" s="8" t="s">
        <v>6146</v>
      </c>
      <c r="C138" s="13" t="s">
        <v>5882</v>
      </c>
      <c r="D138" s="17" t="s">
        <v>6167</v>
      </c>
      <c r="E138" s="11" t="s">
        <v>6168</v>
      </c>
    </row>
    <row r="139" spans="1:5">
      <c r="A139" s="3" t="s">
        <v>5992</v>
      </c>
      <c r="B139" s="8" t="s">
        <v>6146</v>
      </c>
      <c r="C139" s="13" t="s">
        <v>5882</v>
      </c>
      <c r="D139" s="17" t="s">
        <v>6169</v>
      </c>
      <c r="E139" s="11" t="s">
        <v>6170</v>
      </c>
    </row>
    <row r="140" spans="1:5">
      <c r="A140" s="3" t="s">
        <v>5992</v>
      </c>
      <c r="B140" s="4" t="s">
        <v>6171</v>
      </c>
      <c r="C140" s="5" t="s">
        <v>5883</v>
      </c>
      <c r="D140" s="18" t="s">
        <v>6172</v>
      </c>
      <c r="E140" s="7" t="s">
        <v>6173</v>
      </c>
    </row>
    <row r="141" spans="1:5">
      <c r="A141" s="3" t="s">
        <v>5992</v>
      </c>
      <c r="B141" s="4" t="s">
        <v>6171</v>
      </c>
      <c r="C141" s="5" t="s">
        <v>5883</v>
      </c>
      <c r="D141" s="18" t="s">
        <v>6174</v>
      </c>
      <c r="E141" s="7" t="s">
        <v>6175</v>
      </c>
    </row>
    <row r="142" spans="1:5">
      <c r="A142" s="3" t="s">
        <v>5992</v>
      </c>
      <c r="B142" s="4" t="s">
        <v>6171</v>
      </c>
      <c r="C142" s="5" t="s">
        <v>5883</v>
      </c>
      <c r="D142" s="18" t="s">
        <v>6176</v>
      </c>
      <c r="E142" s="7" t="s">
        <v>6177</v>
      </c>
    </row>
    <row r="143" spans="1:5">
      <c r="A143" s="3" t="s">
        <v>5992</v>
      </c>
      <c r="B143" s="4" t="s">
        <v>6171</v>
      </c>
      <c r="C143" s="5" t="s">
        <v>5883</v>
      </c>
      <c r="D143" s="18" t="s">
        <v>6178</v>
      </c>
      <c r="E143" s="7" t="s">
        <v>6179</v>
      </c>
    </row>
    <row r="144" spans="1:5">
      <c r="A144" s="3" t="s">
        <v>5992</v>
      </c>
      <c r="B144" s="4" t="s">
        <v>6171</v>
      </c>
      <c r="C144" s="5" t="s">
        <v>5883</v>
      </c>
      <c r="D144" s="18" t="s">
        <v>6180</v>
      </c>
      <c r="E144" s="7" t="s">
        <v>6181</v>
      </c>
    </row>
    <row r="145" spans="1:5">
      <c r="A145" s="3" t="s">
        <v>5992</v>
      </c>
      <c r="B145" s="4" t="s">
        <v>6171</v>
      </c>
      <c r="C145" s="5" t="s">
        <v>5883</v>
      </c>
      <c r="D145" s="18" t="s">
        <v>6182</v>
      </c>
      <c r="E145" s="7" t="s">
        <v>6183</v>
      </c>
    </row>
    <row r="146" spans="1:5">
      <c r="A146" s="3" t="s">
        <v>5992</v>
      </c>
      <c r="B146" s="4" t="s">
        <v>6171</v>
      </c>
      <c r="C146" s="5" t="s">
        <v>5883</v>
      </c>
      <c r="D146" s="18" t="s">
        <v>6184</v>
      </c>
      <c r="E146" s="7" t="s">
        <v>6185</v>
      </c>
    </row>
    <row r="147" spans="1:5">
      <c r="A147" s="3" t="s">
        <v>5992</v>
      </c>
      <c r="B147" s="4" t="s">
        <v>6171</v>
      </c>
      <c r="C147" s="5" t="s">
        <v>5883</v>
      </c>
      <c r="D147" s="18" t="s">
        <v>6186</v>
      </c>
      <c r="E147" s="7" t="s">
        <v>6187</v>
      </c>
    </row>
    <row r="148" spans="1:5">
      <c r="A148" s="3" t="s">
        <v>5992</v>
      </c>
      <c r="B148" s="4" t="s">
        <v>6171</v>
      </c>
      <c r="C148" s="5" t="s">
        <v>5883</v>
      </c>
      <c r="D148" s="18" t="s">
        <v>6188</v>
      </c>
      <c r="E148" s="7" t="s">
        <v>6189</v>
      </c>
    </row>
    <row r="149" spans="1:5">
      <c r="A149" s="3" t="s">
        <v>5992</v>
      </c>
      <c r="B149" s="4" t="s">
        <v>6171</v>
      </c>
      <c r="C149" s="5" t="s">
        <v>5883</v>
      </c>
      <c r="D149" s="18" t="s">
        <v>6190</v>
      </c>
      <c r="E149" s="7" t="s">
        <v>6191</v>
      </c>
    </row>
    <row r="150" spans="1:5">
      <c r="A150" s="3" t="s">
        <v>5992</v>
      </c>
      <c r="B150" s="4" t="s">
        <v>6171</v>
      </c>
      <c r="C150" s="5" t="s">
        <v>5883</v>
      </c>
      <c r="D150" s="18" t="s">
        <v>6192</v>
      </c>
      <c r="E150" s="7" t="s">
        <v>6193</v>
      </c>
    </row>
    <row r="151" spans="1:5">
      <c r="A151" s="3" t="s">
        <v>5992</v>
      </c>
      <c r="B151" s="4" t="s">
        <v>6171</v>
      </c>
      <c r="C151" s="5" t="s">
        <v>5883</v>
      </c>
      <c r="D151" s="18" t="s">
        <v>6194</v>
      </c>
      <c r="E151" s="7" t="s">
        <v>6195</v>
      </c>
    </row>
    <row r="152" spans="1:5">
      <c r="A152" s="3" t="s">
        <v>5992</v>
      </c>
      <c r="B152" s="4" t="s">
        <v>6171</v>
      </c>
      <c r="C152" s="5" t="s">
        <v>5883</v>
      </c>
      <c r="D152" s="18" t="s">
        <v>6196</v>
      </c>
      <c r="E152" s="7" t="s">
        <v>6197</v>
      </c>
    </row>
    <row r="153" spans="1:5">
      <c r="A153" s="3" t="s">
        <v>5992</v>
      </c>
      <c r="B153" s="4" t="s">
        <v>6171</v>
      </c>
      <c r="C153" s="5" t="s">
        <v>5883</v>
      </c>
      <c r="D153" s="18" t="s">
        <v>6198</v>
      </c>
      <c r="E153" s="7" t="s">
        <v>6199</v>
      </c>
    </row>
    <row r="154" spans="1:5">
      <c r="A154" s="3" t="s">
        <v>5992</v>
      </c>
      <c r="B154" s="8" t="s">
        <v>6200</v>
      </c>
      <c r="C154" s="13" t="s">
        <v>5861</v>
      </c>
      <c r="D154" s="16" t="s">
        <v>6201</v>
      </c>
      <c r="E154" s="11" t="s">
        <v>6202</v>
      </c>
    </row>
    <row r="155" spans="1:5">
      <c r="A155" s="3" t="s">
        <v>5992</v>
      </c>
      <c r="B155" s="8" t="s">
        <v>6200</v>
      </c>
      <c r="C155" s="13" t="s">
        <v>5861</v>
      </c>
      <c r="D155" s="16" t="s">
        <v>6018</v>
      </c>
      <c r="E155" s="11" t="s">
        <v>6203</v>
      </c>
    </row>
    <row r="156" spans="1:5">
      <c r="A156" s="3" t="s">
        <v>5992</v>
      </c>
      <c r="B156" s="8" t="s">
        <v>6200</v>
      </c>
      <c r="C156" s="13" t="s">
        <v>5861</v>
      </c>
      <c r="D156" s="16" t="s">
        <v>2124</v>
      </c>
      <c r="E156" s="11" t="s">
        <v>6204</v>
      </c>
    </row>
    <row r="157" spans="1:5">
      <c r="A157" s="3" t="s">
        <v>5992</v>
      </c>
      <c r="B157" s="8" t="s">
        <v>6200</v>
      </c>
      <c r="C157" s="13" t="s">
        <v>5861</v>
      </c>
      <c r="D157" s="16" t="s">
        <v>6205</v>
      </c>
      <c r="E157" s="11" t="s">
        <v>6206</v>
      </c>
    </row>
    <row r="158" spans="1:5">
      <c r="A158" s="3" t="s">
        <v>5992</v>
      </c>
      <c r="B158" s="8" t="s">
        <v>6200</v>
      </c>
      <c r="C158" s="13" t="s">
        <v>5861</v>
      </c>
      <c r="D158" s="16" t="s">
        <v>3173</v>
      </c>
      <c r="E158" s="11" t="s">
        <v>6207</v>
      </c>
    </row>
    <row r="159" spans="1:5">
      <c r="A159" s="3" t="s">
        <v>5992</v>
      </c>
      <c r="B159" s="8" t="s">
        <v>6200</v>
      </c>
      <c r="C159" s="13" t="s">
        <v>5861</v>
      </c>
      <c r="D159" s="16" t="s">
        <v>6208</v>
      </c>
      <c r="E159" s="11" t="s">
        <v>6209</v>
      </c>
    </row>
    <row r="160" spans="1:5">
      <c r="A160" s="3" t="s">
        <v>5992</v>
      </c>
      <c r="B160" s="8" t="s">
        <v>6200</v>
      </c>
      <c r="C160" s="13" t="s">
        <v>5861</v>
      </c>
      <c r="D160" s="16" t="s">
        <v>6210</v>
      </c>
      <c r="E160" s="11" t="s">
        <v>6211</v>
      </c>
    </row>
    <row r="161" spans="1:5">
      <c r="A161" s="3" t="s">
        <v>5992</v>
      </c>
      <c r="B161" s="8" t="s">
        <v>6200</v>
      </c>
      <c r="C161" s="13" t="s">
        <v>5861</v>
      </c>
      <c r="D161" s="16" t="s">
        <v>6212</v>
      </c>
      <c r="E161" s="11" t="s">
        <v>6213</v>
      </c>
    </row>
    <row r="162" spans="1:5">
      <c r="A162" s="3" t="s">
        <v>5992</v>
      </c>
      <c r="B162" s="8" t="s">
        <v>6200</v>
      </c>
      <c r="C162" s="13" t="s">
        <v>5861</v>
      </c>
      <c r="D162" s="16" t="s">
        <v>6214</v>
      </c>
      <c r="E162" s="11" t="s">
        <v>6215</v>
      </c>
    </row>
    <row r="163" spans="1:5">
      <c r="A163" s="3" t="s">
        <v>5992</v>
      </c>
      <c r="B163" s="8" t="s">
        <v>6200</v>
      </c>
      <c r="C163" s="13" t="s">
        <v>5861</v>
      </c>
      <c r="D163" s="16" t="s">
        <v>6216</v>
      </c>
      <c r="E163" s="11" t="s">
        <v>6217</v>
      </c>
    </row>
    <row r="164" spans="1:5">
      <c r="A164" s="3" t="s">
        <v>5992</v>
      </c>
      <c r="B164" s="8" t="s">
        <v>6200</v>
      </c>
      <c r="C164" s="13" t="s">
        <v>5861</v>
      </c>
      <c r="D164" s="16" t="s">
        <v>6218</v>
      </c>
      <c r="E164" s="11" t="s">
        <v>6219</v>
      </c>
    </row>
    <row r="165" spans="1:5">
      <c r="A165" s="3" t="s">
        <v>5992</v>
      </c>
      <c r="B165" s="8" t="s">
        <v>6200</v>
      </c>
      <c r="C165" s="13" t="s">
        <v>5861</v>
      </c>
      <c r="D165" s="16" t="s">
        <v>6220</v>
      </c>
      <c r="E165" s="11" t="s">
        <v>6221</v>
      </c>
    </row>
    <row r="166" spans="1:5">
      <c r="A166" s="3" t="s">
        <v>5992</v>
      </c>
      <c r="B166" s="8" t="s">
        <v>6200</v>
      </c>
      <c r="C166" s="13" t="s">
        <v>5861</v>
      </c>
      <c r="D166" s="16" t="s">
        <v>6222</v>
      </c>
      <c r="E166" s="11" t="s">
        <v>6223</v>
      </c>
    </row>
    <row r="167" spans="1:5">
      <c r="A167" s="3" t="s">
        <v>5992</v>
      </c>
      <c r="B167" s="4" t="s">
        <v>6224</v>
      </c>
      <c r="C167" s="5" t="s">
        <v>5885</v>
      </c>
      <c r="D167" s="15" t="s">
        <v>6225</v>
      </c>
      <c r="E167" s="7" t="s">
        <v>6226</v>
      </c>
    </row>
    <row r="168" spans="1:5">
      <c r="A168" s="3" t="s">
        <v>5992</v>
      </c>
      <c r="B168" s="4" t="s">
        <v>6224</v>
      </c>
      <c r="C168" s="5" t="s">
        <v>5885</v>
      </c>
      <c r="D168" s="15" t="s">
        <v>6227</v>
      </c>
      <c r="E168" s="7" t="s">
        <v>6228</v>
      </c>
    </row>
    <row r="169" spans="1:5">
      <c r="A169" s="3" t="s">
        <v>5992</v>
      </c>
      <c r="B169" s="4" t="s">
        <v>6224</v>
      </c>
      <c r="C169" s="5" t="s">
        <v>5885</v>
      </c>
      <c r="D169" s="15" t="s">
        <v>6229</v>
      </c>
      <c r="E169" s="7" t="s">
        <v>6230</v>
      </c>
    </row>
    <row r="170" spans="1:5">
      <c r="A170" s="3" t="s">
        <v>5992</v>
      </c>
      <c r="B170" s="4" t="s">
        <v>6224</v>
      </c>
      <c r="C170" s="5" t="s">
        <v>5885</v>
      </c>
      <c r="D170" s="15" t="s">
        <v>6231</v>
      </c>
      <c r="E170" s="7" t="s">
        <v>6232</v>
      </c>
    </row>
    <row r="171" spans="1:5">
      <c r="A171" s="3" t="s">
        <v>5992</v>
      </c>
      <c r="B171" s="4" t="s">
        <v>6224</v>
      </c>
      <c r="C171" s="5" t="s">
        <v>5885</v>
      </c>
      <c r="D171" s="15" t="s">
        <v>6233</v>
      </c>
      <c r="E171" s="7" t="s">
        <v>6234</v>
      </c>
    </row>
    <row r="172" spans="1:5">
      <c r="A172" s="3" t="s">
        <v>5992</v>
      </c>
      <c r="B172" s="4" t="s">
        <v>6224</v>
      </c>
      <c r="C172" s="5" t="s">
        <v>5885</v>
      </c>
      <c r="D172" s="15" t="s">
        <v>6235</v>
      </c>
      <c r="E172" s="7" t="s">
        <v>6236</v>
      </c>
    </row>
    <row r="173" spans="1:5">
      <c r="A173" s="3" t="s">
        <v>5992</v>
      </c>
      <c r="B173" s="4" t="s">
        <v>6224</v>
      </c>
      <c r="C173" s="5" t="s">
        <v>5885</v>
      </c>
      <c r="D173" s="15" t="s">
        <v>6237</v>
      </c>
      <c r="E173" s="7" t="s">
        <v>6238</v>
      </c>
    </row>
    <row r="174" spans="1:5">
      <c r="A174" s="3" t="s">
        <v>5992</v>
      </c>
      <c r="B174" s="4" t="s">
        <v>6224</v>
      </c>
      <c r="C174" s="5" t="s">
        <v>5885</v>
      </c>
      <c r="D174" s="15" t="s">
        <v>6239</v>
      </c>
      <c r="E174" s="7" t="s">
        <v>6240</v>
      </c>
    </row>
    <row r="175" spans="1:5">
      <c r="A175" s="3" t="s">
        <v>5992</v>
      </c>
      <c r="B175" s="8" t="s">
        <v>6241</v>
      </c>
      <c r="C175" s="13" t="s">
        <v>5868</v>
      </c>
      <c r="D175" s="17" t="s">
        <v>5869</v>
      </c>
      <c r="E175" s="11" t="s">
        <v>6242</v>
      </c>
    </row>
    <row r="176" spans="1:5">
      <c r="A176" s="3" t="s">
        <v>5992</v>
      </c>
      <c r="B176" s="8" t="s">
        <v>6241</v>
      </c>
      <c r="C176" s="13" t="s">
        <v>5868</v>
      </c>
      <c r="D176" s="17" t="s">
        <v>5870</v>
      </c>
      <c r="E176" s="11" t="s">
        <v>6243</v>
      </c>
    </row>
    <row r="177" spans="1:5">
      <c r="A177" s="3" t="s">
        <v>5992</v>
      </c>
      <c r="B177" s="8" t="s">
        <v>6241</v>
      </c>
      <c r="C177" s="13" t="s">
        <v>5868</v>
      </c>
      <c r="D177" s="17" t="s">
        <v>5871</v>
      </c>
      <c r="E177" s="11" t="s">
        <v>6244</v>
      </c>
    </row>
    <row r="178" spans="1:5">
      <c r="A178" s="3" t="s">
        <v>5992</v>
      </c>
      <c r="B178" s="8" t="s">
        <v>6241</v>
      </c>
      <c r="C178" s="13" t="s">
        <v>5868</v>
      </c>
      <c r="D178" s="17" t="s">
        <v>5872</v>
      </c>
      <c r="E178" s="11" t="s">
        <v>6245</v>
      </c>
    </row>
    <row r="179" spans="1:5">
      <c r="A179" s="3" t="s">
        <v>5992</v>
      </c>
      <c r="B179" s="8" t="s">
        <v>6241</v>
      </c>
      <c r="C179" s="13" t="s">
        <v>5868</v>
      </c>
      <c r="D179" s="17" t="s">
        <v>5873</v>
      </c>
      <c r="E179" s="11" t="s">
        <v>6246</v>
      </c>
    </row>
    <row r="180" spans="1:5">
      <c r="A180" s="3" t="s">
        <v>5992</v>
      </c>
      <c r="B180" s="8" t="s">
        <v>6241</v>
      </c>
      <c r="C180" s="13" t="s">
        <v>5868</v>
      </c>
      <c r="D180" s="17" t="s">
        <v>5874</v>
      </c>
      <c r="E180" s="11" t="s">
        <v>6247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topLeftCell="B4" zoomScale="90" zoomScaleNormal="90" workbookViewId="0">
      <selection activeCell="C12" sqref="C12:E12"/>
    </sheetView>
  </sheetViews>
  <sheetFormatPr defaultColWidth="0" defaultRowHeight="15" zeroHeight="1"/>
  <cols>
    <col min="1" max="1" width="9.140625" style="24" hidden="1" customWidth="1"/>
    <col min="2" max="2" width="21.7109375" customWidth="1"/>
    <col min="3" max="3" width="30.7109375" customWidth="1"/>
    <col min="4" max="5" width="9.28515625" customWidth="1"/>
    <col min="6" max="6" width="20.85546875" customWidth="1"/>
    <col min="7" max="11" width="9.28515625" customWidth="1"/>
    <col min="12" max="16384" width="9.140625" style="24" hidden="1"/>
  </cols>
  <sheetData>
    <row r="1" spans="2:11" ht="62.45" customHeight="1" thickTop="1">
      <c r="B1" s="194"/>
      <c r="C1" s="195"/>
      <c r="D1" s="195"/>
      <c r="E1" s="195"/>
      <c r="F1" s="192"/>
      <c r="G1" s="192"/>
      <c r="H1" s="192"/>
      <c r="I1" s="192"/>
      <c r="J1" s="192"/>
      <c r="K1" s="193"/>
    </row>
    <row r="2" spans="2:11" ht="31.5">
      <c r="B2" s="207" t="s">
        <v>0</v>
      </c>
      <c r="C2" s="208"/>
      <c r="D2" s="208"/>
      <c r="E2" s="208"/>
      <c r="F2" s="208"/>
      <c r="G2" s="208"/>
      <c r="H2" s="208"/>
      <c r="I2" s="208"/>
      <c r="J2" s="208"/>
      <c r="K2" s="209"/>
    </row>
    <row r="3" spans="2:11" s="25" customFormat="1" ht="39.950000000000003" customHeight="1">
      <c r="B3" s="210" t="s">
        <v>1</v>
      </c>
      <c r="C3" s="211"/>
      <c r="D3" s="211"/>
      <c r="E3" s="211"/>
      <c r="F3" s="211"/>
      <c r="G3" s="211"/>
      <c r="H3" s="211"/>
      <c r="I3" s="211"/>
      <c r="J3" s="211"/>
      <c r="K3" s="212"/>
    </row>
    <row r="4" spans="2:11" ht="15.75" thickBot="1">
      <c r="B4" s="139"/>
      <c r="C4" s="140"/>
      <c r="D4" s="140"/>
      <c r="E4" s="140"/>
      <c r="F4" s="140"/>
      <c r="G4" s="140"/>
      <c r="H4" s="140"/>
      <c r="I4" s="140"/>
      <c r="J4" s="140"/>
      <c r="K4" s="141"/>
    </row>
    <row r="5" spans="2:11">
      <c r="B5" s="142" t="s">
        <v>2</v>
      </c>
      <c r="C5" s="213" t="s">
        <v>3</v>
      </c>
      <c r="D5" s="213"/>
      <c r="E5" s="213"/>
      <c r="F5" s="213"/>
      <c r="G5" s="213"/>
      <c r="H5" s="213"/>
      <c r="I5" s="213"/>
      <c r="J5" s="213"/>
      <c r="K5" s="214"/>
    </row>
    <row r="6" spans="2:11">
      <c r="B6" s="143" t="s">
        <v>4</v>
      </c>
      <c r="C6" s="215" t="s">
        <v>6486</v>
      </c>
      <c r="D6" s="215"/>
      <c r="E6" s="215"/>
      <c r="F6" s="215"/>
      <c r="G6" s="215"/>
      <c r="H6" s="215"/>
      <c r="I6" s="215"/>
      <c r="J6" s="215"/>
      <c r="K6" s="216"/>
    </row>
    <row r="7" spans="2:11">
      <c r="B7" s="143" t="s">
        <v>5</v>
      </c>
      <c r="C7" s="217" t="s">
        <v>6484</v>
      </c>
      <c r="D7" s="218"/>
      <c r="E7" s="218"/>
      <c r="F7" s="218"/>
      <c r="G7" s="218"/>
      <c r="H7" s="218"/>
      <c r="I7" s="218"/>
      <c r="J7" s="218"/>
      <c r="K7" s="219"/>
    </row>
    <row r="8" spans="2:11">
      <c r="B8" s="143" t="s">
        <v>6</v>
      </c>
      <c r="C8" s="144"/>
      <c r="D8" s="144"/>
      <c r="E8" s="144"/>
      <c r="F8" s="145">
        <v>81105</v>
      </c>
      <c r="G8" s="145"/>
      <c r="H8" s="145"/>
      <c r="I8" s="145"/>
      <c r="J8" s="145"/>
      <c r="K8" s="146"/>
    </row>
    <row r="9" spans="2:11">
      <c r="B9" s="143" t="s">
        <v>7</v>
      </c>
      <c r="C9" s="217"/>
      <c r="D9" s="220"/>
      <c r="E9" s="220"/>
      <c r="F9" s="145" t="s">
        <v>6485</v>
      </c>
      <c r="G9" s="145"/>
      <c r="H9" s="145"/>
      <c r="I9" s="145"/>
      <c r="J9" s="145"/>
      <c r="K9" s="146"/>
    </row>
    <row r="10" spans="2:11">
      <c r="B10" s="143" t="s">
        <v>8</v>
      </c>
      <c r="C10" s="144"/>
      <c r="D10" s="144"/>
      <c r="E10" s="144"/>
      <c r="F10" s="145"/>
      <c r="G10" s="145"/>
      <c r="H10" s="145"/>
      <c r="I10" s="145"/>
      <c r="J10" s="145"/>
      <c r="K10" s="146"/>
    </row>
    <row r="11" spans="2:11">
      <c r="B11" s="143" t="s">
        <v>9</v>
      </c>
      <c r="C11" s="217" t="s">
        <v>10</v>
      </c>
      <c r="D11" s="220"/>
      <c r="E11" s="220"/>
      <c r="F11" s="220"/>
      <c r="G11" s="220"/>
      <c r="H11" s="220"/>
      <c r="I11" s="220"/>
      <c r="J11" s="220"/>
      <c r="K11" s="221"/>
    </row>
    <row r="12" spans="2:11" ht="15.75" thickBot="1">
      <c r="B12" s="147" t="s">
        <v>11</v>
      </c>
      <c r="C12" s="222"/>
      <c r="D12" s="223"/>
      <c r="E12" s="223"/>
      <c r="F12" s="224" t="s">
        <v>6340</v>
      </c>
      <c r="G12" s="224"/>
      <c r="H12" s="224"/>
      <c r="I12" s="224" t="s">
        <v>6341</v>
      </c>
      <c r="J12" s="224"/>
      <c r="K12" s="225"/>
    </row>
    <row r="13" spans="2:11">
      <c r="B13" s="139"/>
      <c r="C13" s="140"/>
      <c r="D13" s="140"/>
      <c r="E13" s="140"/>
      <c r="F13" s="140"/>
      <c r="G13" s="140"/>
      <c r="H13" s="140"/>
      <c r="I13" s="140"/>
      <c r="J13" s="140"/>
      <c r="K13" s="141"/>
    </row>
    <row r="14" spans="2:11">
      <c r="B14" s="139"/>
      <c r="C14" s="140"/>
      <c r="D14" s="140"/>
      <c r="E14" s="140"/>
      <c r="F14" s="140"/>
      <c r="G14" s="140"/>
      <c r="H14" s="140"/>
      <c r="I14" s="140"/>
      <c r="J14" s="140"/>
      <c r="K14" s="141"/>
    </row>
    <row r="15" spans="2:11" ht="32.450000000000003" customHeight="1" thickBot="1">
      <c r="B15" s="205" t="s">
        <v>12</v>
      </c>
      <c r="C15" s="206"/>
      <c r="D15" s="226" t="s">
        <v>13</v>
      </c>
      <c r="E15" s="226"/>
      <c r="F15" s="226"/>
      <c r="G15" s="226"/>
      <c r="H15" s="226"/>
      <c r="I15" s="226"/>
      <c r="J15" s="226"/>
      <c r="K15" s="227"/>
    </row>
    <row r="16" spans="2:11" ht="15.75" thickBot="1">
      <c r="B16" s="148">
        <v>0</v>
      </c>
      <c r="C16" s="136" t="s">
        <v>15</v>
      </c>
      <c r="D16" s="196" t="s">
        <v>16</v>
      </c>
      <c r="E16" s="197"/>
      <c r="F16" s="197"/>
      <c r="G16" s="197"/>
      <c r="H16" s="197"/>
      <c r="I16" s="197"/>
      <c r="J16" s="197"/>
      <c r="K16" s="198"/>
    </row>
    <row r="17" spans="2:11" ht="121.5" customHeight="1">
      <c r="B17" s="149" t="s">
        <v>14</v>
      </c>
      <c r="C17" s="26" t="s">
        <v>17</v>
      </c>
      <c r="D17" s="199" t="s">
        <v>6339</v>
      </c>
      <c r="E17" s="200"/>
      <c r="F17" s="200"/>
      <c r="G17" s="200"/>
      <c r="H17" s="200"/>
      <c r="I17" s="200"/>
      <c r="J17" s="200"/>
      <c r="K17" s="201"/>
    </row>
    <row r="18" spans="2:11" ht="92.45" customHeight="1">
      <c r="B18" s="150" t="s">
        <v>14</v>
      </c>
      <c r="C18" s="27" t="s">
        <v>18</v>
      </c>
      <c r="D18" s="202" t="s">
        <v>19</v>
      </c>
      <c r="E18" s="203"/>
      <c r="F18" s="203"/>
      <c r="G18" s="203"/>
      <c r="H18" s="203"/>
      <c r="I18" s="203"/>
      <c r="J18" s="203"/>
      <c r="K18" s="204"/>
    </row>
    <row r="19" spans="2:11" ht="72.75" customHeight="1">
      <c r="B19" s="150" t="s">
        <v>14</v>
      </c>
      <c r="C19" s="27" t="s">
        <v>20</v>
      </c>
      <c r="D19" s="228" t="s">
        <v>6291</v>
      </c>
      <c r="E19" s="229"/>
      <c r="F19" s="229"/>
      <c r="G19" s="229"/>
      <c r="H19" s="229"/>
      <c r="I19" s="229"/>
      <c r="J19" s="229"/>
      <c r="K19" s="230"/>
    </row>
    <row r="20" spans="2:11" ht="91.15" customHeight="1">
      <c r="B20" s="150" t="s">
        <v>14</v>
      </c>
      <c r="C20" s="27" t="s">
        <v>21</v>
      </c>
      <c r="D20" s="228" t="s">
        <v>6290</v>
      </c>
      <c r="E20" s="229"/>
      <c r="F20" s="229"/>
      <c r="G20" s="229"/>
      <c r="H20" s="229"/>
      <c r="I20" s="229"/>
      <c r="J20" s="229"/>
      <c r="K20" s="230"/>
    </row>
    <row r="21" spans="2:11" ht="44.45" customHeight="1">
      <c r="B21" s="150" t="s">
        <v>14</v>
      </c>
      <c r="C21" s="27" t="s">
        <v>22</v>
      </c>
      <c r="D21" s="228" t="s">
        <v>23</v>
      </c>
      <c r="E21" s="231"/>
      <c r="F21" s="231"/>
      <c r="G21" s="231"/>
      <c r="H21" s="231"/>
      <c r="I21" s="231"/>
      <c r="J21" s="231"/>
      <c r="K21" s="232"/>
    </row>
    <row r="22" spans="2:11" ht="75" customHeight="1">
      <c r="B22" s="150" t="s">
        <v>14</v>
      </c>
      <c r="C22" s="27" t="s">
        <v>24</v>
      </c>
      <c r="D22" s="228" t="s">
        <v>6293</v>
      </c>
      <c r="E22" s="229"/>
      <c r="F22" s="229"/>
      <c r="G22" s="229"/>
      <c r="H22" s="229"/>
      <c r="I22" s="229"/>
      <c r="J22" s="229"/>
      <c r="K22" s="230"/>
    </row>
    <row r="23" spans="2:11" ht="48.75" customHeight="1">
      <c r="B23" s="150" t="s">
        <v>14</v>
      </c>
      <c r="C23" s="27" t="s">
        <v>25</v>
      </c>
      <c r="D23" s="228" t="s">
        <v>6292</v>
      </c>
      <c r="E23" s="229"/>
      <c r="F23" s="229"/>
      <c r="G23" s="229"/>
      <c r="H23" s="229"/>
      <c r="I23" s="229"/>
      <c r="J23" s="229"/>
      <c r="K23" s="230"/>
    </row>
    <row r="24" spans="2:11" ht="225" customHeight="1">
      <c r="B24" s="151" t="s">
        <v>14</v>
      </c>
      <c r="C24" s="27" t="s">
        <v>26</v>
      </c>
      <c r="D24" s="202" t="s">
        <v>6294</v>
      </c>
      <c r="E24" s="203"/>
      <c r="F24" s="203"/>
      <c r="G24" s="203"/>
      <c r="H24" s="203"/>
      <c r="I24" s="203"/>
      <c r="J24" s="203"/>
      <c r="K24" s="204"/>
    </row>
    <row r="25" spans="2:11" ht="33" customHeight="1">
      <c r="B25" s="151" t="s">
        <v>27</v>
      </c>
      <c r="C25" s="27" t="s">
        <v>28</v>
      </c>
      <c r="D25" s="202" t="s">
        <v>6295</v>
      </c>
      <c r="E25" s="234"/>
      <c r="F25" s="234"/>
      <c r="G25" s="234"/>
      <c r="H25" s="234"/>
      <c r="I25" s="234"/>
      <c r="J25" s="234"/>
      <c r="K25" s="235"/>
    </row>
    <row r="26" spans="2:11" ht="43.15" customHeight="1">
      <c r="B26" s="152" t="s">
        <v>29</v>
      </c>
      <c r="C26" s="28" t="s">
        <v>30</v>
      </c>
      <c r="D26" s="236" t="s">
        <v>6296</v>
      </c>
      <c r="E26" s="237"/>
      <c r="F26" s="237"/>
      <c r="G26" s="237"/>
      <c r="H26" s="237"/>
      <c r="I26" s="237"/>
      <c r="J26" s="237"/>
      <c r="K26" s="238"/>
    </row>
    <row r="27" spans="2:11" ht="63" customHeight="1" thickBot="1">
      <c r="B27" s="153" t="s">
        <v>29</v>
      </c>
      <c r="C27" s="154" t="s">
        <v>31</v>
      </c>
      <c r="D27" s="239" t="s">
        <v>6297</v>
      </c>
      <c r="E27" s="240"/>
      <c r="F27" s="240"/>
      <c r="G27" s="240"/>
      <c r="H27" s="240"/>
      <c r="I27" s="240"/>
      <c r="J27" s="240"/>
      <c r="K27" s="241"/>
    </row>
    <row r="28" spans="2:11" hidden="1">
      <c r="B28" s="233"/>
      <c r="C28" s="233"/>
      <c r="D28" s="233"/>
      <c r="E28" s="233"/>
      <c r="F28" s="233"/>
      <c r="G28" s="233"/>
      <c r="H28" s="233"/>
      <c r="I28" s="233"/>
      <c r="J28" s="233"/>
      <c r="K28" s="233"/>
    </row>
    <row r="29" spans="2:11" hidden="1">
      <c r="B29" s="233"/>
      <c r="C29" s="233"/>
      <c r="D29" s="233"/>
      <c r="E29" s="233"/>
      <c r="F29" s="233"/>
      <c r="G29" s="233"/>
      <c r="H29" s="233"/>
      <c r="I29" s="233"/>
      <c r="J29" s="233"/>
      <c r="K29" s="233"/>
    </row>
  </sheetData>
  <sheetProtection algorithmName="SHA-512" hashValue="D9w5CZbNIZ5x/8T8tQOKTsAqiqktGII6yGHXFJLCsflCrBIXa9BIY4dPOcHF1dRaozg7HlOCKdY8bJL7WSF0dg==" saltValue="eKnJf10ZjPai8vjORqpgNA==" spinCount="100000" sheet="1"/>
  <mergeCells count="30">
    <mergeCell ref="B28:C28"/>
    <mergeCell ref="D28:K28"/>
    <mergeCell ref="B29:C29"/>
    <mergeCell ref="D29:K29"/>
    <mergeCell ref="D25:K25"/>
    <mergeCell ref="D26:K26"/>
    <mergeCell ref="D27:K27"/>
    <mergeCell ref="D15:K15"/>
    <mergeCell ref="D22:K22"/>
    <mergeCell ref="D23:K23"/>
    <mergeCell ref="D24:K24"/>
    <mergeCell ref="D19:K19"/>
    <mergeCell ref="D20:K20"/>
    <mergeCell ref="D21:K21"/>
    <mergeCell ref="F1:K1"/>
    <mergeCell ref="B1:E1"/>
    <mergeCell ref="D16:K16"/>
    <mergeCell ref="D17:K17"/>
    <mergeCell ref="D18:K18"/>
    <mergeCell ref="B15:C15"/>
    <mergeCell ref="B2:K2"/>
    <mergeCell ref="B3:K3"/>
    <mergeCell ref="C5:K5"/>
    <mergeCell ref="C6:K6"/>
    <mergeCell ref="C7:K7"/>
    <mergeCell ref="C9:E9"/>
    <mergeCell ref="C11:K11"/>
    <mergeCell ref="C12:E12"/>
    <mergeCell ref="F12:H12"/>
    <mergeCell ref="I12:K12"/>
  </mergeCells>
  <conditionalFormatting sqref="B17:B27">
    <cfRule type="containsText" dxfId="341" priority="1" operator="containsText" text="vyplniť">
      <formula>NOT(ISERROR(SEARCH("vyplniť",B17)))</formula>
    </cfRule>
  </conditionalFormatting>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Normal="100" workbookViewId="0">
      <pane xSplit="2" ySplit="1" topLeftCell="C2" activePane="bottomRight" state="frozen"/>
      <selection pane="topRight" activeCell="C1" sqref="C1"/>
      <selection pane="bottomLeft" activeCell="A2" sqref="A2"/>
      <selection pane="bottomRight" activeCell="C1" sqref="C1"/>
    </sheetView>
  </sheetViews>
  <sheetFormatPr defaultColWidth="0" defaultRowHeight="15" zeroHeight="1"/>
  <cols>
    <col min="1" max="1" width="8.5703125" style="35" customWidth="1"/>
    <col min="2" max="2" width="24.7109375" style="181" customWidth="1"/>
    <col min="3" max="3" width="9.5703125" style="30" customWidth="1"/>
    <col min="4" max="5" width="16.5703125" style="30" customWidth="1"/>
    <col min="6" max="6" width="34.7109375" style="30" customWidth="1"/>
    <col min="7" max="7" width="14.5703125" style="30" customWidth="1"/>
    <col min="8" max="8" width="34.42578125" style="30" customWidth="1"/>
    <col min="9" max="9" width="32.5703125" style="30" customWidth="1"/>
    <col min="10" max="10" width="29.7109375" style="30" customWidth="1"/>
    <col min="11" max="11" width="26.28515625" style="30" customWidth="1"/>
    <col min="12" max="12" width="30.42578125" style="30" customWidth="1"/>
    <col min="13" max="13" width="22.42578125" style="30" customWidth="1"/>
    <col min="14" max="16384" width="9.140625" style="30" hidden="1"/>
  </cols>
  <sheetData>
    <row r="1" spans="1:13" s="33" customFormat="1" ht="60">
      <c r="A1" s="31" t="s">
        <v>32</v>
      </c>
      <c r="B1" s="112" t="s">
        <v>6334</v>
      </c>
      <c r="C1" s="112" t="s">
        <v>6335</v>
      </c>
      <c r="D1" s="32" t="s">
        <v>6337</v>
      </c>
      <c r="E1" s="32" t="s">
        <v>6338</v>
      </c>
      <c r="F1" s="31" t="s">
        <v>33</v>
      </c>
      <c r="G1" s="32" t="s">
        <v>6298</v>
      </c>
      <c r="H1" s="31" t="s">
        <v>34</v>
      </c>
      <c r="I1" s="31" t="s">
        <v>35</v>
      </c>
      <c r="J1" s="31" t="s">
        <v>36</v>
      </c>
      <c r="K1" s="31" t="s">
        <v>37</v>
      </c>
      <c r="L1" s="31" t="s">
        <v>38</v>
      </c>
      <c r="M1" s="31" t="s">
        <v>6248</v>
      </c>
    </row>
    <row r="2" spans="1:13" ht="180">
      <c r="A2" s="34" t="s">
        <v>40</v>
      </c>
      <c r="B2" s="29" t="s">
        <v>6385</v>
      </c>
      <c r="C2" s="29" t="s">
        <v>6467</v>
      </c>
      <c r="D2" s="29">
        <v>0</v>
      </c>
      <c r="E2" s="29">
        <v>1</v>
      </c>
      <c r="F2" s="182" t="s">
        <v>6468</v>
      </c>
      <c r="G2" s="29">
        <v>1</v>
      </c>
      <c r="H2" s="182" t="s">
        <v>6476</v>
      </c>
      <c r="I2" s="182" t="s">
        <v>6393</v>
      </c>
      <c r="J2" s="182" t="s">
        <v>497</v>
      </c>
      <c r="K2" s="182" t="s">
        <v>6394</v>
      </c>
      <c r="L2" s="182" t="s">
        <v>6397</v>
      </c>
      <c r="M2" s="29" t="s">
        <v>191</v>
      </c>
    </row>
    <row r="3" spans="1:13" ht="180">
      <c r="A3" s="34" t="s">
        <v>41</v>
      </c>
      <c r="B3" s="29" t="s">
        <v>6386</v>
      </c>
      <c r="C3" s="29" t="s">
        <v>6467</v>
      </c>
      <c r="D3" s="29">
        <v>0</v>
      </c>
      <c r="E3" s="29">
        <v>1</v>
      </c>
      <c r="F3" s="182" t="s">
        <v>6469</v>
      </c>
      <c r="G3" s="29">
        <v>1</v>
      </c>
      <c r="H3" s="182" t="s">
        <v>6476</v>
      </c>
      <c r="I3" s="182" t="s">
        <v>6393</v>
      </c>
      <c r="J3" s="182" t="s">
        <v>497</v>
      </c>
      <c r="K3" s="182" t="s">
        <v>6395</v>
      </c>
      <c r="L3" s="182" t="s">
        <v>6397</v>
      </c>
      <c r="M3" s="29" t="s">
        <v>191</v>
      </c>
    </row>
    <row r="4" spans="1:13" ht="180">
      <c r="A4" s="34" t="s">
        <v>42</v>
      </c>
      <c r="B4" s="29" t="s">
        <v>6387</v>
      </c>
      <c r="C4" s="29" t="s">
        <v>6467</v>
      </c>
      <c r="D4" s="29">
        <v>0</v>
      </c>
      <c r="E4" s="29">
        <v>1</v>
      </c>
      <c r="F4" s="182" t="s">
        <v>6470</v>
      </c>
      <c r="G4" s="29">
        <v>1</v>
      </c>
      <c r="H4" s="182" t="s">
        <v>6476</v>
      </c>
      <c r="I4" s="182" t="s">
        <v>6393</v>
      </c>
      <c r="J4" s="182" t="s">
        <v>497</v>
      </c>
      <c r="K4" s="182" t="s">
        <v>6396</v>
      </c>
      <c r="L4" s="182" t="s">
        <v>6397</v>
      </c>
      <c r="M4" s="29" t="s">
        <v>191</v>
      </c>
    </row>
    <row r="5" spans="1:13" ht="180">
      <c r="A5" s="34" t="s">
        <v>43</v>
      </c>
      <c r="B5" s="29" t="s">
        <v>6388</v>
      </c>
      <c r="C5" s="29" t="s">
        <v>6467</v>
      </c>
      <c r="D5" s="29">
        <v>0</v>
      </c>
      <c r="E5" s="29">
        <v>1</v>
      </c>
      <c r="F5" s="182" t="s">
        <v>6471</v>
      </c>
      <c r="G5" s="29">
        <v>1</v>
      </c>
      <c r="H5" s="182" t="s">
        <v>6476</v>
      </c>
      <c r="I5" s="182" t="s">
        <v>6393</v>
      </c>
      <c r="J5" s="182" t="s">
        <v>497</v>
      </c>
      <c r="K5" s="182" t="s">
        <v>6396</v>
      </c>
      <c r="L5" s="182" t="s">
        <v>6397</v>
      </c>
      <c r="M5" s="29" t="s">
        <v>191</v>
      </c>
    </row>
    <row r="6" spans="1:13" ht="180">
      <c r="A6" s="34" t="s">
        <v>44</v>
      </c>
      <c r="B6" s="29" t="s">
        <v>6389</v>
      </c>
      <c r="C6" s="29" t="s">
        <v>6467</v>
      </c>
      <c r="D6" s="29">
        <v>0</v>
      </c>
      <c r="E6" s="29">
        <v>1</v>
      </c>
      <c r="F6" s="182" t="s">
        <v>6472</v>
      </c>
      <c r="G6" s="29">
        <v>1</v>
      </c>
      <c r="H6" s="182" t="s">
        <v>6476</v>
      </c>
      <c r="I6" s="182" t="s">
        <v>6393</v>
      </c>
      <c r="J6" s="182" t="s">
        <v>497</v>
      </c>
      <c r="K6" s="182" t="s">
        <v>6396</v>
      </c>
      <c r="L6" s="182" t="s">
        <v>6397</v>
      </c>
      <c r="M6" s="29" t="s">
        <v>191</v>
      </c>
    </row>
    <row r="7" spans="1:13" ht="180">
      <c r="A7" s="34" t="s">
        <v>45</v>
      </c>
      <c r="B7" s="29" t="s">
        <v>6390</v>
      </c>
      <c r="C7" s="29" t="s">
        <v>6467</v>
      </c>
      <c r="D7" s="29">
        <v>0</v>
      </c>
      <c r="E7" s="29">
        <v>1</v>
      </c>
      <c r="F7" s="182" t="s">
        <v>6473</v>
      </c>
      <c r="G7" s="29">
        <v>1</v>
      </c>
      <c r="H7" s="182" t="s">
        <v>6476</v>
      </c>
      <c r="I7" s="182" t="s">
        <v>6393</v>
      </c>
      <c r="J7" s="182" t="s">
        <v>497</v>
      </c>
      <c r="K7" s="182" t="s">
        <v>6396</v>
      </c>
      <c r="L7" s="182" t="s">
        <v>6397</v>
      </c>
      <c r="M7" s="29" t="s">
        <v>191</v>
      </c>
    </row>
    <row r="8" spans="1:13" ht="180">
      <c r="A8" s="34" t="s">
        <v>46</v>
      </c>
      <c r="B8" s="29" t="s">
        <v>6391</v>
      </c>
      <c r="C8" s="29" t="s">
        <v>6467</v>
      </c>
      <c r="D8" s="29">
        <v>0</v>
      </c>
      <c r="E8" s="29">
        <v>1</v>
      </c>
      <c r="F8" s="182" t="s">
        <v>6474</v>
      </c>
      <c r="G8" s="29">
        <v>1</v>
      </c>
      <c r="H8" s="182" t="s">
        <v>6476</v>
      </c>
      <c r="I8" s="182" t="s">
        <v>6393</v>
      </c>
      <c r="J8" s="182" t="s">
        <v>497</v>
      </c>
      <c r="K8" s="182" t="s">
        <v>6396</v>
      </c>
      <c r="L8" s="182" t="s">
        <v>6397</v>
      </c>
      <c r="M8" s="29" t="s">
        <v>191</v>
      </c>
    </row>
    <row r="9" spans="1:13" ht="180">
      <c r="A9" s="34" t="s">
        <v>47</v>
      </c>
      <c r="B9" s="29" t="s">
        <v>6392</v>
      </c>
      <c r="C9" s="29" t="s">
        <v>6467</v>
      </c>
      <c r="D9" s="29">
        <v>0</v>
      </c>
      <c r="E9" s="29">
        <v>1</v>
      </c>
      <c r="F9" s="182" t="s">
        <v>6475</v>
      </c>
      <c r="G9" s="29">
        <v>1</v>
      </c>
      <c r="H9" s="182" t="s">
        <v>6476</v>
      </c>
      <c r="I9" s="182" t="s">
        <v>6393</v>
      </c>
      <c r="J9" s="182" t="s">
        <v>497</v>
      </c>
      <c r="K9" s="182" t="s">
        <v>6396</v>
      </c>
      <c r="L9" s="182" t="s">
        <v>6397</v>
      </c>
      <c r="M9" s="29" t="s">
        <v>191</v>
      </c>
    </row>
    <row r="10" spans="1:13">
      <c r="A10" s="34" t="s">
        <v>48</v>
      </c>
      <c r="B10" s="182"/>
      <c r="C10" s="29"/>
      <c r="D10" s="29"/>
      <c r="E10" s="29"/>
      <c r="F10" s="182"/>
      <c r="G10" s="29"/>
      <c r="H10" s="182"/>
      <c r="I10" s="182"/>
      <c r="J10" s="182"/>
      <c r="K10" s="182"/>
      <c r="L10" s="182"/>
      <c r="M10" s="29"/>
    </row>
    <row r="11" spans="1:13">
      <c r="A11" s="34" t="s">
        <v>49</v>
      </c>
      <c r="B11" s="182"/>
      <c r="C11" s="29"/>
      <c r="D11" s="29"/>
      <c r="E11" s="29"/>
      <c r="F11" s="182"/>
      <c r="G11" s="29"/>
      <c r="H11" s="182"/>
      <c r="I11" s="182"/>
      <c r="J11" s="182"/>
      <c r="K11" s="182"/>
      <c r="L11" s="182"/>
      <c r="M11" s="29"/>
    </row>
    <row r="12" spans="1:13">
      <c r="A12" s="34" t="s">
        <v>50</v>
      </c>
      <c r="B12" s="182"/>
      <c r="C12" s="29"/>
      <c r="D12" s="29"/>
      <c r="E12" s="29"/>
      <c r="F12" s="182"/>
      <c r="G12" s="29"/>
      <c r="H12" s="182"/>
      <c r="I12" s="182"/>
      <c r="J12" s="182"/>
      <c r="K12" s="182"/>
      <c r="L12" s="182"/>
      <c r="M12" s="29"/>
    </row>
    <row r="13" spans="1:13">
      <c r="A13" s="34" t="s">
        <v>51</v>
      </c>
      <c r="B13" s="182"/>
      <c r="C13" s="29"/>
      <c r="D13" s="29"/>
      <c r="E13" s="29"/>
      <c r="F13" s="182"/>
      <c r="G13" s="29"/>
      <c r="H13" s="182"/>
      <c r="I13" s="182"/>
      <c r="J13" s="182"/>
      <c r="K13" s="182"/>
      <c r="L13" s="182"/>
      <c r="M13" s="29"/>
    </row>
    <row r="14" spans="1:13">
      <c r="A14" s="34" t="s">
        <v>52</v>
      </c>
      <c r="B14" s="182"/>
      <c r="C14" s="29"/>
      <c r="D14" s="29"/>
      <c r="E14" s="29"/>
      <c r="F14" s="182"/>
      <c r="G14" s="29"/>
      <c r="H14" s="182"/>
      <c r="I14" s="182"/>
      <c r="J14" s="182"/>
      <c r="K14" s="182"/>
      <c r="L14" s="182"/>
      <c r="M14" s="29"/>
    </row>
    <row r="15" spans="1:13">
      <c r="A15" s="34" t="s">
        <v>53</v>
      </c>
      <c r="B15" s="182"/>
      <c r="C15" s="29"/>
      <c r="D15" s="29"/>
      <c r="E15" s="29"/>
      <c r="F15" s="182"/>
      <c r="G15" s="29"/>
      <c r="H15" s="182"/>
      <c r="I15" s="182"/>
      <c r="J15" s="182"/>
      <c r="K15" s="182"/>
      <c r="L15" s="182"/>
      <c r="M15" s="29"/>
    </row>
    <row r="16" spans="1:13">
      <c r="A16" s="34" t="s">
        <v>54</v>
      </c>
      <c r="B16" s="182"/>
      <c r="C16" s="29"/>
      <c r="D16" s="29"/>
      <c r="E16" s="29"/>
      <c r="F16" s="182"/>
      <c r="G16" s="29"/>
      <c r="H16" s="182"/>
      <c r="I16" s="182"/>
      <c r="J16" s="182"/>
      <c r="K16" s="182"/>
      <c r="L16" s="182"/>
      <c r="M16" s="29"/>
    </row>
  </sheetData>
  <sheetProtection sheet="1" objects="1" scenarios="1" formatCells="0" formatColumns="0" formatRows="0" insertRows="0"/>
  <dataValidations count="3">
    <dataValidation type="list" allowBlank="1" showInputMessage="1" showErrorMessage="1" sqref="G2:G16 D2:E16">
      <formula1>Ano_Nie</formula1>
    </dataValidation>
    <dataValidation type="list" allowBlank="1" showInputMessage="1" showErrorMessage="1" sqref="M2:M16">
      <formula1>Početnosť</formula1>
    </dataValidation>
    <dataValidation type="list" allowBlank="1" showInputMessage="1" showErrorMessage="1" sqref="C2:C16">
      <formula1>"REG,EV"</formula1>
    </dataValidation>
  </dataValidations>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workbookViewId="0">
      <pane xSplit="2" ySplit="1" topLeftCell="C2" activePane="bottomRight" state="frozen"/>
      <selection pane="topRight" activeCell="C1" sqref="C1"/>
      <selection pane="bottomLeft" activeCell="A2" sqref="A2"/>
      <selection pane="bottomRight" activeCell="F9" sqref="F9"/>
    </sheetView>
  </sheetViews>
  <sheetFormatPr defaultColWidth="0" defaultRowHeight="15" zeroHeight="1"/>
  <cols>
    <col min="1" max="1" width="9.140625" style="35" customWidth="1"/>
    <col min="2" max="2" width="18.28515625" style="30" bestFit="1" customWidth="1"/>
    <col min="3" max="3" width="17.42578125" style="30" customWidth="1"/>
    <col min="4" max="5" width="24.7109375" style="30" customWidth="1"/>
    <col min="6" max="6" width="8.28515625" style="30" customWidth="1"/>
    <col min="7" max="7" width="11.28515625" style="30" customWidth="1"/>
    <col min="8" max="8" width="11.28515625" style="30" hidden="1" customWidth="1"/>
    <col min="9" max="9" width="24.7109375" style="171" customWidth="1"/>
    <col min="10" max="12" width="10.28515625" style="30" customWidth="1"/>
    <col min="13" max="13" width="32.140625" style="30" customWidth="1"/>
    <col min="14" max="17" width="9.140625" style="30" customWidth="1"/>
    <col min="18" max="18" width="6.5703125" style="30" customWidth="1"/>
    <col min="19" max="19" width="16.7109375" style="30" customWidth="1"/>
    <col min="20" max="20" width="19.140625" style="30" customWidth="1"/>
    <col min="21" max="21" width="0" style="30" hidden="1" customWidth="1"/>
    <col min="22" max="16384" width="0" style="30" hidden="1"/>
  </cols>
  <sheetData>
    <row r="1" spans="1:20" s="35" customFormat="1" ht="102.75">
      <c r="A1" s="36" t="s">
        <v>55</v>
      </c>
      <c r="B1" s="36" t="s">
        <v>56</v>
      </c>
      <c r="C1" s="36" t="s">
        <v>57</v>
      </c>
      <c r="D1" s="36" t="s">
        <v>58</v>
      </c>
      <c r="E1" s="36" t="s">
        <v>59</v>
      </c>
      <c r="F1" s="172" t="s">
        <v>6253</v>
      </c>
      <c r="G1" s="172" t="s">
        <v>6382</v>
      </c>
      <c r="H1" s="178" t="s">
        <v>6383</v>
      </c>
      <c r="I1" s="169" t="s">
        <v>60</v>
      </c>
      <c r="J1" s="37" t="s">
        <v>6299</v>
      </c>
      <c r="K1" s="37" t="s">
        <v>61</v>
      </c>
      <c r="L1" s="37" t="s">
        <v>62</v>
      </c>
      <c r="M1" s="36" t="s">
        <v>63</v>
      </c>
      <c r="N1" s="37" t="s">
        <v>64</v>
      </c>
      <c r="O1" s="36" t="s">
        <v>65</v>
      </c>
      <c r="P1" s="36" t="s">
        <v>66</v>
      </c>
      <c r="Q1" s="36" t="s">
        <v>67</v>
      </c>
      <c r="R1" s="37" t="s">
        <v>68</v>
      </c>
      <c r="S1" s="36" t="s">
        <v>6300</v>
      </c>
      <c r="T1" s="36" t="s">
        <v>69</v>
      </c>
    </row>
    <row r="2" spans="1:20" ht="390">
      <c r="A2" s="34" t="s">
        <v>70</v>
      </c>
      <c r="B2" s="182" t="s">
        <v>6398</v>
      </c>
      <c r="C2" s="182" t="s">
        <v>6399</v>
      </c>
      <c r="D2" s="182" t="s">
        <v>6413</v>
      </c>
      <c r="E2" s="182" t="s">
        <v>308</v>
      </c>
      <c r="F2" s="134">
        <f>IF(ISBLANK(E2),"",IF(E2="Prevádzkovaný a neplánujem rozvoj",0,1))</f>
        <v>1</v>
      </c>
      <c r="G2" s="29">
        <v>1</v>
      </c>
      <c r="H2" s="179" t="str">
        <f>IF(G2=1,B2,"")</f>
        <v>MetaIS</v>
      </c>
      <c r="I2" s="170" t="s">
        <v>301</v>
      </c>
      <c r="J2" s="29">
        <v>1</v>
      </c>
      <c r="K2" s="29" t="s">
        <v>76</v>
      </c>
      <c r="L2" s="29" t="s">
        <v>77</v>
      </c>
      <c r="M2" s="182" t="s">
        <v>6397</v>
      </c>
      <c r="N2" s="182" t="s">
        <v>6397</v>
      </c>
      <c r="O2" s="187">
        <v>43831</v>
      </c>
      <c r="P2" s="187">
        <v>45078</v>
      </c>
      <c r="Q2" s="29" t="s">
        <v>6421</v>
      </c>
      <c r="R2" s="29">
        <v>0</v>
      </c>
      <c r="S2" s="183" t="s">
        <v>6397</v>
      </c>
      <c r="T2" s="183" t="s">
        <v>6397</v>
      </c>
    </row>
    <row r="3" spans="1:20" ht="30">
      <c r="A3" s="34" t="s">
        <v>75</v>
      </c>
      <c r="B3" s="182" t="s">
        <v>6400</v>
      </c>
      <c r="C3" s="182" t="s">
        <v>6397</v>
      </c>
      <c r="D3" s="182" t="s">
        <v>6414</v>
      </c>
      <c r="E3" s="182" t="s">
        <v>300</v>
      </c>
      <c r="F3" s="134">
        <f t="shared" ref="F3:F21" si="0">IF(ISBLANK(E3),"",IF(E3="Prevádzkovaný a neplánujem rozvoj",0,1))</f>
        <v>0</v>
      </c>
      <c r="G3" s="29">
        <v>0</v>
      </c>
      <c r="H3" s="179" t="str">
        <f t="shared" ref="H3:H21" si="1">IF(G3=1,B3,"")</f>
        <v/>
      </c>
      <c r="I3" s="170" t="s">
        <v>301</v>
      </c>
      <c r="J3" s="29">
        <v>0</v>
      </c>
      <c r="K3" s="29" t="s">
        <v>76</v>
      </c>
      <c r="L3" s="29" t="s">
        <v>74</v>
      </c>
      <c r="M3" s="182" t="s">
        <v>6397</v>
      </c>
      <c r="N3" s="182" t="s">
        <v>6397</v>
      </c>
      <c r="O3" s="29"/>
      <c r="P3" s="29"/>
      <c r="Q3" s="29"/>
      <c r="R3" s="29"/>
      <c r="S3" s="183"/>
      <c r="T3" s="183"/>
    </row>
    <row r="4" spans="1:20" ht="30">
      <c r="A4" s="34" t="s">
        <v>78</v>
      </c>
      <c r="B4" s="182" t="s">
        <v>6401</v>
      </c>
      <c r="C4" s="182" t="s">
        <v>6397</v>
      </c>
      <c r="D4" s="182" t="s">
        <v>6415</v>
      </c>
      <c r="E4" s="182" t="s">
        <v>300</v>
      </c>
      <c r="F4" s="134">
        <f t="shared" si="0"/>
        <v>0</v>
      </c>
      <c r="G4" s="29">
        <v>0</v>
      </c>
      <c r="H4" s="179" t="str">
        <f t="shared" si="1"/>
        <v/>
      </c>
      <c r="I4" s="170" t="s">
        <v>315</v>
      </c>
      <c r="J4" s="29">
        <v>0</v>
      </c>
      <c r="K4" s="29" t="s">
        <v>321</v>
      </c>
      <c r="L4" s="29" t="s">
        <v>74</v>
      </c>
      <c r="M4" s="182" t="s">
        <v>6397</v>
      </c>
      <c r="N4" s="182" t="s">
        <v>6397</v>
      </c>
      <c r="O4" s="29"/>
      <c r="P4" s="29"/>
      <c r="Q4" s="29"/>
      <c r="R4" s="29"/>
      <c r="S4" s="183"/>
      <c r="T4" s="183"/>
    </row>
    <row r="5" spans="1:20" ht="30">
      <c r="A5" s="34" t="s">
        <v>81</v>
      </c>
      <c r="B5" s="182" t="s">
        <v>6402</v>
      </c>
      <c r="C5" s="182" t="s">
        <v>6397</v>
      </c>
      <c r="D5" s="182" t="s">
        <v>6415</v>
      </c>
      <c r="E5" s="182" t="s">
        <v>300</v>
      </c>
      <c r="F5" s="134">
        <f t="shared" si="0"/>
        <v>0</v>
      </c>
      <c r="G5" s="29">
        <v>0</v>
      </c>
      <c r="H5" s="179" t="str">
        <f t="shared" si="1"/>
        <v/>
      </c>
      <c r="I5" s="170" t="s">
        <v>315</v>
      </c>
      <c r="J5" s="29">
        <v>0</v>
      </c>
      <c r="K5" s="29" t="s">
        <v>321</v>
      </c>
      <c r="L5" s="29" t="s">
        <v>74</v>
      </c>
      <c r="M5" s="182" t="s">
        <v>6397</v>
      </c>
      <c r="N5" s="182" t="s">
        <v>6397</v>
      </c>
      <c r="O5" s="29"/>
      <c r="P5" s="29"/>
      <c r="Q5" s="29"/>
      <c r="R5" s="29"/>
      <c r="S5" s="183"/>
      <c r="T5" s="183"/>
    </row>
    <row r="6" spans="1:20" ht="135">
      <c r="A6" s="34" t="s">
        <v>82</v>
      </c>
      <c r="B6" s="182" t="s">
        <v>6403</v>
      </c>
      <c r="C6" s="182" t="s">
        <v>6404</v>
      </c>
      <c r="D6" s="182" t="s">
        <v>6416</v>
      </c>
      <c r="E6" s="182" t="s">
        <v>300</v>
      </c>
      <c r="F6" s="134">
        <f t="shared" si="0"/>
        <v>0</v>
      </c>
      <c r="G6" s="29">
        <v>0</v>
      </c>
      <c r="H6" s="179" t="str">
        <f t="shared" si="1"/>
        <v/>
      </c>
      <c r="I6" s="170" t="s">
        <v>315</v>
      </c>
      <c r="J6" s="29">
        <v>0</v>
      </c>
      <c r="K6" s="29" t="s">
        <v>76</v>
      </c>
      <c r="L6" s="29" t="s">
        <v>74</v>
      </c>
      <c r="M6" s="182" t="s">
        <v>6397</v>
      </c>
      <c r="N6" s="182" t="s">
        <v>6397</v>
      </c>
      <c r="O6" s="29"/>
      <c r="P6" s="29"/>
      <c r="Q6" s="29"/>
      <c r="R6" s="29"/>
      <c r="S6" s="183"/>
      <c r="T6" s="183"/>
    </row>
    <row r="7" spans="1:20" ht="375">
      <c r="A7" s="34" t="s">
        <v>83</v>
      </c>
      <c r="B7" s="182" t="s">
        <v>6405</v>
      </c>
      <c r="C7" s="182" t="s">
        <v>6406</v>
      </c>
      <c r="D7" s="182" t="s">
        <v>6417</v>
      </c>
      <c r="E7" s="182" t="s">
        <v>300</v>
      </c>
      <c r="F7" s="134">
        <f t="shared" si="0"/>
        <v>0</v>
      </c>
      <c r="G7" s="29">
        <v>0</v>
      </c>
      <c r="H7" s="179" t="str">
        <f t="shared" si="1"/>
        <v/>
      </c>
      <c r="I7" s="170" t="s">
        <v>301</v>
      </c>
      <c r="J7" s="29">
        <v>0</v>
      </c>
      <c r="K7" s="29" t="s">
        <v>76</v>
      </c>
      <c r="L7" s="29" t="s">
        <v>74</v>
      </c>
      <c r="M7" s="182" t="s">
        <v>6397</v>
      </c>
      <c r="N7" s="182" t="s">
        <v>6397</v>
      </c>
      <c r="O7" s="29"/>
      <c r="P7" s="29"/>
      <c r="Q7" s="29"/>
      <c r="R7" s="29"/>
      <c r="S7" s="183"/>
      <c r="T7" s="183"/>
    </row>
    <row r="8" spans="1:20" ht="255">
      <c r="A8" s="34" t="s">
        <v>84</v>
      </c>
      <c r="B8" s="182" t="s">
        <v>6407</v>
      </c>
      <c r="C8" s="182" t="s">
        <v>6408</v>
      </c>
      <c r="D8" s="182" t="s">
        <v>6418</v>
      </c>
      <c r="E8" s="182" t="s">
        <v>300</v>
      </c>
      <c r="F8" s="134">
        <f t="shared" si="0"/>
        <v>0</v>
      </c>
      <c r="G8" s="29">
        <v>0</v>
      </c>
      <c r="H8" s="179" t="str">
        <f t="shared" si="1"/>
        <v/>
      </c>
      <c r="I8" s="170" t="s">
        <v>301</v>
      </c>
      <c r="J8" s="29">
        <v>0</v>
      </c>
      <c r="K8" s="29" t="s">
        <v>76</v>
      </c>
      <c r="L8" s="29" t="s">
        <v>74</v>
      </c>
      <c r="M8" s="182" t="s">
        <v>6397</v>
      </c>
      <c r="N8" s="182" t="s">
        <v>6397</v>
      </c>
      <c r="O8" s="29"/>
      <c r="P8" s="29"/>
      <c r="Q8" s="29"/>
      <c r="R8" s="29">
        <v>1</v>
      </c>
      <c r="S8" s="183" t="s">
        <v>6409</v>
      </c>
      <c r="T8" s="183" t="s">
        <v>6410</v>
      </c>
    </row>
    <row r="9" spans="1:20" ht="409.5">
      <c r="A9" s="34" t="s">
        <v>85</v>
      </c>
      <c r="B9" s="182" t="s">
        <v>6409</v>
      </c>
      <c r="C9" s="182" t="s">
        <v>6410</v>
      </c>
      <c r="D9" s="182" t="s">
        <v>6419</v>
      </c>
      <c r="E9" s="182" t="s">
        <v>300</v>
      </c>
      <c r="F9" s="134">
        <f t="shared" si="0"/>
        <v>0</v>
      </c>
      <c r="G9" s="29">
        <v>0</v>
      </c>
      <c r="H9" s="179" t="str">
        <f t="shared" si="1"/>
        <v/>
      </c>
      <c r="I9" s="170" t="s">
        <v>309</v>
      </c>
      <c r="J9" s="29">
        <v>0</v>
      </c>
      <c r="K9" s="29" t="s">
        <v>79</v>
      </c>
      <c r="L9" s="29" t="s">
        <v>74</v>
      </c>
      <c r="M9" s="182" t="s">
        <v>6397</v>
      </c>
      <c r="N9" s="182" t="s">
        <v>6397</v>
      </c>
      <c r="O9" s="29"/>
      <c r="P9" s="29"/>
      <c r="Q9" s="29"/>
      <c r="R9" s="29"/>
      <c r="S9" s="183"/>
      <c r="T9" s="183"/>
    </row>
    <row r="10" spans="1:20" ht="300">
      <c r="A10" s="34" t="s">
        <v>86</v>
      </c>
      <c r="B10" s="182" t="s">
        <v>6411</v>
      </c>
      <c r="C10" s="182" t="s">
        <v>6412</v>
      </c>
      <c r="D10" s="182" t="s">
        <v>6420</v>
      </c>
      <c r="E10" s="182" t="s">
        <v>300</v>
      </c>
      <c r="F10" s="134">
        <f t="shared" si="0"/>
        <v>0</v>
      </c>
      <c r="G10" s="29">
        <v>0</v>
      </c>
      <c r="H10" s="179" t="str">
        <f t="shared" si="1"/>
        <v/>
      </c>
      <c r="I10" s="170" t="s">
        <v>301</v>
      </c>
      <c r="J10" s="29">
        <v>0</v>
      </c>
      <c r="K10" s="29" t="s">
        <v>76</v>
      </c>
      <c r="L10" s="29" t="s">
        <v>74</v>
      </c>
      <c r="M10" s="182" t="s">
        <v>6397</v>
      </c>
      <c r="N10" s="182" t="s">
        <v>6397</v>
      </c>
      <c r="O10" s="29"/>
      <c r="P10" s="29"/>
      <c r="Q10" s="29"/>
      <c r="R10" s="29"/>
      <c r="S10" s="183"/>
      <c r="T10" s="183"/>
    </row>
    <row r="11" spans="1:20">
      <c r="A11" s="34" t="s">
        <v>87</v>
      </c>
      <c r="B11" s="182"/>
      <c r="C11" s="182"/>
      <c r="D11" s="182"/>
      <c r="E11" s="182"/>
      <c r="F11" s="134" t="str">
        <f t="shared" si="0"/>
        <v/>
      </c>
      <c r="G11" s="29"/>
      <c r="H11" s="179" t="str">
        <f t="shared" si="1"/>
        <v/>
      </c>
      <c r="I11" s="170"/>
      <c r="J11" s="29"/>
      <c r="K11" s="29"/>
      <c r="L11" s="29"/>
      <c r="M11" s="182"/>
      <c r="N11" s="29"/>
      <c r="O11" s="29"/>
      <c r="P11" s="29"/>
      <c r="Q11" s="29"/>
      <c r="R11" s="29"/>
      <c r="S11" s="183"/>
      <c r="T11" s="183"/>
    </row>
    <row r="12" spans="1:20">
      <c r="A12" s="34" t="s">
        <v>88</v>
      </c>
      <c r="B12" s="182"/>
      <c r="C12" s="182"/>
      <c r="D12" s="182"/>
      <c r="E12" s="182"/>
      <c r="F12" s="134" t="str">
        <f t="shared" si="0"/>
        <v/>
      </c>
      <c r="G12" s="29"/>
      <c r="H12" s="179" t="str">
        <f t="shared" si="1"/>
        <v/>
      </c>
      <c r="I12" s="170"/>
      <c r="J12" s="29"/>
      <c r="K12" s="29"/>
      <c r="L12" s="29"/>
      <c r="M12" s="182"/>
      <c r="N12" s="29"/>
      <c r="O12" s="29"/>
      <c r="P12" s="29"/>
      <c r="Q12" s="29"/>
      <c r="R12" s="29"/>
      <c r="S12" s="183"/>
      <c r="T12" s="183"/>
    </row>
    <row r="13" spans="1:20">
      <c r="A13" s="34" t="s">
        <v>89</v>
      </c>
      <c r="B13" s="182"/>
      <c r="C13" s="182"/>
      <c r="D13" s="182"/>
      <c r="E13" s="182"/>
      <c r="F13" s="134" t="str">
        <f t="shared" si="0"/>
        <v/>
      </c>
      <c r="G13" s="29"/>
      <c r="H13" s="179" t="str">
        <f t="shared" si="1"/>
        <v/>
      </c>
      <c r="I13" s="170"/>
      <c r="J13" s="29"/>
      <c r="K13" s="29"/>
      <c r="L13" s="29"/>
      <c r="M13" s="182"/>
      <c r="N13" s="29"/>
      <c r="O13" s="29"/>
      <c r="P13" s="29"/>
      <c r="Q13" s="29"/>
      <c r="R13" s="29"/>
      <c r="S13" s="183"/>
      <c r="T13" s="183"/>
    </row>
    <row r="14" spans="1:20">
      <c r="A14" s="34" t="s">
        <v>90</v>
      </c>
      <c r="B14" s="182"/>
      <c r="C14" s="182"/>
      <c r="D14" s="182"/>
      <c r="E14" s="182"/>
      <c r="F14" s="134" t="str">
        <f t="shared" si="0"/>
        <v/>
      </c>
      <c r="G14" s="29"/>
      <c r="H14" s="179" t="str">
        <f t="shared" si="1"/>
        <v/>
      </c>
      <c r="I14" s="170"/>
      <c r="J14" s="29"/>
      <c r="K14" s="29"/>
      <c r="L14" s="29"/>
      <c r="M14" s="182"/>
      <c r="N14" s="29"/>
      <c r="O14" s="29"/>
      <c r="P14" s="29"/>
      <c r="Q14" s="29"/>
      <c r="R14" s="29"/>
      <c r="S14" s="183"/>
      <c r="T14" s="183"/>
    </row>
    <row r="15" spans="1:20">
      <c r="A15" s="34" t="s">
        <v>91</v>
      </c>
      <c r="B15" s="182"/>
      <c r="C15" s="182"/>
      <c r="D15" s="182"/>
      <c r="E15" s="182"/>
      <c r="F15" s="134" t="str">
        <f t="shared" si="0"/>
        <v/>
      </c>
      <c r="G15" s="29"/>
      <c r="H15" s="179" t="str">
        <f t="shared" si="1"/>
        <v/>
      </c>
      <c r="I15" s="170"/>
      <c r="J15" s="29"/>
      <c r="K15" s="29"/>
      <c r="L15" s="29"/>
      <c r="M15" s="182"/>
      <c r="N15" s="29"/>
      <c r="O15" s="29"/>
      <c r="P15" s="29"/>
      <c r="Q15" s="29"/>
      <c r="R15" s="29"/>
      <c r="S15" s="183"/>
      <c r="T15" s="183"/>
    </row>
    <row r="16" spans="1:20">
      <c r="A16" s="34" t="s">
        <v>92</v>
      </c>
      <c r="B16" s="182"/>
      <c r="C16" s="182"/>
      <c r="D16" s="182"/>
      <c r="E16" s="182"/>
      <c r="F16" s="134" t="str">
        <f t="shared" si="0"/>
        <v/>
      </c>
      <c r="G16" s="29"/>
      <c r="H16" s="179" t="str">
        <f t="shared" si="1"/>
        <v/>
      </c>
      <c r="I16" s="170"/>
      <c r="J16" s="29"/>
      <c r="K16" s="29"/>
      <c r="L16" s="29"/>
      <c r="M16" s="182"/>
      <c r="N16" s="29"/>
      <c r="O16" s="29"/>
      <c r="P16" s="29"/>
      <c r="Q16" s="29"/>
      <c r="R16" s="29"/>
      <c r="S16" s="183"/>
      <c r="T16" s="183"/>
    </row>
    <row r="17" spans="1:20">
      <c r="A17" s="34" t="s">
        <v>93</v>
      </c>
      <c r="B17" s="182"/>
      <c r="C17" s="182"/>
      <c r="D17" s="182"/>
      <c r="E17" s="182"/>
      <c r="F17" s="134" t="str">
        <f t="shared" si="0"/>
        <v/>
      </c>
      <c r="G17" s="29"/>
      <c r="H17" s="179" t="str">
        <f t="shared" si="1"/>
        <v/>
      </c>
      <c r="I17" s="170"/>
      <c r="J17" s="29"/>
      <c r="K17" s="29"/>
      <c r="L17" s="29"/>
      <c r="M17" s="182"/>
      <c r="N17" s="29"/>
      <c r="O17" s="29"/>
      <c r="P17" s="29"/>
      <c r="Q17" s="29"/>
      <c r="R17" s="29"/>
      <c r="S17" s="183"/>
      <c r="T17" s="183"/>
    </row>
    <row r="18" spans="1:20">
      <c r="A18" s="34" t="s">
        <v>94</v>
      </c>
      <c r="B18" s="182"/>
      <c r="C18" s="182"/>
      <c r="D18" s="182"/>
      <c r="E18" s="182"/>
      <c r="F18" s="134" t="str">
        <f t="shared" si="0"/>
        <v/>
      </c>
      <c r="G18" s="29"/>
      <c r="H18" s="179" t="str">
        <f t="shared" si="1"/>
        <v/>
      </c>
      <c r="I18" s="170"/>
      <c r="J18" s="29"/>
      <c r="K18" s="29"/>
      <c r="L18" s="29"/>
      <c r="M18" s="182"/>
      <c r="N18" s="29"/>
      <c r="O18" s="29"/>
      <c r="P18" s="29"/>
      <c r="Q18" s="29"/>
      <c r="R18" s="29"/>
      <c r="S18" s="183"/>
      <c r="T18" s="183"/>
    </row>
    <row r="19" spans="1:20">
      <c r="A19" s="34" t="s">
        <v>95</v>
      </c>
      <c r="B19" s="182"/>
      <c r="C19" s="182"/>
      <c r="D19" s="182"/>
      <c r="E19" s="182"/>
      <c r="F19" s="134" t="str">
        <f t="shared" si="0"/>
        <v/>
      </c>
      <c r="G19" s="29"/>
      <c r="H19" s="179" t="str">
        <f t="shared" si="1"/>
        <v/>
      </c>
      <c r="I19" s="170"/>
      <c r="J19" s="29"/>
      <c r="K19" s="29"/>
      <c r="L19" s="29"/>
      <c r="M19" s="182"/>
      <c r="N19" s="29"/>
      <c r="O19" s="29"/>
      <c r="P19" s="29"/>
      <c r="Q19" s="29"/>
      <c r="R19" s="29"/>
      <c r="S19" s="183"/>
      <c r="T19" s="183"/>
    </row>
    <row r="20" spans="1:20">
      <c r="A20" s="34" t="s">
        <v>96</v>
      </c>
      <c r="B20" s="182"/>
      <c r="C20" s="182"/>
      <c r="D20" s="182"/>
      <c r="E20" s="182"/>
      <c r="F20" s="134" t="str">
        <f t="shared" si="0"/>
        <v/>
      </c>
      <c r="G20" s="29"/>
      <c r="H20" s="179" t="str">
        <f t="shared" si="1"/>
        <v/>
      </c>
      <c r="I20" s="170"/>
      <c r="J20" s="29"/>
      <c r="K20" s="29"/>
      <c r="L20" s="29"/>
      <c r="M20" s="182"/>
      <c r="N20" s="29"/>
      <c r="O20" s="29"/>
      <c r="P20" s="29"/>
      <c r="Q20" s="29"/>
      <c r="R20" s="29"/>
      <c r="S20" s="183"/>
      <c r="T20" s="183"/>
    </row>
    <row r="21" spans="1:20">
      <c r="A21" s="34" t="s">
        <v>97</v>
      </c>
      <c r="B21" s="182"/>
      <c r="C21" s="182"/>
      <c r="D21" s="182"/>
      <c r="E21" s="182"/>
      <c r="F21" s="134" t="str">
        <f t="shared" si="0"/>
        <v/>
      </c>
      <c r="G21" s="29"/>
      <c r="H21" s="179" t="str">
        <f t="shared" si="1"/>
        <v/>
      </c>
      <c r="I21" s="170"/>
      <c r="J21" s="29"/>
      <c r="K21" s="29"/>
      <c r="L21" s="29"/>
      <c r="M21" s="182"/>
      <c r="N21" s="29"/>
      <c r="O21" s="29"/>
      <c r="P21" s="29"/>
      <c r="Q21" s="29"/>
      <c r="R21" s="29"/>
      <c r="S21" s="183"/>
      <c r="T21" s="183"/>
    </row>
  </sheetData>
  <sheetProtection algorithmName="SHA-512" hashValue="MMfdLy/Rt0GQySM3xOFtrt8AZr68pMnZ/eEOGlfdLPMr805h+t1DXE88RvEJrdZ7cc7mDn4E+A0bj7okBxB2Bw==" saltValue="hiDg1cryzknc5KCE3pWXMA==" spinCount="100000" sheet="1" objects="1" scenarios="1" formatCells="0" formatColumns="0" formatRows="0"/>
  <dataValidations count="8">
    <dataValidation type="list" allowBlank="1" showInputMessage="1" showErrorMessage="1" sqref="R2:R21 J2:J21 G2:G21">
      <formula1>Ano_Nie</formula1>
    </dataValidation>
    <dataValidation type="list" allowBlank="1" showInputMessage="1" showErrorMessage="1" sqref="E2:E21">
      <formula1>Stav_ISVS</formula1>
    </dataValidation>
    <dataValidation type="list" allowBlank="1" showInputMessage="1" showErrorMessage="1" sqref="I2:I21">
      <formula1>Typ_ISVS</formula1>
    </dataValidation>
    <dataValidation type="whole" allowBlank="1" showInputMessage="1" showErrorMessage="1" sqref="N2:N21">
      <formula1>0</formula1>
      <formula2>100000</formula2>
    </dataValidation>
    <dataValidation type="date" allowBlank="1" showInputMessage="1" showErrorMessage="1" sqref="O2:P21">
      <formula1>43525</formula1>
      <formula2>45291</formula2>
    </dataValidation>
    <dataValidation type="list" allowBlank="1" showInputMessage="1" showErrorMessage="1" sqref="Q2:Q21">
      <formula1>"A-nevyhnutné, B-potrebné, C-vhodné"</formula1>
    </dataValidation>
    <dataValidation type="list" allowBlank="1" showInputMessage="1" showErrorMessage="1" sqref="K2:K21">
      <formula1>Sposob_integracie</formula1>
    </dataValidation>
    <dataValidation type="list" allowBlank="1" showInputMessage="1" showErrorMessage="1" sqref="L2:L21">
      <formula1>Typ_Integracie_A4</formula1>
    </dataValidation>
  </dataValidation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zoomScaleNormal="100" workbookViewId="0">
      <pane xSplit="2" ySplit="2" topLeftCell="F4" activePane="bottomRight" state="frozen"/>
      <selection pane="topRight" activeCell="C1" sqref="C1"/>
      <selection pane="bottomLeft" activeCell="A3" sqref="A3"/>
      <selection pane="bottomRight" activeCell="Y11" sqref="Y11"/>
    </sheetView>
  </sheetViews>
  <sheetFormatPr defaultColWidth="0" defaultRowHeight="15" zeroHeight="1"/>
  <cols>
    <col min="1" max="1" width="9.140625" style="35" customWidth="1"/>
    <col min="2" max="2" width="23.28515625" style="30" customWidth="1"/>
    <col min="3" max="3" width="33" style="30" customWidth="1"/>
    <col min="4" max="11" width="6" style="30" customWidth="1"/>
    <col min="12" max="12" width="18.28515625" style="30" bestFit="1" customWidth="1"/>
    <col min="13" max="13" width="18.28515625" style="35" customWidth="1"/>
    <col min="14" max="22" width="7.28515625" style="30" customWidth="1"/>
    <col min="23" max="23" width="12.42578125" style="30" customWidth="1"/>
    <col min="24" max="24" width="35.140625" style="35" customWidth="1"/>
    <col min="25" max="25" width="18.140625" style="30" customWidth="1"/>
    <col min="26" max="26" width="17.28515625" style="35" customWidth="1"/>
    <col min="27" max="27" width="7.140625" style="35" customWidth="1"/>
    <col min="28" max="16384" width="9.140625" style="30" hidden="1"/>
  </cols>
  <sheetData>
    <row r="1" spans="1:27" s="35" customFormat="1">
      <c r="A1" s="39"/>
      <c r="B1" s="39"/>
      <c r="C1" s="39"/>
      <c r="D1" s="243" t="s">
        <v>98</v>
      </c>
      <c r="E1" s="244"/>
      <c r="F1" s="243" t="s">
        <v>99</v>
      </c>
      <c r="G1" s="244"/>
      <c r="H1" s="243" t="s">
        <v>100</v>
      </c>
      <c r="I1" s="244"/>
      <c r="J1" s="39"/>
      <c r="K1" s="39"/>
      <c r="L1" s="39"/>
      <c r="M1" s="39"/>
      <c r="N1" s="242" t="s">
        <v>101</v>
      </c>
      <c r="O1" s="242"/>
      <c r="P1" s="242"/>
      <c r="Q1" s="242"/>
      <c r="R1" s="242"/>
      <c r="S1" s="242"/>
      <c r="T1" s="242"/>
      <c r="U1" s="242"/>
      <c r="V1" s="242"/>
      <c r="W1" s="39"/>
      <c r="X1" s="39"/>
      <c r="Y1" s="39"/>
      <c r="Z1" s="39"/>
      <c r="AA1" s="39"/>
    </row>
    <row r="2" spans="1:27" s="35" customFormat="1" ht="138.75">
      <c r="A2" s="39" t="s">
        <v>102</v>
      </c>
      <c r="B2" s="39" t="s">
        <v>103</v>
      </c>
      <c r="C2" s="39" t="s">
        <v>104</v>
      </c>
      <c r="D2" s="37" t="s">
        <v>107</v>
      </c>
      <c r="E2" s="37" t="s">
        <v>108</v>
      </c>
      <c r="F2" s="37" t="s">
        <v>109</v>
      </c>
      <c r="G2" s="37" t="s">
        <v>110</v>
      </c>
      <c r="H2" s="37" t="s">
        <v>111</v>
      </c>
      <c r="I2" s="37" t="s">
        <v>112</v>
      </c>
      <c r="J2" s="37" t="s">
        <v>113</v>
      </c>
      <c r="K2" s="37" t="s">
        <v>114</v>
      </c>
      <c r="L2" s="36" t="s">
        <v>115</v>
      </c>
      <c r="M2" s="36" t="s">
        <v>57</v>
      </c>
      <c r="N2" s="39" t="s">
        <v>116</v>
      </c>
      <c r="O2" s="39" t="s">
        <v>117</v>
      </c>
      <c r="P2" s="39" t="s">
        <v>118</v>
      </c>
      <c r="Q2" s="39" t="s">
        <v>119</v>
      </c>
      <c r="R2" s="39" t="s">
        <v>120</v>
      </c>
      <c r="S2" s="39" t="s">
        <v>121</v>
      </c>
      <c r="T2" s="39" t="s">
        <v>122</v>
      </c>
      <c r="U2" s="39" t="s">
        <v>123</v>
      </c>
      <c r="V2" s="39" t="s">
        <v>124</v>
      </c>
      <c r="W2" s="39" t="s">
        <v>32</v>
      </c>
      <c r="X2" s="39" t="s">
        <v>125</v>
      </c>
      <c r="Y2" s="39" t="s">
        <v>126</v>
      </c>
      <c r="Z2" s="39" t="s">
        <v>127</v>
      </c>
      <c r="AA2" s="40" t="s">
        <v>128</v>
      </c>
    </row>
    <row r="3" spans="1:27" ht="165">
      <c r="A3" s="34" t="s">
        <v>129</v>
      </c>
      <c r="B3" s="182" t="s">
        <v>6422</v>
      </c>
      <c r="C3" s="182" t="s">
        <v>6423</v>
      </c>
      <c r="D3" s="38">
        <v>1</v>
      </c>
      <c r="E3" s="38"/>
      <c r="F3" s="38"/>
      <c r="G3" s="38"/>
      <c r="H3" s="38">
        <v>1</v>
      </c>
      <c r="I3" s="38">
        <v>1</v>
      </c>
      <c r="J3" s="38">
        <v>1</v>
      </c>
      <c r="K3" s="38" t="s">
        <v>140</v>
      </c>
      <c r="L3" s="29" t="s">
        <v>6398</v>
      </c>
      <c r="M3" s="41" t="str">
        <f>VLOOKUP(L3,'Informačné systémy'!$B$2:$C$21,2,0)</f>
        <v>ISVS_63</v>
      </c>
      <c r="N3" s="29">
        <v>1</v>
      </c>
      <c r="O3" s="29">
        <v>1</v>
      </c>
      <c r="P3" s="29">
        <v>1</v>
      </c>
      <c r="Q3" s="29"/>
      <c r="R3" s="29">
        <v>1</v>
      </c>
      <c r="S3" s="29">
        <v>1</v>
      </c>
      <c r="T3" s="29"/>
      <c r="U3" s="29">
        <v>1</v>
      </c>
      <c r="V3" s="29">
        <v>1</v>
      </c>
      <c r="W3" s="29" t="s">
        <v>43</v>
      </c>
      <c r="X3" s="41" t="str">
        <f>_xlfn.IFNA(VLOOKUP(W3,Registre_Evidencie!$A$2:$B$21,2,0),"")</f>
        <v>CMDB</v>
      </c>
      <c r="Y3" s="29" t="s">
        <v>134</v>
      </c>
      <c r="Z3" s="41" t="str">
        <f>_xlfn.IFNA(VLOOKUP(Y3,Ciselniky!$K$2:$L$6,2,0),"")</f>
        <v>Kategória 3</v>
      </c>
      <c r="AA3" s="41">
        <f t="shared" ref="AA3:AA34" si="0">SUM(N3:V3)</f>
        <v>7</v>
      </c>
    </row>
    <row r="4" spans="1:27" ht="300">
      <c r="A4" s="34" t="s">
        <v>132</v>
      </c>
      <c r="B4" s="182" t="s">
        <v>6424</v>
      </c>
      <c r="C4" s="182" t="s">
        <v>6425</v>
      </c>
      <c r="D4" s="38">
        <v>1</v>
      </c>
      <c r="E4" s="38"/>
      <c r="F4" s="38"/>
      <c r="G4" s="38"/>
      <c r="H4" s="38">
        <v>1</v>
      </c>
      <c r="I4" s="38">
        <v>1</v>
      </c>
      <c r="J4" s="38">
        <v>1</v>
      </c>
      <c r="K4" s="38" t="s">
        <v>140</v>
      </c>
      <c r="L4" s="29" t="s">
        <v>6398</v>
      </c>
      <c r="M4" s="41" t="str">
        <f>VLOOKUP(L4,'Informačné systémy'!$B$2:$C$21,2,0)</f>
        <v>ISVS_63</v>
      </c>
      <c r="N4" s="29">
        <v>1</v>
      </c>
      <c r="O4" s="29">
        <v>1</v>
      </c>
      <c r="P4" s="29">
        <v>1</v>
      </c>
      <c r="Q4" s="29"/>
      <c r="R4" s="29">
        <v>1</v>
      </c>
      <c r="S4" s="29">
        <v>1</v>
      </c>
      <c r="T4" s="29"/>
      <c r="U4" s="29">
        <v>1</v>
      </c>
      <c r="V4" s="29">
        <v>1</v>
      </c>
      <c r="W4" s="29" t="s">
        <v>43</v>
      </c>
      <c r="X4" s="41" t="str">
        <f>_xlfn.IFNA(VLOOKUP(W4,Registre_Evidencie!$A$2:$B$21,2,0),"")</f>
        <v>CMDB</v>
      </c>
      <c r="Y4" s="29" t="s">
        <v>134</v>
      </c>
      <c r="Z4" s="41" t="str">
        <f>_xlfn.IFNA(VLOOKUP(Y4,Ciselniky!$K$2:$L$6,2,0),"")</f>
        <v>Kategória 3</v>
      </c>
      <c r="AA4" s="41">
        <f t="shared" si="0"/>
        <v>7</v>
      </c>
    </row>
    <row r="5" spans="1:27" ht="195">
      <c r="A5" s="34" t="s">
        <v>135</v>
      </c>
      <c r="B5" s="182" t="s">
        <v>6426</v>
      </c>
      <c r="C5" s="182" t="s">
        <v>6427</v>
      </c>
      <c r="D5" s="38">
        <v>1</v>
      </c>
      <c r="E5" s="38"/>
      <c r="F5" s="38"/>
      <c r="G5" s="38"/>
      <c r="H5" s="38">
        <v>1</v>
      </c>
      <c r="I5" s="38">
        <v>1</v>
      </c>
      <c r="J5" s="38">
        <v>1</v>
      </c>
      <c r="K5" s="38" t="s">
        <v>140</v>
      </c>
      <c r="L5" s="29" t="s">
        <v>6398</v>
      </c>
      <c r="M5" s="41" t="str">
        <f>VLOOKUP(L5,'Informačné systémy'!$B$2:$C$21,2,0)</f>
        <v>ISVS_63</v>
      </c>
      <c r="N5" s="29">
        <v>1</v>
      </c>
      <c r="O5" s="29">
        <v>1</v>
      </c>
      <c r="P5" s="29">
        <v>1</v>
      </c>
      <c r="Q5" s="29"/>
      <c r="R5" s="29">
        <v>1</v>
      </c>
      <c r="S5" s="29">
        <v>1</v>
      </c>
      <c r="T5" s="29"/>
      <c r="U5" s="29">
        <v>1</v>
      </c>
      <c r="V5" s="29">
        <v>1</v>
      </c>
      <c r="W5" s="29" t="s">
        <v>43</v>
      </c>
      <c r="X5" s="41" t="str">
        <f>_xlfn.IFNA(VLOOKUP(W5,Registre_Evidencie!$A$2:$B$21,2,0),"")</f>
        <v>CMDB</v>
      </c>
      <c r="Y5" s="29" t="s">
        <v>134</v>
      </c>
      <c r="Z5" s="41" t="str">
        <f>_xlfn.IFNA(VLOOKUP(Y5,Ciselniky!$K$2:$L$6,2,0),"")</f>
        <v>Kategória 3</v>
      </c>
      <c r="AA5" s="41">
        <f t="shared" si="0"/>
        <v>7</v>
      </c>
    </row>
    <row r="6" spans="1:27" ht="360">
      <c r="A6" s="34" t="s">
        <v>137</v>
      </c>
      <c r="B6" s="182" t="s">
        <v>6428</v>
      </c>
      <c r="C6" s="182" t="s">
        <v>6429</v>
      </c>
      <c r="D6" s="38">
        <v>1</v>
      </c>
      <c r="E6" s="38"/>
      <c r="F6" s="38"/>
      <c r="G6" s="38"/>
      <c r="H6" s="38">
        <v>1</v>
      </c>
      <c r="I6" s="38"/>
      <c r="J6" s="38"/>
      <c r="K6" s="38" t="s">
        <v>133</v>
      </c>
      <c r="L6" s="29" t="s">
        <v>6398</v>
      </c>
      <c r="M6" s="41" t="str">
        <f>VLOOKUP(L6,'Informačné systémy'!$B$2:$C$21,2,0)</f>
        <v>ISVS_63</v>
      </c>
      <c r="N6" s="29">
        <v>1</v>
      </c>
      <c r="O6" s="29">
        <v>1</v>
      </c>
      <c r="P6" s="29"/>
      <c r="Q6" s="29"/>
      <c r="R6" s="29">
        <v>1</v>
      </c>
      <c r="S6" s="29">
        <v>1</v>
      </c>
      <c r="T6" s="29"/>
      <c r="U6" s="29"/>
      <c r="V6" s="29">
        <v>1</v>
      </c>
      <c r="W6" s="29" t="s">
        <v>43</v>
      </c>
      <c r="X6" s="41" t="str">
        <f>_xlfn.IFNA(VLOOKUP(W6,Registre_Evidencie!$A$2:$B$21,2,0),"")</f>
        <v>CMDB</v>
      </c>
      <c r="Y6" s="29" t="s">
        <v>134</v>
      </c>
      <c r="Z6" s="41" t="str">
        <f>_xlfn.IFNA(VLOOKUP(Y6,Ciselniky!$K$2:$L$6,2,0),"")</f>
        <v>Kategória 3</v>
      </c>
      <c r="AA6" s="41">
        <f t="shared" si="0"/>
        <v>5</v>
      </c>
    </row>
    <row r="7" spans="1:27" ht="30">
      <c r="A7" s="34" t="s">
        <v>138</v>
      </c>
      <c r="B7" s="182" t="s">
        <v>6430</v>
      </c>
      <c r="C7" s="182" t="s">
        <v>6431</v>
      </c>
      <c r="D7" s="38">
        <v>1</v>
      </c>
      <c r="E7" s="38"/>
      <c r="F7" s="38"/>
      <c r="G7" s="38"/>
      <c r="H7" s="38">
        <v>1</v>
      </c>
      <c r="I7" s="38">
        <v>1</v>
      </c>
      <c r="J7" s="38"/>
      <c r="K7" s="38" t="s">
        <v>133</v>
      </c>
      <c r="L7" s="29" t="s">
        <v>6398</v>
      </c>
      <c r="M7" s="41" t="str">
        <f>VLOOKUP(L7,'Informačné systémy'!$B$2:$C$21,2,0)</f>
        <v>ISVS_63</v>
      </c>
      <c r="N7" s="29">
        <v>1</v>
      </c>
      <c r="O7" s="29">
        <v>1</v>
      </c>
      <c r="P7" s="29"/>
      <c r="Q7" s="29"/>
      <c r="R7" s="29"/>
      <c r="S7" s="29">
        <v>1</v>
      </c>
      <c r="T7" s="29"/>
      <c r="U7" s="29"/>
      <c r="V7" s="29">
        <v>1</v>
      </c>
      <c r="W7" s="29" t="s">
        <v>43</v>
      </c>
      <c r="X7" s="41" t="str">
        <f>_xlfn.IFNA(VLOOKUP(W7,Registre_Evidencie!$A$2:$B$21,2,0),"")</f>
        <v>CMDB</v>
      </c>
      <c r="Y7" s="29" t="s">
        <v>323</v>
      </c>
      <c r="Z7" s="41" t="str">
        <f>_xlfn.IFNA(VLOOKUP(Y7,Ciselniky!$K$2:$L$6,2,0),"")</f>
        <v>Kategória 5</v>
      </c>
      <c r="AA7" s="41">
        <f t="shared" si="0"/>
        <v>4</v>
      </c>
    </row>
    <row r="8" spans="1:27" ht="30">
      <c r="A8" s="34" t="s">
        <v>139</v>
      </c>
      <c r="B8" s="182" t="s">
        <v>6432</v>
      </c>
      <c r="C8" s="182" t="s">
        <v>6433</v>
      </c>
      <c r="D8" s="38">
        <v>1</v>
      </c>
      <c r="E8" s="38"/>
      <c r="F8" s="38"/>
      <c r="G8" s="38"/>
      <c r="H8" s="38">
        <v>1</v>
      </c>
      <c r="I8" s="38">
        <v>1</v>
      </c>
      <c r="J8" s="38"/>
      <c r="K8" s="38" t="s">
        <v>133</v>
      </c>
      <c r="L8" s="29" t="s">
        <v>6398</v>
      </c>
      <c r="M8" s="41" t="str">
        <f>VLOOKUP(L8,'Informačné systémy'!$B$2:$C$21,2,0)</f>
        <v>ISVS_63</v>
      </c>
      <c r="N8" s="29">
        <v>1</v>
      </c>
      <c r="O8" s="29">
        <v>1</v>
      </c>
      <c r="P8" s="29"/>
      <c r="Q8" s="29"/>
      <c r="R8" s="29"/>
      <c r="S8" s="29">
        <v>1</v>
      </c>
      <c r="T8" s="29"/>
      <c r="U8" s="29"/>
      <c r="V8" s="29">
        <v>1</v>
      </c>
      <c r="W8" s="29" t="s">
        <v>43</v>
      </c>
      <c r="X8" s="41" t="str">
        <f>_xlfn.IFNA(VLOOKUP(W8,Registre_Evidencie!$A$2:$B$21,2,0),"")</f>
        <v>CMDB</v>
      </c>
      <c r="Y8" s="29" t="s">
        <v>191</v>
      </c>
      <c r="Z8" s="41" t="str">
        <f>_xlfn.IFNA(VLOOKUP(Y8,Ciselniky!$K$2:$L$6,2,0),"")</f>
        <v>Kategória 4</v>
      </c>
      <c r="AA8" s="41">
        <f t="shared" si="0"/>
        <v>4</v>
      </c>
    </row>
    <row r="9" spans="1:27" ht="45">
      <c r="A9" s="34" t="s">
        <v>141</v>
      </c>
      <c r="B9" s="182" t="s">
        <v>6434</v>
      </c>
      <c r="C9" s="182" t="s">
        <v>6435</v>
      </c>
      <c r="D9" s="38">
        <v>1</v>
      </c>
      <c r="E9" s="38"/>
      <c r="F9" s="38"/>
      <c r="G9" s="38"/>
      <c r="H9" s="38">
        <v>1</v>
      </c>
      <c r="I9" s="38">
        <v>1</v>
      </c>
      <c r="J9" s="38">
        <v>1</v>
      </c>
      <c r="K9" s="38" t="s">
        <v>140</v>
      </c>
      <c r="L9" s="29" t="s">
        <v>6398</v>
      </c>
      <c r="M9" s="41" t="str">
        <f>VLOOKUP(L9,'Informačné systémy'!$B$2:$C$21,2,0)</f>
        <v>ISVS_63</v>
      </c>
      <c r="N9" s="29">
        <v>1</v>
      </c>
      <c r="O9" s="29">
        <v>1</v>
      </c>
      <c r="P9" s="29">
        <v>1</v>
      </c>
      <c r="Q9" s="29"/>
      <c r="R9" s="29">
        <v>1</v>
      </c>
      <c r="S9" s="29">
        <v>1</v>
      </c>
      <c r="T9" s="29"/>
      <c r="U9" s="29">
        <v>1</v>
      </c>
      <c r="V9" s="29">
        <v>1</v>
      </c>
      <c r="W9" s="29" t="s">
        <v>41</v>
      </c>
      <c r="X9" s="41" t="str">
        <f>_xlfn.IFNA(VLOOKUP(W9,Registre_Evidencie!$A$2:$B$21,2,0),"")</f>
        <v>Evidencia jednotných referencovateľných identifikátorov</v>
      </c>
      <c r="Y9" s="29" t="s">
        <v>191</v>
      </c>
      <c r="Z9" s="41" t="str">
        <f>_xlfn.IFNA(VLOOKUP(Y9,Ciselniky!$K$2:$L$6,2,0),"")</f>
        <v>Kategória 4</v>
      </c>
      <c r="AA9" s="41">
        <f t="shared" si="0"/>
        <v>7</v>
      </c>
    </row>
    <row r="10" spans="1:27">
      <c r="A10" s="34" t="s">
        <v>142</v>
      </c>
      <c r="B10" s="182" t="s">
        <v>6393</v>
      </c>
      <c r="C10" s="182" t="s">
        <v>6436</v>
      </c>
      <c r="D10" s="38">
        <v>1</v>
      </c>
      <c r="E10" s="38"/>
      <c r="F10" s="38"/>
      <c r="G10" s="38"/>
      <c r="H10" s="38">
        <v>1</v>
      </c>
      <c r="I10" s="38"/>
      <c r="J10" s="38"/>
      <c r="K10" s="38" t="s">
        <v>140</v>
      </c>
      <c r="L10" s="29" t="s">
        <v>6398</v>
      </c>
      <c r="M10" s="41" t="str">
        <f>VLOOKUP(L10,'Informačné systémy'!$B$2:$C$21,2,0)</f>
        <v>ISVS_63</v>
      </c>
      <c r="N10" s="29">
        <v>1</v>
      </c>
      <c r="O10" s="29">
        <v>1</v>
      </c>
      <c r="P10" s="29">
        <v>1</v>
      </c>
      <c r="Q10" s="29"/>
      <c r="R10" s="29"/>
      <c r="S10" s="29">
        <v>1</v>
      </c>
      <c r="T10" s="29"/>
      <c r="U10" s="29"/>
      <c r="V10" s="29">
        <v>1</v>
      </c>
      <c r="W10" s="29" t="s">
        <v>40</v>
      </c>
      <c r="X10" s="41" t="str">
        <f>_xlfn.IFNA(VLOOKUP(W10,Registre_Evidencie!$A$2:$B$21,2,0),"")</f>
        <v>Evidencia OVM</v>
      </c>
      <c r="Y10" s="29" t="s">
        <v>136</v>
      </c>
      <c r="Z10" s="41" t="str">
        <f>_xlfn.IFNA(VLOOKUP(Y10,Ciselniky!$K$2:$L$6,2,0),"")</f>
        <v>Kategória 2</v>
      </c>
      <c r="AA10" s="41">
        <f t="shared" si="0"/>
        <v>5</v>
      </c>
    </row>
    <row r="11" spans="1:27" ht="45">
      <c r="A11" s="34" t="s">
        <v>143</v>
      </c>
      <c r="B11" s="182" t="s">
        <v>6437</v>
      </c>
      <c r="C11" s="182" t="s">
        <v>6438</v>
      </c>
      <c r="D11" s="38">
        <v>1</v>
      </c>
      <c r="E11" s="38"/>
      <c r="F11" s="38"/>
      <c r="G11" s="38"/>
      <c r="H11" s="38">
        <v>1</v>
      </c>
      <c r="I11" s="38">
        <v>1</v>
      </c>
      <c r="J11" s="38"/>
      <c r="K11" s="38" t="s">
        <v>140</v>
      </c>
      <c r="L11" s="29" t="s">
        <v>6398</v>
      </c>
      <c r="M11" s="41" t="str">
        <f>VLOOKUP(L11,'Informačné systémy'!$B$2:$C$21,2,0)</f>
        <v>ISVS_63</v>
      </c>
      <c r="N11" s="29">
        <v>1</v>
      </c>
      <c r="O11" s="29">
        <v>1</v>
      </c>
      <c r="P11" s="29">
        <v>1</v>
      </c>
      <c r="Q11" s="29"/>
      <c r="R11" s="29">
        <v>1</v>
      </c>
      <c r="S11" s="29">
        <v>1</v>
      </c>
      <c r="T11" s="29"/>
      <c r="U11" s="29"/>
      <c r="V11" s="29">
        <v>1</v>
      </c>
      <c r="W11" s="29" t="s">
        <v>45</v>
      </c>
      <c r="X11" s="41" t="str">
        <f>_xlfn.IFNA(VLOOKUP(W11,Registre_Evidencie!$A$2:$B$21,2,0),"")</f>
        <v>Evidencia prístupu k údajom (PRUD)</v>
      </c>
      <c r="Y11" s="29" t="s">
        <v>136</v>
      </c>
      <c r="Z11" s="41" t="str">
        <f>_xlfn.IFNA(VLOOKUP(Y11,Ciselniky!$K$2:$L$6,2,0),"")</f>
        <v>Kategória 2</v>
      </c>
      <c r="AA11" s="41">
        <f t="shared" si="0"/>
        <v>6</v>
      </c>
    </row>
    <row r="12" spans="1:27" ht="45">
      <c r="A12" s="34" t="s">
        <v>144</v>
      </c>
      <c r="B12" s="182" t="s">
        <v>6439</v>
      </c>
      <c r="C12" s="182" t="s">
        <v>6440</v>
      </c>
      <c r="D12" s="38">
        <v>1</v>
      </c>
      <c r="E12" s="38"/>
      <c r="F12" s="38"/>
      <c r="G12" s="38"/>
      <c r="H12" s="38">
        <v>1</v>
      </c>
      <c r="I12" s="38"/>
      <c r="J12" s="38"/>
      <c r="K12" s="38" t="s">
        <v>133</v>
      </c>
      <c r="L12" s="29" t="s">
        <v>6398</v>
      </c>
      <c r="M12" s="41" t="str">
        <f>VLOOKUP(L12,'Informačné systémy'!$B$2:$C$21,2,0)</f>
        <v>ISVS_63</v>
      </c>
      <c r="N12" s="29">
        <v>1</v>
      </c>
      <c r="O12" s="29">
        <v>1</v>
      </c>
      <c r="P12" s="29"/>
      <c r="Q12" s="29"/>
      <c r="R12" s="29"/>
      <c r="S12" s="29">
        <v>1</v>
      </c>
      <c r="T12" s="29"/>
      <c r="U12" s="29"/>
      <c r="V12" s="29">
        <v>1</v>
      </c>
      <c r="W12" s="29" t="s">
        <v>43</v>
      </c>
      <c r="X12" s="41" t="str">
        <f>_xlfn.IFNA(VLOOKUP(W12,Registre_Evidencie!$A$2:$B$21,2,0),"")</f>
        <v>CMDB</v>
      </c>
      <c r="Y12" s="29" t="s">
        <v>136</v>
      </c>
      <c r="Z12" s="41" t="str">
        <f>_xlfn.IFNA(VLOOKUP(Y12,Ciselniky!$K$2:$L$6,2,0),"")</f>
        <v>Kategória 2</v>
      </c>
      <c r="AA12" s="41">
        <f t="shared" si="0"/>
        <v>4</v>
      </c>
    </row>
    <row r="13" spans="1:27" ht="45">
      <c r="A13" s="34" t="s">
        <v>145</v>
      </c>
      <c r="B13" s="182" t="s">
        <v>22</v>
      </c>
      <c r="C13" s="182" t="s">
        <v>6441</v>
      </c>
      <c r="D13" s="38">
        <v>1</v>
      </c>
      <c r="E13" s="38"/>
      <c r="F13" s="38"/>
      <c r="G13" s="38"/>
      <c r="H13" s="38">
        <v>1</v>
      </c>
      <c r="I13" s="38"/>
      <c r="J13" s="38"/>
      <c r="K13" s="38" t="s">
        <v>133</v>
      </c>
      <c r="L13" s="29" t="s">
        <v>6398</v>
      </c>
      <c r="M13" s="41" t="str">
        <f>VLOOKUP(L13,'Informačné systémy'!$B$2:$C$21,2,0)</f>
        <v>ISVS_63</v>
      </c>
      <c r="N13" s="29">
        <v>1</v>
      </c>
      <c r="O13" s="29">
        <v>1</v>
      </c>
      <c r="P13" s="29"/>
      <c r="Q13" s="29"/>
      <c r="R13" s="29"/>
      <c r="S13" s="29">
        <v>1</v>
      </c>
      <c r="T13" s="29"/>
      <c r="U13" s="29"/>
      <c r="V13" s="29">
        <v>1</v>
      </c>
      <c r="W13" s="29" t="s">
        <v>43</v>
      </c>
      <c r="X13" s="41" t="str">
        <f>_xlfn.IFNA(VLOOKUP(W13,Registre_Evidencie!$A$2:$B$21,2,0),"")</f>
        <v>CMDB</v>
      </c>
      <c r="Y13" s="29" t="s">
        <v>136</v>
      </c>
      <c r="Z13" s="41" t="str">
        <f>_xlfn.IFNA(VLOOKUP(Y13,Ciselniky!$K$2:$L$6,2,0),"")</f>
        <v>Kategória 2</v>
      </c>
      <c r="AA13" s="41">
        <f t="shared" si="0"/>
        <v>4</v>
      </c>
    </row>
    <row r="14" spans="1:27" ht="45">
      <c r="A14" s="34" t="s">
        <v>146</v>
      </c>
      <c r="B14" s="182" t="s">
        <v>6442</v>
      </c>
      <c r="C14" s="182" t="s">
        <v>6443</v>
      </c>
      <c r="D14" s="38">
        <v>1</v>
      </c>
      <c r="E14" s="38"/>
      <c r="F14" s="38"/>
      <c r="G14" s="38"/>
      <c r="H14" s="38">
        <v>1</v>
      </c>
      <c r="I14" s="38">
        <v>1</v>
      </c>
      <c r="J14" s="38"/>
      <c r="K14" s="38" t="s">
        <v>133</v>
      </c>
      <c r="L14" s="29" t="s">
        <v>6398</v>
      </c>
      <c r="M14" s="41" t="str">
        <f>VLOOKUP(L14,'Informačné systémy'!$B$2:$C$21,2,0)</f>
        <v>ISVS_63</v>
      </c>
      <c r="N14" s="29">
        <v>1</v>
      </c>
      <c r="O14" s="29">
        <v>1</v>
      </c>
      <c r="P14" s="29"/>
      <c r="Q14" s="29"/>
      <c r="R14" s="29"/>
      <c r="S14" s="29">
        <v>1</v>
      </c>
      <c r="T14" s="29"/>
      <c r="U14" s="29"/>
      <c r="V14" s="29">
        <v>1</v>
      </c>
      <c r="W14" s="29" t="s">
        <v>43</v>
      </c>
      <c r="X14" s="41" t="str">
        <f>_xlfn.IFNA(VLOOKUP(W14,Registre_Evidencie!$A$2:$B$21,2,0),"")</f>
        <v>CMDB</v>
      </c>
      <c r="Y14" s="29" t="s">
        <v>136</v>
      </c>
      <c r="Z14" s="41" t="str">
        <f>_xlfn.IFNA(VLOOKUP(Y14,Ciselniky!$K$2:$L$6,2,0),"")</f>
        <v>Kategória 2</v>
      </c>
      <c r="AA14" s="41">
        <f t="shared" si="0"/>
        <v>4</v>
      </c>
    </row>
    <row r="15" spans="1:27" ht="30">
      <c r="A15" s="34" t="s">
        <v>147</v>
      </c>
      <c r="B15" s="182" t="s">
        <v>6444</v>
      </c>
      <c r="C15" s="182" t="s">
        <v>6445</v>
      </c>
      <c r="D15" s="38">
        <v>1</v>
      </c>
      <c r="E15" s="38"/>
      <c r="F15" s="38"/>
      <c r="G15" s="38"/>
      <c r="H15" s="38">
        <v>1</v>
      </c>
      <c r="I15" s="38">
        <v>1</v>
      </c>
      <c r="J15" s="38"/>
      <c r="K15" s="38" t="s">
        <v>133</v>
      </c>
      <c r="L15" s="29" t="s">
        <v>6398</v>
      </c>
      <c r="M15" s="41" t="str">
        <f>VLOOKUP(L15,'Informačné systémy'!$B$2:$C$21,2,0)</f>
        <v>ISVS_63</v>
      </c>
      <c r="N15" s="29">
        <v>1</v>
      </c>
      <c r="O15" s="29">
        <v>1</v>
      </c>
      <c r="P15" s="29"/>
      <c r="Q15" s="29"/>
      <c r="R15" s="29"/>
      <c r="S15" s="29">
        <v>1</v>
      </c>
      <c r="T15" s="29"/>
      <c r="U15" s="29"/>
      <c r="V15" s="29">
        <v>1</v>
      </c>
      <c r="W15" s="29" t="s">
        <v>43</v>
      </c>
      <c r="X15" s="41" t="str">
        <f>_xlfn.IFNA(VLOOKUP(W15,Registre_Evidencie!$A$2:$B$21,2,0),"")</f>
        <v>CMDB</v>
      </c>
      <c r="Y15" s="29" t="s">
        <v>136</v>
      </c>
      <c r="Z15" s="41" t="str">
        <f>_xlfn.IFNA(VLOOKUP(Y15,Ciselniky!$K$2:$L$6,2,0),"")</f>
        <v>Kategória 2</v>
      </c>
      <c r="AA15" s="41">
        <f t="shared" si="0"/>
        <v>4</v>
      </c>
    </row>
    <row r="16" spans="1:27" ht="45">
      <c r="A16" s="34" t="s">
        <v>148</v>
      </c>
      <c r="B16" s="182" t="s">
        <v>6446</v>
      </c>
      <c r="C16" s="182" t="s">
        <v>6447</v>
      </c>
      <c r="D16" s="38">
        <v>1</v>
      </c>
      <c r="E16" s="38"/>
      <c r="F16" s="38"/>
      <c r="G16" s="38"/>
      <c r="H16" s="38">
        <v>1</v>
      </c>
      <c r="I16" s="38"/>
      <c r="J16" s="38"/>
      <c r="K16" s="38" t="s">
        <v>133</v>
      </c>
      <c r="L16" s="29" t="s">
        <v>6398</v>
      </c>
      <c r="M16" s="41" t="str">
        <f>VLOOKUP(L16,'Informačné systémy'!$B$2:$C$21,2,0)</f>
        <v>ISVS_63</v>
      </c>
      <c r="N16" s="29">
        <v>1</v>
      </c>
      <c r="O16" s="29">
        <v>1</v>
      </c>
      <c r="P16" s="29"/>
      <c r="Q16" s="29"/>
      <c r="R16" s="29">
        <v>1</v>
      </c>
      <c r="S16" s="29">
        <v>1</v>
      </c>
      <c r="T16" s="29"/>
      <c r="U16" s="29"/>
      <c r="V16" s="29">
        <v>1</v>
      </c>
      <c r="W16" s="29" t="s">
        <v>43</v>
      </c>
      <c r="X16" s="41" t="str">
        <f>_xlfn.IFNA(VLOOKUP(W16,Registre_Evidencie!$A$2:$B$21,2,0),"")</f>
        <v>CMDB</v>
      </c>
      <c r="Y16" s="29" t="s">
        <v>136</v>
      </c>
      <c r="Z16" s="41" t="str">
        <f>_xlfn.IFNA(VLOOKUP(Y16,Ciselniky!$K$2:$L$6,2,0),"")</f>
        <v>Kategória 2</v>
      </c>
      <c r="AA16" s="41">
        <f t="shared" si="0"/>
        <v>5</v>
      </c>
    </row>
    <row r="17" spans="1:27" ht="45">
      <c r="A17" s="34" t="s">
        <v>149</v>
      </c>
      <c r="B17" s="182" t="s">
        <v>6448</v>
      </c>
      <c r="C17" s="182" t="s">
        <v>6449</v>
      </c>
      <c r="D17" s="38">
        <v>1</v>
      </c>
      <c r="E17" s="38"/>
      <c r="F17" s="38"/>
      <c r="G17" s="38"/>
      <c r="H17" s="38">
        <v>1</v>
      </c>
      <c r="I17" s="38"/>
      <c r="J17" s="38"/>
      <c r="K17" s="38" t="s">
        <v>133</v>
      </c>
      <c r="L17" s="29" t="s">
        <v>6398</v>
      </c>
      <c r="M17" s="41" t="str">
        <f>VLOOKUP(L17,'Informačné systémy'!$B$2:$C$21,2,0)</f>
        <v>ISVS_63</v>
      </c>
      <c r="N17" s="29">
        <v>1</v>
      </c>
      <c r="O17" s="29">
        <v>1</v>
      </c>
      <c r="P17" s="29"/>
      <c r="Q17" s="29"/>
      <c r="R17" s="29">
        <v>1</v>
      </c>
      <c r="S17" s="29">
        <v>1</v>
      </c>
      <c r="T17" s="29"/>
      <c r="U17" s="29"/>
      <c r="V17" s="29">
        <v>1</v>
      </c>
      <c r="W17" s="29" t="s">
        <v>43</v>
      </c>
      <c r="X17" s="41" t="str">
        <f>_xlfn.IFNA(VLOOKUP(W17,Registre_Evidencie!$A$2:$B$21,2,0),"")</f>
        <v>CMDB</v>
      </c>
      <c r="Y17" s="29" t="s">
        <v>191</v>
      </c>
      <c r="Z17" s="41" t="str">
        <f>_xlfn.IFNA(VLOOKUP(Y17,Ciselniky!$K$2:$L$6,2,0),"")</f>
        <v>Kategória 4</v>
      </c>
      <c r="AA17" s="41">
        <f t="shared" si="0"/>
        <v>5</v>
      </c>
    </row>
    <row r="18" spans="1:27" ht="30">
      <c r="A18" s="34" t="s">
        <v>150</v>
      </c>
      <c r="B18" s="182" t="s">
        <v>6450</v>
      </c>
      <c r="C18" s="182" t="s">
        <v>6451</v>
      </c>
      <c r="D18" s="38">
        <v>1</v>
      </c>
      <c r="E18" s="38"/>
      <c r="F18" s="38"/>
      <c r="G18" s="38"/>
      <c r="H18" s="38">
        <v>1</v>
      </c>
      <c r="I18" s="38">
        <v>1</v>
      </c>
      <c r="J18" s="38"/>
      <c r="K18" s="38" t="s">
        <v>133</v>
      </c>
      <c r="L18" s="29" t="s">
        <v>6398</v>
      </c>
      <c r="M18" s="41" t="str">
        <f>VLOOKUP(L18,'Informačné systémy'!$B$2:$C$21,2,0)</f>
        <v>ISVS_63</v>
      </c>
      <c r="N18" s="29">
        <v>1</v>
      </c>
      <c r="O18" s="29">
        <v>1</v>
      </c>
      <c r="P18" s="29"/>
      <c r="Q18" s="29"/>
      <c r="R18" s="29"/>
      <c r="S18" s="29">
        <v>1</v>
      </c>
      <c r="T18" s="29"/>
      <c r="U18" s="29"/>
      <c r="V18" s="29">
        <v>1</v>
      </c>
      <c r="W18" s="29" t="s">
        <v>43</v>
      </c>
      <c r="X18" s="41" t="str">
        <f>_xlfn.IFNA(VLOOKUP(W18,Registre_Evidencie!$A$2:$B$21,2,0),"")</f>
        <v>CMDB</v>
      </c>
      <c r="Y18" s="29" t="s">
        <v>191</v>
      </c>
      <c r="Z18" s="41" t="str">
        <f>_xlfn.IFNA(VLOOKUP(Y18,Ciselniky!$K$2:$L$6,2,0),"")</f>
        <v>Kategória 4</v>
      </c>
      <c r="AA18" s="41">
        <f t="shared" si="0"/>
        <v>4</v>
      </c>
    </row>
    <row r="19" spans="1:27">
      <c r="A19" s="34" t="s">
        <v>151</v>
      </c>
      <c r="B19" s="182" t="s">
        <v>6452</v>
      </c>
      <c r="C19" s="182" t="s">
        <v>6453</v>
      </c>
      <c r="D19" s="38">
        <v>1</v>
      </c>
      <c r="E19" s="38"/>
      <c r="F19" s="38"/>
      <c r="G19" s="38"/>
      <c r="H19" s="38">
        <v>1</v>
      </c>
      <c r="I19" s="38">
        <v>1</v>
      </c>
      <c r="J19" s="38"/>
      <c r="K19" s="38" t="s">
        <v>133</v>
      </c>
      <c r="L19" s="29" t="s">
        <v>6398</v>
      </c>
      <c r="M19" s="41" t="str">
        <f>VLOOKUP(L19,'Informačné systémy'!$B$2:$C$21,2,0)</f>
        <v>ISVS_63</v>
      </c>
      <c r="N19" s="29">
        <v>1</v>
      </c>
      <c r="O19" s="29">
        <v>1</v>
      </c>
      <c r="P19" s="29"/>
      <c r="Q19" s="29"/>
      <c r="R19" s="29">
        <v>1</v>
      </c>
      <c r="S19" s="29">
        <v>1</v>
      </c>
      <c r="T19" s="29"/>
      <c r="U19" s="29">
        <v>1</v>
      </c>
      <c r="V19" s="29">
        <v>1</v>
      </c>
      <c r="W19" s="29" t="s">
        <v>43</v>
      </c>
      <c r="X19" s="41" t="str">
        <f>_xlfn.IFNA(VLOOKUP(W19,Registre_Evidencie!$A$2:$B$21,2,0),"")</f>
        <v>CMDB</v>
      </c>
      <c r="Y19" s="29" t="s">
        <v>191</v>
      </c>
      <c r="Z19" s="41" t="str">
        <f>_xlfn.IFNA(VLOOKUP(Y19,Ciselniky!$K$2:$L$6,2,0),"")</f>
        <v>Kategória 4</v>
      </c>
      <c r="AA19" s="41">
        <f t="shared" si="0"/>
        <v>6</v>
      </c>
    </row>
    <row r="20" spans="1:27" ht="45">
      <c r="A20" s="34" t="s">
        <v>152</v>
      </c>
      <c r="B20" s="182" t="s">
        <v>6454</v>
      </c>
      <c r="C20" s="182" t="s">
        <v>6455</v>
      </c>
      <c r="D20" s="38">
        <v>1</v>
      </c>
      <c r="E20" s="38"/>
      <c r="F20" s="38"/>
      <c r="G20" s="38"/>
      <c r="H20" s="38">
        <v>1</v>
      </c>
      <c r="I20" s="38">
        <v>1</v>
      </c>
      <c r="J20" s="38"/>
      <c r="K20" s="38" t="s">
        <v>133</v>
      </c>
      <c r="L20" s="29" t="s">
        <v>6398</v>
      </c>
      <c r="M20" s="41" t="str">
        <f>VLOOKUP(L20,'Informačné systémy'!$B$2:$C$21,2,0)</f>
        <v>ISVS_63</v>
      </c>
      <c r="N20" s="29">
        <v>1</v>
      </c>
      <c r="O20" s="29">
        <v>1</v>
      </c>
      <c r="P20" s="29"/>
      <c r="Q20" s="29"/>
      <c r="R20" s="29">
        <v>1</v>
      </c>
      <c r="S20" s="29">
        <v>1</v>
      </c>
      <c r="T20" s="29"/>
      <c r="U20" s="29">
        <v>1</v>
      </c>
      <c r="V20" s="29">
        <v>1</v>
      </c>
      <c r="W20" s="29" t="s">
        <v>43</v>
      </c>
      <c r="X20" s="41" t="str">
        <f>_xlfn.IFNA(VLOOKUP(W20,Registre_Evidencie!$A$2:$B$21,2,0),"")</f>
        <v>CMDB</v>
      </c>
      <c r="Y20" s="29" t="s">
        <v>191</v>
      </c>
      <c r="Z20" s="41" t="str">
        <f>_xlfn.IFNA(VLOOKUP(Y20,Ciselniky!$K$2:$L$6,2,0),"")</f>
        <v>Kategória 4</v>
      </c>
      <c r="AA20" s="41">
        <f t="shared" si="0"/>
        <v>6</v>
      </c>
    </row>
    <row r="21" spans="1:27" ht="45">
      <c r="A21" s="34" t="s">
        <v>153</v>
      </c>
      <c r="B21" s="182" t="s">
        <v>6456</v>
      </c>
      <c r="C21" s="182" t="s">
        <v>6457</v>
      </c>
      <c r="D21" s="38">
        <v>1</v>
      </c>
      <c r="E21" s="38"/>
      <c r="F21" s="38"/>
      <c r="G21" s="38"/>
      <c r="H21" s="38">
        <v>1</v>
      </c>
      <c r="I21" s="38">
        <v>1</v>
      </c>
      <c r="J21" s="38"/>
      <c r="K21" s="38" t="s">
        <v>140</v>
      </c>
      <c r="L21" s="29" t="s">
        <v>6398</v>
      </c>
      <c r="M21" s="41" t="str">
        <f>VLOOKUP(L21,'Informačné systémy'!$B$2:$C$21,2,0)</f>
        <v>ISVS_63</v>
      </c>
      <c r="N21" s="29">
        <v>1</v>
      </c>
      <c r="O21" s="29">
        <v>1</v>
      </c>
      <c r="P21" s="29">
        <v>1</v>
      </c>
      <c r="Q21" s="29"/>
      <c r="R21" s="29">
        <v>1</v>
      </c>
      <c r="S21" s="29">
        <v>1</v>
      </c>
      <c r="T21" s="29"/>
      <c r="U21" s="29">
        <v>1</v>
      </c>
      <c r="V21" s="29">
        <v>1</v>
      </c>
      <c r="W21" s="29" t="s">
        <v>42</v>
      </c>
      <c r="X21" s="41" t="str">
        <f>_xlfn.IFNA(VLOOKUP(W21,Registre_Evidencie!$A$2:$B$21,2,0),"")</f>
        <v>Evidencia referenčných registrov</v>
      </c>
      <c r="Y21" s="29" t="s">
        <v>134</v>
      </c>
      <c r="Z21" s="41" t="str">
        <f>_xlfn.IFNA(VLOOKUP(Y21,Ciselniky!$K$2:$L$6,2,0),"")</f>
        <v>Kategória 3</v>
      </c>
      <c r="AA21" s="41">
        <f t="shared" si="0"/>
        <v>7</v>
      </c>
    </row>
    <row r="22" spans="1:27" ht="45">
      <c r="A22" s="34" t="s">
        <v>154</v>
      </c>
      <c r="B22" s="182" t="s">
        <v>6458</v>
      </c>
      <c r="C22" s="182" t="s">
        <v>6459</v>
      </c>
      <c r="D22" s="38">
        <v>1</v>
      </c>
      <c r="E22" s="38"/>
      <c r="F22" s="38"/>
      <c r="G22" s="38"/>
      <c r="H22" s="38">
        <v>1</v>
      </c>
      <c r="I22" s="38">
        <v>1</v>
      </c>
      <c r="J22" s="38">
        <v>1</v>
      </c>
      <c r="K22" s="38" t="s">
        <v>140</v>
      </c>
      <c r="L22" s="29" t="s">
        <v>6398</v>
      </c>
      <c r="M22" s="41" t="str">
        <f>VLOOKUP(L22,'Informačné systémy'!$B$2:$C$21,2,0)</f>
        <v>ISVS_63</v>
      </c>
      <c r="N22" s="29">
        <v>1</v>
      </c>
      <c r="O22" s="29">
        <v>1</v>
      </c>
      <c r="P22" s="29">
        <v>1</v>
      </c>
      <c r="Q22" s="29"/>
      <c r="R22" s="29"/>
      <c r="S22" s="29">
        <v>1</v>
      </c>
      <c r="T22" s="29"/>
      <c r="U22" s="29"/>
      <c r="V22" s="29">
        <v>1</v>
      </c>
      <c r="W22" s="29" t="s">
        <v>43</v>
      </c>
      <c r="X22" s="41" t="str">
        <f>_xlfn.IFNA(VLOOKUP(W22,Registre_Evidencie!$A$2:$B$21,2,0),"")</f>
        <v>CMDB</v>
      </c>
      <c r="Y22" s="29" t="s">
        <v>134</v>
      </c>
      <c r="Z22" s="41" t="str">
        <f>_xlfn.IFNA(VLOOKUP(Y22,Ciselniky!$K$2:$L$6,2,0),"")</f>
        <v>Kategória 3</v>
      </c>
      <c r="AA22" s="41">
        <f t="shared" si="0"/>
        <v>5</v>
      </c>
    </row>
    <row r="23" spans="1:27" ht="45">
      <c r="A23" s="34" t="s">
        <v>155</v>
      </c>
      <c r="B23" s="182" t="s">
        <v>6460</v>
      </c>
      <c r="C23" s="182" t="s">
        <v>6461</v>
      </c>
      <c r="D23" s="38">
        <v>1</v>
      </c>
      <c r="E23" s="38"/>
      <c r="F23" s="38"/>
      <c r="G23" s="38"/>
      <c r="H23" s="38">
        <v>1</v>
      </c>
      <c r="I23" s="38">
        <v>1</v>
      </c>
      <c r="J23" s="38">
        <v>1</v>
      </c>
      <c r="K23" s="38" t="s">
        <v>140</v>
      </c>
      <c r="L23" s="29" t="s">
        <v>6398</v>
      </c>
      <c r="M23" s="41" t="str">
        <f>VLOOKUP(L23,'Informačné systémy'!$B$2:$C$21,2,0)</f>
        <v>ISVS_63</v>
      </c>
      <c r="N23" s="29"/>
      <c r="O23" s="29">
        <v>1</v>
      </c>
      <c r="P23" s="29">
        <v>1</v>
      </c>
      <c r="Q23" s="29"/>
      <c r="R23" s="29"/>
      <c r="S23" s="29">
        <v>1</v>
      </c>
      <c r="T23" s="29"/>
      <c r="U23" s="29"/>
      <c r="V23" s="29">
        <v>1</v>
      </c>
      <c r="W23" s="29" t="s">
        <v>44</v>
      </c>
      <c r="X23" s="41" t="str">
        <f>_xlfn.IFNA(VLOOKUP(W23,Registre_Evidencie!$A$2:$B$21,2,0),"")</f>
        <v>Centrálny model údajov VS</v>
      </c>
      <c r="Y23" s="29" t="s">
        <v>134</v>
      </c>
      <c r="Z23" s="41" t="str">
        <f>_xlfn.IFNA(VLOOKUP(Y23,Ciselniky!$K$2:$L$6,2,0),"")</f>
        <v>Kategória 3</v>
      </c>
      <c r="AA23" s="41">
        <f t="shared" si="0"/>
        <v>4</v>
      </c>
    </row>
    <row r="24" spans="1:27" ht="30">
      <c r="A24" s="34" t="s">
        <v>156</v>
      </c>
      <c r="B24" s="182" t="s">
        <v>6462</v>
      </c>
      <c r="C24" s="182" t="s">
        <v>6463</v>
      </c>
      <c r="D24" s="38">
        <v>1</v>
      </c>
      <c r="E24" s="38"/>
      <c r="F24" s="38"/>
      <c r="G24" s="38"/>
      <c r="H24" s="38">
        <v>1</v>
      </c>
      <c r="I24" s="38"/>
      <c r="J24" s="38"/>
      <c r="K24" s="38" t="s">
        <v>140</v>
      </c>
      <c r="L24" s="29" t="s">
        <v>6398</v>
      </c>
      <c r="M24" s="41" t="str">
        <f>VLOOKUP(L24,'Informačné systémy'!$B$2:$C$21,2,0)</f>
        <v>ISVS_63</v>
      </c>
      <c r="N24" s="29"/>
      <c r="O24" s="29">
        <v>1</v>
      </c>
      <c r="P24" s="29"/>
      <c r="Q24" s="29"/>
      <c r="R24" s="29"/>
      <c r="S24" s="29">
        <v>1</v>
      </c>
      <c r="T24" s="29"/>
      <c r="U24" s="29"/>
      <c r="V24" s="29">
        <v>1</v>
      </c>
      <c r="W24" s="29" t="s">
        <v>40</v>
      </c>
      <c r="X24" s="41" t="str">
        <f>_xlfn.IFNA(VLOOKUP(W24,Registre_Evidencie!$A$2:$B$21,2,0),"")</f>
        <v>Evidencia OVM</v>
      </c>
      <c r="Y24" s="29" t="s">
        <v>134</v>
      </c>
      <c r="Z24" s="41" t="str">
        <f>_xlfn.IFNA(VLOOKUP(Y24,Ciselniky!$K$2:$L$6,2,0),"")</f>
        <v>Kategória 3</v>
      </c>
      <c r="AA24" s="41">
        <f t="shared" si="0"/>
        <v>3</v>
      </c>
    </row>
    <row r="25" spans="1:27" ht="30">
      <c r="A25" s="34" t="s">
        <v>157</v>
      </c>
      <c r="B25" s="182" t="s">
        <v>6464</v>
      </c>
      <c r="C25" s="182" t="s">
        <v>6465</v>
      </c>
      <c r="D25" s="38">
        <v>1</v>
      </c>
      <c r="E25" s="38"/>
      <c r="F25" s="38"/>
      <c r="G25" s="38"/>
      <c r="H25" s="38">
        <v>1</v>
      </c>
      <c r="I25" s="38">
        <v>1</v>
      </c>
      <c r="J25" s="38"/>
      <c r="K25" s="38" t="s">
        <v>140</v>
      </c>
      <c r="L25" s="29" t="s">
        <v>6398</v>
      </c>
      <c r="M25" s="41" t="str">
        <f>VLOOKUP(L25,'Informačné systémy'!$B$2:$C$21,2,0)</f>
        <v>ISVS_63</v>
      </c>
      <c r="N25" s="29">
        <v>1</v>
      </c>
      <c r="O25" s="29">
        <v>1</v>
      </c>
      <c r="P25" s="29"/>
      <c r="Q25" s="29"/>
      <c r="R25" s="29"/>
      <c r="S25" s="29">
        <v>1</v>
      </c>
      <c r="T25" s="29"/>
      <c r="U25" s="29"/>
      <c r="V25" s="29">
        <v>1</v>
      </c>
      <c r="W25" s="29" t="s">
        <v>46</v>
      </c>
      <c r="X25" s="41" t="str">
        <f>_xlfn.IFNA(VLOOKUP(W25,Registre_Evidencie!$A$2:$B$21,2,0),"")</f>
        <v>Evidencia výkonnosti IKT</v>
      </c>
      <c r="Y25" s="29" t="s">
        <v>134</v>
      </c>
      <c r="Z25" s="41" t="str">
        <f>_xlfn.IFNA(VLOOKUP(Y25,Ciselniky!$K$2:$L$6,2,0),"")</f>
        <v>Kategória 3</v>
      </c>
      <c r="AA25" s="41">
        <f t="shared" si="0"/>
        <v>4</v>
      </c>
    </row>
    <row r="26" spans="1:27" ht="30">
      <c r="A26" s="34" t="s">
        <v>158</v>
      </c>
      <c r="B26" s="182" t="s">
        <v>6466</v>
      </c>
      <c r="C26" s="182" t="s">
        <v>6465</v>
      </c>
      <c r="D26" s="38">
        <v>1</v>
      </c>
      <c r="E26" s="38"/>
      <c r="F26" s="38"/>
      <c r="G26" s="38"/>
      <c r="H26" s="38">
        <v>1</v>
      </c>
      <c r="I26" s="38">
        <v>1</v>
      </c>
      <c r="J26" s="38"/>
      <c r="K26" s="38" t="s">
        <v>140</v>
      </c>
      <c r="L26" s="29" t="s">
        <v>6398</v>
      </c>
      <c r="M26" s="41" t="str">
        <f>VLOOKUP(L26,'Informačné systémy'!$B$2:$C$21,2,0)</f>
        <v>ISVS_63</v>
      </c>
      <c r="N26" s="29">
        <v>1</v>
      </c>
      <c r="O26" s="29">
        <v>1</v>
      </c>
      <c r="P26" s="29"/>
      <c r="Q26" s="29"/>
      <c r="R26" s="29"/>
      <c r="S26" s="29">
        <v>1</v>
      </c>
      <c r="T26" s="29"/>
      <c r="U26" s="29"/>
      <c r="V26" s="29">
        <v>1</v>
      </c>
      <c r="W26" s="29" t="s">
        <v>47</v>
      </c>
      <c r="X26" s="41" t="str">
        <f>_xlfn.IFNA(VLOOKUP(W26,Registre_Evidencie!$A$2:$B$21,2,0),"")</f>
        <v>Evidencia dostupností IKT</v>
      </c>
      <c r="Y26" s="29" t="s">
        <v>134</v>
      </c>
      <c r="Z26" s="41" t="str">
        <f>_xlfn.IFNA(VLOOKUP(Y26,Ciselniky!$K$2:$L$6,2,0),"")</f>
        <v>Kategória 3</v>
      </c>
      <c r="AA26" s="41">
        <f t="shared" si="0"/>
        <v>4</v>
      </c>
    </row>
    <row r="27" spans="1:27">
      <c r="A27" s="34" t="s">
        <v>159</v>
      </c>
      <c r="B27" s="182"/>
      <c r="C27" s="182"/>
      <c r="D27" s="38"/>
      <c r="E27" s="38"/>
      <c r="F27" s="38"/>
      <c r="G27" s="38"/>
      <c r="H27" s="38"/>
      <c r="I27" s="38"/>
      <c r="J27" s="38"/>
      <c r="K27" s="38"/>
      <c r="L27" s="29"/>
      <c r="M27" s="41" t="e">
        <f>VLOOKUP(L27,'Informačné systémy'!$B$2:$C$21,2,0)</f>
        <v>#N/A</v>
      </c>
      <c r="N27" s="29"/>
      <c r="O27" s="29"/>
      <c r="P27" s="29"/>
      <c r="Q27" s="29"/>
      <c r="R27" s="29"/>
      <c r="S27" s="29"/>
      <c r="T27" s="29"/>
      <c r="U27" s="29"/>
      <c r="V27" s="29"/>
      <c r="W27" s="29"/>
      <c r="X27" s="41" t="str">
        <f>_xlfn.IFNA(VLOOKUP(W27,Registre_Evidencie!$A$2:$B$21,2,0),"")</f>
        <v/>
      </c>
      <c r="Y27" s="29"/>
      <c r="Z27" s="41" t="str">
        <f>_xlfn.IFNA(VLOOKUP(Y27,Ciselniky!$K$2:$L$6,2,0),"")</f>
        <v/>
      </c>
      <c r="AA27" s="41">
        <f t="shared" si="0"/>
        <v>0</v>
      </c>
    </row>
    <row r="28" spans="1:27">
      <c r="A28" s="34" t="s">
        <v>160</v>
      </c>
      <c r="B28" s="182"/>
      <c r="C28" s="182"/>
      <c r="D28" s="38"/>
      <c r="E28" s="38"/>
      <c r="F28" s="38"/>
      <c r="G28" s="38"/>
      <c r="H28" s="38"/>
      <c r="I28" s="38"/>
      <c r="J28" s="38"/>
      <c r="K28" s="38"/>
      <c r="L28" s="29"/>
      <c r="M28" s="41" t="e">
        <f>VLOOKUP(L28,'Informačné systémy'!$B$2:$C$21,2,0)</f>
        <v>#N/A</v>
      </c>
      <c r="N28" s="29"/>
      <c r="O28" s="29"/>
      <c r="P28" s="29"/>
      <c r="Q28" s="29"/>
      <c r="R28" s="29"/>
      <c r="S28" s="29"/>
      <c r="T28" s="29"/>
      <c r="U28" s="29"/>
      <c r="V28" s="29"/>
      <c r="W28" s="29"/>
      <c r="X28" s="41" t="str">
        <f>_xlfn.IFNA(VLOOKUP(W28,Registre_Evidencie!$A$2:$B$21,2,0),"")</f>
        <v/>
      </c>
      <c r="Y28" s="29"/>
      <c r="Z28" s="41" t="str">
        <f>_xlfn.IFNA(VLOOKUP(Y28,Ciselniky!$K$2:$L$6,2,0),"")</f>
        <v/>
      </c>
      <c r="AA28" s="41">
        <f t="shared" si="0"/>
        <v>0</v>
      </c>
    </row>
    <row r="29" spans="1:27">
      <c r="A29" s="34" t="s">
        <v>161</v>
      </c>
      <c r="B29" s="182"/>
      <c r="C29" s="182"/>
      <c r="D29" s="38"/>
      <c r="E29" s="38"/>
      <c r="F29" s="38"/>
      <c r="G29" s="38"/>
      <c r="H29" s="38"/>
      <c r="I29" s="38"/>
      <c r="J29" s="38"/>
      <c r="K29" s="38"/>
      <c r="L29" s="29"/>
      <c r="M29" s="41" t="e">
        <f>VLOOKUP(L29,'Informačné systémy'!$B$2:$C$21,2,0)</f>
        <v>#N/A</v>
      </c>
      <c r="N29" s="29"/>
      <c r="O29" s="29"/>
      <c r="P29" s="29"/>
      <c r="Q29" s="29"/>
      <c r="R29" s="29"/>
      <c r="S29" s="29"/>
      <c r="T29" s="29"/>
      <c r="U29" s="29"/>
      <c r="V29" s="29"/>
      <c r="W29" s="29"/>
      <c r="X29" s="41" t="str">
        <f>_xlfn.IFNA(VLOOKUP(W29,Registre_Evidencie!$A$2:$B$21,2,0),"")</f>
        <v/>
      </c>
      <c r="Y29" s="29"/>
      <c r="Z29" s="41" t="str">
        <f>_xlfn.IFNA(VLOOKUP(Y29,Ciselniky!$K$2:$L$6,2,0),"")</f>
        <v/>
      </c>
      <c r="AA29" s="41">
        <f t="shared" si="0"/>
        <v>0</v>
      </c>
    </row>
    <row r="30" spans="1:27">
      <c r="A30" s="34" t="s">
        <v>162</v>
      </c>
      <c r="B30" s="182"/>
      <c r="C30" s="182"/>
      <c r="D30" s="38"/>
      <c r="E30" s="38"/>
      <c r="F30" s="38"/>
      <c r="G30" s="38"/>
      <c r="H30" s="38"/>
      <c r="I30" s="38"/>
      <c r="J30" s="38"/>
      <c r="K30" s="38"/>
      <c r="L30" s="29"/>
      <c r="M30" s="41" t="e">
        <f>VLOOKUP(L30,'Informačné systémy'!$B$2:$C$21,2,0)</f>
        <v>#N/A</v>
      </c>
      <c r="N30" s="29"/>
      <c r="O30" s="29"/>
      <c r="P30" s="29"/>
      <c r="Q30" s="29"/>
      <c r="R30" s="29"/>
      <c r="S30" s="29"/>
      <c r="T30" s="29"/>
      <c r="U30" s="29"/>
      <c r="V30" s="29"/>
      <c r="W30" s="29"/>
      <c r="X30" s="41" t="str">
        <f>_xlfn.IFNA(VLOOKUP(W30,Registre_Evidencie!$A$2:$B$21,2,0),"")</f>
        <v/>
      </c>
      <c r="Y30" s="29"/>
      <c r="Z30" s="41" t="str">
        <f>_xlfn.IFNA(VLOOKUP(Y30,Ciselniky!$K$2:$L$6,2,0),"")</f>
        <v/>
      </c>
      <c r="AA30" s="41">
        <f t="shared" si="0"/>
        <v>0</v>
      </c>
    </row>
    <row r="31" spans="1:27">
      <c r="A31" s="34" t="s">
        <v>163</v>
      </c>
      <c r="B31" s="182"/>
      <c r="C31" s="182"/>
      <c r="D31" s="38"/>
      <c r="E31" s="38"/>
      <c r="F31" s="38"/>
      <c r="G31" s="38"/>
      <c r="H31" s="38"/>
      <c r="I31" s="38"/>
      <c r="J31" s="38"/>
      <c r="K31" s="38"/>
      <c r="L31" s="29"/>
      <c r="M31" s="41" t="e">
        <f>VLOOKUP(L31,'Informačné systémy'!$B$2:$C$21,2,0)</f>
        <v>#N/A</v>
      </c>
      <c r="N31" s="29"/>
      <c r="O31" s="29"/>
      <c r="P31" s="29"/>
      <c r="Q31" s="29"/>
      <c r="R31" s="29"/>
      <c r="S31" s="29"/>
      <c r="T31" s="29"/>
      <c r="U31" s="29"/>
      <c r="V31" s="29"/>
      <c r="W31" s="29"/>
      <c r="X31" s="41" t="str">
        <f>_xlfn.IFNA(VLOOKUP(W31,Registre_Evidencie!$A$2:$B$21,2,0),"")</f>
        <v/>
      </c>
      <c r="Y31" s="29"/>
      <c r="Z31" s="41" t="str">
        <f>_xlfn.IFNA(VLOOKUP(Y31,Ciselniky!$K$2:$L$6,2,0),"")</f>
        <v/>
      </c>
      <c r="AA31" s="41">
        <f t="shared" si="0"/>
        <v>0</v>
      </c>
    </row>
    <row r="32" spans="1:27">
      <c r="A32" s="34" t="s">
        <v>164</v>
      </c>
      <c r="B32" s="182"/>
      <c r="C32" s="182"/>
      <c r="D32" s="38"/>
      <c r="E32" s="38"/>
      <c r="F32" s="38"/>
      <c r="G32" s="38"/>
      <c r="H32" s="38"/>
      <c r="I32" s="38"/>
      <c r="J32" s="38"/>
      <c r="K32" s="38"/>
      <c r="L32" s="29"/>
      <c r="M32" s="41" t="e">
        <f>VLOOKUP(L32,'Informačné systémy'!$B$2:$C$21,2,0)</f>
        <v>#N/A</v>
      </c>
      <c r="N32" s="29"/>
      <c r="O32" s="29"/>
      <c r="P32" s="29"/>
      <c r="Q32" s="29"/>
      <c r="R32" s="29"/>
      <c r="S32" s="29"/>
      <c r="T32" s="29"/>
      <c r="U32" s="29"/>
      <c r="V32" s="29"/>
      <c r="W32" s="29"/>
      <c r="X32" s="41" t="str">
        <f>_xlfn.IFNA(VLOOKUP(W32,Registre_Evidencie!$A$2:$B$21,2,0),"")</f>
        <v/>
      </c>
      <c r="Y32" s="29"/>
      <c r="Z32" s="41" t="str">
        <f>_xlfn.IFNA(VLOOKUP(Y32,Ciselniky!$K$2:$L$6,2,0),"")</f>
        <v/>
      </c>
      <c r="AA32" s="41">
        <f t="shared" si="0"/>
        <v>0</v>
      </c>
    </row>
    <row r="33" spans="1:27">
      <c r="A33" s="34" t="s">
        <v>165</v>
      </c>
      <c r="B33" s="182"/>
      <c r="C33" s="182"/>
      <c r="D33" s="38"/>
      <c r="E33" s="38"/>
      <c r="F33" s="38"/>
      <c r="G33" s="38"/>
      <c r="H33" s="38"/>
      <c r="I33" s="38"/>
      <c r="J33" s="38"/>
      <c r="K33" s="38"/>
      <c r="L33" s="29"/>
      <c r="M33" s="41" t="e">
        <f>VLOOKUP(L33,'Informačné systémy'!$B$2:$C$21,2,0)</f>
        <v>#N/A</v>
      </c>
      <c r="N33" s="29"/>
      <c r="O33" s="29"/>
      <c r="P33" s="29"/>
      <c r="Q33" s="29"/>
      <c r="R33" s="29"/>
      <c r="S33" s="29"/>
      <c r="T33" s="29"/>
      <c r="U33" s="29"/>
      <c r="V33" s="29"/>
      <c r="W33" s="29"/>
      <c r="X33" s="41" t="str">
        <f>_xlfn.IFNA(VLOOKUP(W33,Registre_Evidencie!$A$2:$B$21,2,0),"")</f>
        <v/>
      </c>
      <c r="Y33" s="29"/>
      <c r="Z33" s="41" t="str">
        <f>_xlfn.IFNA(VLOOKUP(Y33,Ciselniky!$K$2:$L$6,2,0),"")</f>
        <v/>
      </c>
      <c r="AA33" s="41">
        <f t="shared" si="0"/>
        <v>0</v>
      </c>
    </row>
    <row r="34" spans="1:27">
      <c r="A34" s="34" t="s">
        <v>166</v>
      </c>
      <c r="B34" s="182"/>
      <c r="C34" s="182"/>
      <c r="D34" s="38"/>
      <c r="E34" s="38"/>
      <c r="F34" s="38"/>
      <c r="G34" s="38"/>
      <c r="H34" s="38"/>
      <c r="I34" s="38"/>
      <c r="J34" s="38"/>
      <c r="K34" s="38"/>
      <c r="L34" s="29"/>
      <c r="M34" s="41" t="e">
        <f>VLOOKUP(L34,'Informačné systémy'!$B$2:$C$21,2,0)</f>
        <v>#N/A</v>
      </c>
      <c r="N34" s="29"/>
      <c r="O34" s="29"/>
      <c r="P34" s="29"/>
      <c r="Q34" s="29"/>
      <c r="R34" s="29"/>
      <c r="S34" s="29"/>
      <c r="T34" s="29"/>
      <c r="U34" s="29"/>
      <c r="V34" s="29"/>
      <c r="W34" s="29"/>
      <c r="X34" s="41" t="str">
        <f>_xlfn.IFNA(VLOOKUP(W34,Registre_Evidencie!$A$2:$B$21,2,0),"")</f>
        <v/>
      </c>
      <c r="Y34" s="29"/>
      <c r="Z34" s="41" t="str">
        <f>_xlfn.IFNA(VLOOKUP(Y34,Ciselniky!$K$2:$L$6,2,0),"")</f>
        <v/>
      </c>
      <c r="AA34" s="41">
        <f t="shared" si="0"/>
        <v>0</v>
      </c>
    </row>
    <row r="35" spans="1:27">
      <c r="A35" s="34" t="s">
        <v>167</v>
      </c>
      <c r="B35" s="182"/>
      <c r="C35" s="182"/>
      <c r="D35" s="38"/>
      <c r="E35" s="38"/>
      <c r="F35" s="38"/>
      <c r="G35" s="38"/>
      <c r="H35" s="38"/>
      <c r="I35" s="38"/>
      <c r="J35" s="38"/>
      <c r="K35" s="38"/>
      <c r="L35" s="29"/>
      <c r="M35" s="41" t="e">
        <f>VLOOKUP(L35,'Informačné systémy'!$B$2:$C$21,2,0)</f>
        <v>#N/A</v>
      </c>
      <c r="N35" s="29"/>
      <c r="O35" s="29"/>
      <c r="P35" s="29"/>
      <c r="Q35" s="29"/>
      <c r="R35" s="29"/>
      <c r="S35" s="29"/>
      <c r="T35" s="29"/>
      <c r="U35" s="29"/>
      <c r="V35" s="29"/>
      <c r="W35" s="29"/>
      <c r="X35" s="41" t="str">
        <f>_xlfn.IFNA(VLOOKUP(W35,Registre_Evidencie!$A$2:$B$21,2,0),"")</f>
        <v/>
      </c>
      <c r="Y35" s="29"/>
      <c r="Z35" s="41" t="str">
        <f>_xlfn.IFNA(VLOOKUP(Y35,Ciselniky!$K$2:$L$6,2,0),"")</f>
        <v/>
      </c>
      <c r="AA35" s="41">
        <f t="shared" ref="AA35:AA52" si="1">SUM(N35:V35)</f>
        <v>0</v>
      </c>
    </row>
    <row r="36" spans="1:27">
      <c r="A36" s="34" t="s">
        <v>168</v>
      </c>
      <c r="B36" s="182"/>
      <c r="C36" s="182"/>
      <c r="D36" s="38"/>
      <c r="E36" s="38"/>
      <c r="F36" s="38"/>
      <c r="G36" s="38"/>
      <c r="H36" s="38"/>
      <c r="I36" s="38"/>
      <c r="J36" s="38"/>
      <c r="K36" s="38"/>
      <c r="L36" s="29"/>
      <c r="M36" s="41" t="e">
        <f>VLOOKUP(L36,'Informačné systémy'!$B$2:$C$21,2,0)</f>
        <v>#N/A</v>
      </c>
      <c r="N36" s="29"/>
      <c r="O36" s="29"/>
      <c r="P36" s="29"/>
      <c r="Q36" s="29"/>
      <c r="R36" s="29"/>
      <c r="S36" s="29"/>
      <c r="T36" s="29"/>
      <c r="U36" s="29"/>
      <c r="V36" s="29"/>
      <c r="W36" s="29"/>
      <c r="X36" s="41" t="str">
        <f>_xlfn.IFNA(VLOOKUP(W36,Registre_Evidencie!$A$2:$B$21,2,0),"")</f>
        <v/>
      </c>
      <c r="Y36" s="29"/>
      <c r="Z36" s="41" t="str">
        <f>_xlfn.IFNA(VLOOKUP(Y36,Ciselniky!$K$2:$L$6,2,0),"")</f>
        <v/>
      </c>
      <c r="AA36" s="41">
        <f t="shared" si="1"/>
        <v>0</v>
      </c>
    </row>
    <row r="37" spans="1:27">
      <c r="A37" s="34" t="s">
        <v>169</v>
      </c>
      <c r="B37" s="182"/>
      <c r="C37" s="182"/>
      <c r="D37" s="38"/>
      <c r="E37" s="38"/>
      <c r="F37" s="38"/>
      <c r="G37" s="38"/>
      <c r="H37" s="38"/>
      <c r="I37" s="38"/>
      <c r="J37" s="38"/>
      <c r="K37" s="38"/>
      <c r="L37" s="29"/>
      <c r="M37" s="41" t="e">
        <f>VLOOKUP(L37,'Informačné systémy'!$B$2:$C$21,2,0)</f>
        <v>#N/A</v>
      </c>
      <c r="N37" s="29"/>
      <c r="O37" s="29"/>
      <c r="P37" s="29"/>
      <c r="Q37" s="29"/>
      <c r="R37" s="29"/>
      <c r="S37" s="29"/>
      <c r="T37" s="29"/>
      <c r="U37" s="29"/>
      <c r="V37" s="29"/>
      <c r="W37" s="29"/>
      <c r="X37" s="41" t="str">
        <f>_xlfn.IFNA(VLOOKUP(W37,Registre_Evidencie!$A$2:$B$21,2,0),"")</f>
        <v/>
      </c>
      <c r="Y37" s="29"/>
      <c r="Z37" s="41" t="str">
        <f>_xlfn.IFNA(VLOOKUP(Y37,Ciselniky!$K$2:$L$6,2,0),"")</f>
        <v/>
      </c>
      <c r="AA37" s="41">
        <f t="shared" si="1"/>
        <v>0</v>
      </c>
    </row>
    <row r="38" spans="1:27">
      <c r="A38" s="34" t="s">
        <v>170</v>
      </c>
      <c r="B38" s="182"/>
      <c r="C38" s="182"/>
      <c r="D38" s="38"/>
      <c r="E38" s="38"/>
      <c r="F38" s="38"/>
      <c r="G38" s="38"/>
      <c r="H38" s="38"/>
      <c r="I38" s="38"/>
      <c r="J38" s="38"/>
      <c r="K38" s="38"/>
      <c r="L38" s="29"/>
      <c r="M38" s="41" t="e">
        <f>VLOOKUP(L38,'Informačné systémy'!$B$2:$C$21,2,0)</f>
        <v>#N/A</v>
      </c>
      <c r="N38" s="29"/>
      <c r="O38" s="29"/>
      <c r="P38" s="29"/>
      <c r="Q38" s="29"/>
      <c r="R38" s="29"/>
      <c r="S38" s="29"/>
      <c r="T38" s="29"/>
      <c r="U38" s="29"/>
      <c r="V38" s="29"/>
      <c r="W38" s="29"/>
      <c r="X38" s="41" t="str">
        <f>_xlfn.IFNA(VLOOKUP(W38,Registre_Evidencie!$A$2:$B$21,2,0),"")</f>
        <v/>
      </c>
      <c r="Y38" s="29"/>
      <c r="Z38" s="41" t="str">
        <f>_xlfn.IFNA(VLOOKUP(Y38,Ciselniky!$K$2:$L$6,2,0),"")</f>
        <v/>
      </c>
      <c r="AA38" s="41">
        <f t="shared" si="1"/>
        <v>0</v>
      </c>
    </row>
    <row r="39" spans="1:27">
      <c r="A39" s="34" t="s">
        <v>171</v>
      </c>
      <c r="B39" s="182"/>
      <c r="C39" s="182"/>
      <c r="D39" s="38"/>
      <c r="E39" s="38"/>
      <c r="F39" s="38"/>
      <c r="G39" s="38"/>
      <c r="H39" s="38"/>
      <c r="I39" s="38"/>
      <c r="J39" s="38"/>
      <c r="K39" s="38"/>
      <c r="L39" s="29"/>
      <c r="M39" s="41" t="e">
        <f>VLOOKUP(L39,'Informačné systémy'!$B$2:$C$21,2,0)</f>
        <v>#N/A</v>
      </c>
      <c r="N39" s="29"/>
      <c r="O39" s="29"/>
      <c r="P39" s="29"/>
      <c r="Q39" s="29"/>
      <c r="R39" s="29"/>
      <c r="S39" s="29"/>
      <c r="T39" s="29"/>
      <c r="U39" s="29"/>
      <c r="V39" s="29"/>
      <c r="W39" s="29"/>
      <c r="X39" s="41" t="str">
        <f>_xlfn.IFNA(VLOOKUP(W39,Registre_Evidencie!$A$2:$B$21,2,0),"")</f>
        <v/>
      </c>
      <c r="Y39" s="29"/>
      <c r="Z39" s="41" t="str">
        <f>_xlfn.IFNA(VLOOKUP(Y39,Ciselniky!$K$2:$L$6,2,0),"")</f>
        <v/>
      </c>
      <c r="AA39" s="41">
        <f t="shared" si="1"/>
        <v>0</v>
      </c>
    </row>
    <row r="40" spans="1:27">
      <c r="A40" s="34" t="s">
        <v>172</v>
      </c>
      <c r="B40" s="182"/>
      <c r="C40" s="182"/>
      <c r="D40" s="38"/>
      <c r="E40" s="38"/>
      <c r="F40" s="38"/>
      <c r="G40" s="38"/>
      <c r="H40" s="38"/>
      <c r="I40" s="38"/>
      <c r="J40" s="38"/>
      <c r="K40" s="38"/>
      <c r="L40" s="29"/>
      <c r="M40" s="41" t="e">
        <f>VLOOKUP(L40,'Informačné systémy'!$B$2:$C$21,2,0)</f>
        <v>#N/A</v>
      </c>
      <c r="N40" s="29"/>
      <c r="O40" s="29"/>
      <c r="P40" s="29"/>
      <c r="Q40" s="29"/>
      <c r="R40" s="29"/>
      <c r="S40" s="29"/>
      <c r="T40" s="29"/>
      <c r="U40" s="29"/>
      <c r="V40" s="29"/>
      <c r="W40" s="29"/>
      <c r="X40" s="41" t="str">
        <f>_xlfn.IFNA(VLOOKUP(W40,Registre_Evidencie!$A$2:$B$21,2,0),"")</f>
        <v/>
      </c>
      <c r="Y40" s="29"/>
      <c r="Z40" s="41" t="str">
        <f>_xlfn.IFNA(VLOOKUP(Y40,Ciselniky!$K$2:$L$6,2,0),"")</f>
        <v/>
      </c>
      <c r="AA40" s="41">
        <f t="shared" si="1"/>
        <v>0</v>
      </c>
    </row>
    <row r="41" spans="1:27">
      <c r="A41" s="34" t="s">
        <v>173</v>
      </c>
      <c r="B41" s="182"/>
      <c r="C41" s="182"/>
      <c r="D41" s="38"/>
      <c r="E41" s="38"/>
      <c r="F41" s="38"/>
      <c r="G41" s="38"/>
      <c r="H41" s="38"/>
      <c r="I41" s="38"/>
      <c r="J41" s="38"/>
      <c r="K41" s="38"/>
      <c r="L41" s="29"/>
      <c r="M41" s="41" t="e">
        <f>VLOOKUP(L41,'Informačné systémy'!$B$2:$C$21,2,0)</f>
        <v>#N/A</v>
      </c>
      <c r="N41" s="29"/>
      <c r="O41" s="29"/>
      <c r="P41" s="29"/>
      <c r="Q41" s="29"/>
      <c r="R41" s="29"/>
      <c r="S41" s="29"/>
      <c r="T41" s="29"/>
      <c r="U41" s="29"/>
      <c r="V41" s="29"/>
      <c r="W41" s="29"/>
      <c r="X41" s="41" t="str">
        <f>_xlfn.IFNA(VLOOKUP(W41,Registre_Evidencie!$A$2:$B$21,2,0),"")</f>
        <v/>
      </c>
      <c r="Y41" s="29"/>
      <c r="Z41" s="41" t="str">
        <f>_xlfn.IFNA(VLOOKUP(Y41,Ciselniky!$K$2:$L$6,2,0),"")</f>
        <v/>
      </c>
      <c r="AA41" s="41">
        <f t="shared" si="1"/>
        <v>0</v>
      </c>
    </row>
    <row r="42" spans="1:27">
      <c r="A42" s="34" t="s">
        <v>174</v>
      </c>
      <c r="B42" s="182"/>
      <c r="C42" s="182"/>
      <c r="D42" s="38"/>
      <c r="E42" s="38"/>
      <c r="F42" s="38"/>
      <c r="G42" s="38"/>
      <c r="H42" s="38"/>
      <c r="I42" s="38"/>
      <c r="J42" s="38"/>
      <c r="K42" s="38"/>
      <c r="L42" s="29"/>
      <c r="M42" s="41" t="e">
        <f>VLOOKUP(L42,'Informačné systémy'!$B$2:$C$21,2,0)</f>
        <v>#N/A</v>
      </c>
      <c r="N42" s="29"/>
      <c r="O42" s="29"/>
      <c r="P42" s="29"/>
      <c r="Q42" s="29"/>
      <c r="R42" s="29"/>
      <c r="S42" s="29"/>
      <c r="T42" s="29"/>
      <c r="U42" s="29"/>
      <c r="V42" s="29"/>
      <c r="W42" s="29"/>
      <c r="X42" s="41" t="str">
        <f>_xlfn.IFNA(VLOOKUP(W42,Registre_Evidencie!$A$2:$B$21,2,0),"")</f>
        <v/>
      </c>
      <c r="Y42" s="29"/>
      <c r="Z42" s="41" t="str">
        <f>_xlfn.IFNA(VLOOKUP(Y42,Ciselniky!$K$2:$L$6,2,0),"")</f>
        <v/>
      </c>
      <c r="AA42" s="41">
        <f t="shared" si="1"/>
        <v>0</v>
      </c>
    </row>
    <row r="43" spans="1:27">
      <c r="A43" s="34" t="s">
        <v>175</v>
      </c>
      <c r="B43" s="182"/>
      <c r="C43" s="182"/>
      <c r="D43" s="38"/>
      <c r="E43" s="38"/>
      <c r="F43" s="38"/>
      <c r="G43" s="38"/>
      <c r="H43" s="38"/>
      <c r="I43" s="38"/>
      <c r="J43" s="38"/>
      <c r="K43" s="38"/>
      <c r="L43" s="29"/>
      <c r="M43" s="41" t="e">
        <f>VLOOKUP(L43,'Informačné systémy'!$B$2:$C$21,2,0)</f>
        <v>#N/A</v>
      </c>
      <c r="N43" s="29"/>
      <c r="O43" s="29"/>
      <c r="P43" s="29"/>
      <c r="Q43" s="29"/>
      <c r="R43" s="29"/>
      <c r="S43" s="29"/>
      <c r="T43" s="29"/>
      <c r="U43" s="29"/>
      <c r="V43" s="29"/>
      <c r="W43" s="29"/>
      <c r="X43" s="41" t="str">
        <f>_xlfn.IFNA(VLOOKUP(W43,Registre_Evidencie!$A$2:$B$21,2,0),"")</f>
        <v/>
      </c>
      <c r="Y43" s="29"/>
      <c r="Z43" s="41" t="str">
        <f>_xlfn.IFNA(VLOOKUP(Y43,Ciselniky!$K$2:$L$6,2,0),"")</f>
        <v/>
      </c>
      <c r="AA43" s="41">
        <f t="shared" si="1"/>
        <v>0</v>
      </c>
    </row>
    <row r="44" spans="1:27">
      <c r="A44" s="34" t="s">
        <v>176</v>
      </c>
      <c r="B44" s="182"/>
      <c r="C44" s="182"/>
      <c r="D44" s="38"/>
      <c r="E44" s="38"/>
      <c r="F44" s="38"/>
      <c r="G44" s="38"/>
      <c r="H44" s="38"/>
      <c r="I44" s="38"/>
      <c r="J44" s="38"/>
      <c r="K44" s="38"/>
      <c r="L44" s="29"/>
      <c r="M44" s="41" t="e">
        <f>VLOOKUP(L44,'Informačné systémy'!$B$2:$C$21,2,0)</f>
        <v>#N/A</v>
      </c>
      <c r="N44" s="29"/>
      <c r="O44" s="29"/>
      <c r="P44" s="29"/>
      <c r="Q44" s="29"/>
      <c r="R44" s="29"/>
      <c r="S44" s="29"/>
      <c r="T44" s="29"/>
      <c r="U44" s="29"/>
      <c r="V44" s="29"/>
      <c r="W44" s="29"/>
      <c r="X44" s="41" t="str">
        <f>_xlfn.IFNA(VLOOKUP(W44,Registre_Evidencie!$A$2:$B$21,2,0),"")</f>
        <v/>
      </c>
      <c r="Y44" s="29"/>
      <c r="Z44" s="41" t="str">
        <f>_xlfn.IFNA(VLOOKUP(Y44,Ciselniky!$K$2:$L$6,2,0),"")</f>
        <v/>
      </c>
      <c r="AA44" s="41">
        <f t="shared" si="1"/>
        <v>0</v>
      </c>
    </row>
    <row r="45" spans="1:27">
      <c r="A45" s="34" t="s">
        <v>177</v>
      </c>
      <c r="B45" s="182"/>
      <c r="C45" s="182"/>
      <c r="D45" s="38"/>
      <c r="E45" s="38"/>
      <c r="F45" s="38"/>
      <c r="G45" s="38"/>
      <c r="H45" s="38"/>
      <c r="I45" s="38"/>
      <c r="J45" s="38"/>
      <c r="K45" s="38"/>
      <c r="L45" s="29"/>
      <c r="M45" s="41" t="e">
        <f>VLOOKUP(L45,'Informačné systémy'!$B$2:$C$21,2,0)</f>
        <v>#N/A</v>
      </c>
      <c r="N45" s="29"/>
      <c r="O45" s="29"/>
      <c r="P45" s="29"/>
      <c r="Q45" s="29"/>
      <c r="R45" s="29"/>
      <c r="S45" s="29"/>
      <c r="T45" s="29"/>
      <c r="U45" s="29"/>
      <c r="V45" s="29"/>
      <c r="W45" s="29"/>
      <c r="X45" s="41" t="str">
        <f>_xlfn.IFNA(VLOOKUP(W45,Registre_Evidencie!$A$2:$B$21,2,0),"")</f>
        <v/>
      </c>
      <c r="Y45" s="29"/>
      <c r="Z45" s="41" t="str">
        <f>_xlfn.IFNA(VLOOKUP(Y45,Ciselniky!$K$2:$L$6,2,0),"")</f>
        <v/>
      </c>
      <c r="AA45" s="41">
        <f t="shared" si="1"/>
        <v>0</v>
      </c>
    </row>
    <row r="46" spans="1:27">
      <c r="A46" s="34" t="s">
        <v>178</v>
      </c>
      <c r="B46" s="182"/>
      <c r="C46" s="182"/>
      <c r="D46" s="38"/>
      <c r="E46" s="38"/>
      <c r="F46" s="38"/>
      <c r="G46" s="38"/>
      <c r="H46" s="38"/>
      <c r="I46" s="38"/>
      <c r="J46" s="38"/>
      <c r="K46" s="38"/>
      <c r="L46" s="29"/>
      <c r="M46" s="41" t="e">
        <f>VLOOKUP(L46,'Informačné systémy'!$B$2:$C$21,2,0)</f>
        <v>#N/A</v>
      </c>
      <c r="N46" s="29"/>
      <c r="O46" s="29"/>
      <c r="P46" s="29"/>
      <c r="Q46" s="29"/>
      <c r="R46" s="29"/>
      <c r="S46" s="29"/>
      <c r="T46" s="29"/>
      <c r="U46" s="29"/>
      <c r="V46" s="29"/>
      <c r="W46" s="29"/>
      <c r="X46" s="41" t="str">
        <f>_xlfn.IFNA(VLOOKUP(W46,Registre_Evidencie!$A$2:$B$21,2,0),"")</f>
        <v/>
      </c>
      <c r="Y46" s="29"/>
      <c r="Z46" s="41" t="str">
        <f>_xlfn.IFNA(VLOOKUP(Y46,Ciselniky!$K$2:$L$6,2,0),"")</f>
        <v/>
      </c>
      <c r="AA46" s="41">
        <f t="shared" si="1"/>
        <v>0</v>
      </c>
    </row>
    <row r="47" spans="1:27">
      <c r="A47" s="34" t="s">
        <v>179</v>
      </c>
      <c r="B47" s="182"/>
      <c r="C47" s="182"/>
      <c r="D47" s="38"/>
      <c r="E47" s="38"/>
      <c r="F47" s="38"/>
      <c r="G47" s="38"/>
      <c r="H47" s="38"/>
      <c r="I47" s="38"/>
      <c r="J47" s="38"/>
      <c r="K47" s="38"/>
      <c r="L47" s="29"/>
      <c r="M47" s="41" t="e">
        <f>VLOOKUP(L47,'Informačné systémy'!$B$2:$C$21,2,0)</f>
        <v>#N/A</v>
      </c>
      <c r="N47" s="29"/>
      <c r="O47" s="29"/>
      <c r="P47" s="29"/>
      <c r="Q47" s="29"/>
      <c r="R47" s="29"/>
      <c r="S47" s="29"/>
      <c r="T47" s="29"/>
      <c r="U47" s="29"/>
      <c r="V47" s="29"/>
      <c r="W47" s="29"/>
      <c r="X47" s="41" t="str">
        <f>_xlfn.IFNA(VLOOKUP(W47,Registre_Evidencie!$A$2:$B$21,2,0),"")</f>
        <v/>
      </c>
      <c r="Y47" s="29"/>
      <c r="Z47" s="41" t="str">
        <f>_xlfn.IFNA(VLOOKUP(Y47,Ciselniky!$K$2:$L$6,2,0),"")</f>
        <v/>
      </c>
      <c r="AA47" s="41">
        <f t="shared" si="1"/>
        <v>0</v>
      </c>
    </row>
    <row r="48" spans="1:27">
      <c r="A48" s="34" t="s">
        <v>180</v>
      </c>
      <c r="B48" s="182"/>
      <c r="C48" s="182"/>
      <c r="D48" s="38"/>
      <c r="E48" s="38"/>
      <c r="F48" s="38"/>
      <c r="G48" s="38"/>
      <c r="H48" s="38"/>
      <c r="I48" s="38"/>
      <c r="J48" s="38"/>
      <c r="K48" s="38"/>
      <c r="L48" s="29"/>
      <c r="M48" s="41" t="e">
        <f>VLOOKUP(L48,'Informačné systémy'!$B$2:$C$21,2,0)</f>
        <v>#N/A</v>
      </c>
      <c r="N48" s="29"/>
      <c r="O48" s="29"/>
      <c r="P48" s="29"/>
      <c r="Q48" s="29"/>
      <c r="R48" s="29"/>
      <c r="S48" s="29"/>
      <c r="T48" s="29"/>
      <c r="U48" s="29"/>
      <c r="V48" s="29"/>
      <c r="W48" s="29"/>
      <c r="X48" s="41" t="str">
        <f>_xlfn.IFNA(VLOOKUP(W48,Registre_Evidencie!$A$2:$B$21,2,0),"")</f>
        <v/>
      </c>
      <c r="Y48" s="29"/>
      <c r="Z48" s="41" t="str">
        <f>_xlfn.IFNA(VLOOKUP(Y48,Ciselniky!$K$2:$L$6,2,0),"")</f>
        <v/>
      </c>
      <c r="AA48" s="41">
        <f t="shared" si="1"/>
        <v>0</v>
      </c>
    </row>
    <row r="49" spans="1:27">
      <c r="A49" s="34" t="s">
        <v>181</v>
      </c>
      <c r="B49" s="182"/>
      <c r="C49" s="182"/>
      <c r="D49" s="38"/>
      <c r="E49" s="38"/>
      <c r="F49" s="38"/>
      <c r="G49" s="38"/>
      <c r="H49" s="38"/>
      <c r="I49" s="38"/>
      <c r="J49" s="38"/>
      <c r="K49" s="38"/>
      <c r="L49" s="29"/>
      <c r="M49" s="41" t="e">
        <f>VLOOKUP(L49,'Informačné systémy'!$B$2:$C$21,2,0)</f>
        <v>#N/A</v>
      </c>
      <c r="N49" s="29"/>
      <c r="O49" s="29"/>
      <c r="P49" s="29"/>
      <c r="Q49" s="29"/>
      <c r="R49" s="29"/>
      <c r="S49" s="29"/>
      <c r="T49" s="29"/>
      <c r="U49" s="29"/>
      <c r="V49" s="29"/>
      <c r="W49" s="29"/>
      <c r="X49" s="41" t="str">
        <f>_xlfn.IFNA(VLOOKUP(W49,Registre_Evidencie!$A$2:$B$21,2,0),"")</f>
        <v/>
      </c>
      <c r="Y49" s="29"/>
      <c r="Z49" s="41" t="str">
        <f>_xlfn.IFNA(VLOOKUP(Y49,Ciselniky!$K$2:$L$6,2,0),"")</f>
        <v/>
      </c>
      <c r="AA49" s="41">
        <f t="shared" si="1"/>
        <v>0</v>
      </c>
    </row>
    <row r="50" spans="1:27">
      <c r="A50" s="34" t="s">
        <v>182</v>
      </c>
      <c r="B50" s="182"/>
      <c r="C50" s="182"/>
      <c r="D50" s="38"/>
      <c r="E50" s="38"/>
      <c r="F50" s="38"/>
      <c r="G50" s="38"/>
      <c r="H50" s="38"/>
      <c r="I50" s="38"/>
      <c r="J50" s="38"/>
      <c r="K50" s="38"/>
      <c r="L50" s="29"/>
      <c r="M50" s="41" t="e">
        <f>VLOOKUP(L50,'Informačné systémy'!$B$2:$C$21,2,0)</f>
        <v>#N/A</v>
      </c>
      <c r="N50" s="29"/>
      <c r="O50" s="29"/>
      <c r="P50" s="29"/>
      <c r="Q50" s="29"/>
      <c r="R50" s="29"/>
      <c r="S50" s="29"/>
      <c r="T50" s="29"/>
      <c r="U50" s="29"/>
      <c r="V50" s="29"/>
      <c r="W50" s="29"/>
      <c r="X50" s="41" t="str">
        <f>_xlfn.IFNA(VLOOKUP(W50,Registre_Evidencie!$A$2:$B$21,2,0),"")</f>
        <v/>
      </c>
      <c r="Y50" s="29"/>
      <c r="Z50" s="41" t="str">
        <f>_xlfn.IFNA(VLOOKUP(Y50,Ciselniky!$K$2:$L$6,2,0),"")</f>
        <v/>
      </c>
      <c r="AA50" s="41">
        <f t="shared" si="1"/>
        <v>0</v>
      </c>
    </row>
    <row r="51" spans="1:27">
      <c r="A51" s="34" t="s">
        <v>183</v>
      </c>
      <c r="B51" s="182"/>
      <c r="C51" s="182"/>
      <c r="D51" s="38"/>
      <c r="E51" s="38"/>
      <c r="F51" s="38"/>
      <c r="G51" s="38"/>
      <c r="H51" s="38"/>
      <c r="I51" s="38"/>
      <c r="J51" s="38"/>
      <c r="K51" s="38"/>
      <c r="L51" s="29"/>
      <c r="M51" s="41" t="e">
        <f>VLOOKUP(L51,'Informačné systémy'!$B$2:$C$21,2,0)</f>
        <v>#N/A</v>
      </c>
      <c r="N51" s="29"/>
      <c r="O51" s="29"/>
      <c r="P51" s="29"/>
      <c r="Q51" s="29"/>
      <c r="R51" s="29"/>
      <c r="S51" s="29"/>
      <c r="T51" s="29"/>
      <c r="U51" s="29"/>
      <c r="V51" s="29"/>
      <c r="W51" s="29"/>
      <c r="X51" s="41" t="str">
        <f>_xlfn.IFNA(VLOOKUP(W51,Registre_Evidencie!$A$2:$B$21,2,0),"")</f>
        <v/>
      </c>
      <c r="Y51" s="29"/>
      <c r="Z51" s="41" t="str">
        <f>_xlfn.IFNA(VLOOKUP(Y51,Ciselniky!$K$2:$L$6,2,0),"")</f>
        <v/>
      </c>
      <c r="AA51" s="41">
        <f t="shared" si="1"/>
        <v>0</v>
      </c>
    </row>
    <row r="52" spans="1:27">
      <c r="A52" s="34" t="s">
        <v>184</v>
      </c>
      <c r="B52" s="182"/>
      <c r="C52" s="182"/>
      <c r="D52" s="38"/>
      <c r="E52" s="38"/>
      <c r="F52" s="38"/>
      <c r="G52" s="38"/>
      <c r="H52" s="38"/>
      <c r="I52" s="38"/>
      <c r="J52" s="38"/>
      <c r="K52" s="38"/>
      <c r="L52" s="29"/>
      <c r="M52" s="41" t="e">
        <f>VLOOKUP(L52,'Informačné systémy'!$B$2:$C$21,2,0)</f>
        <v>#N/A</v>
      </c>
      <c r="N52" s="29"/>
      <c r="O52" s="29"/>
      <c r="P52" s="29"/>
      <c r="Q52" s="29"/>
      <c r="R52" s="29"/>
      <c r="S52" s="29"/>
      <c r="T52" s="29"/>
      <c r="U52" s="29"/>
      <c r="V52" s="29"/>
      <c r="W52" s="29"/>
      <c r="X52" s="41" t="str">
        <f>_xlfn.IFNA(VLOOKUP(W52,Registre_Evidencie!$A$2:$B$21,2,0),"")</f>
        <v/>
      </c>
      <c r="Y52" s="29"/>
      <c r="Z52" s="41" t="str">
        <f>_xlfn.IFNA(VLOOKUP(Y52,Ciselniky!$K$2:$L$6,2,0),"")</f>
        <v/>
      </c>
      <c r="AA52" s="41">
        <f t="shared" si="1"/>
        <v>0</v>
      </c>
    </row>
  </sheetData>
  <sheetProtection algorithmName="SHA-512" hashValue="gcfzSLgHqfPITRWWZ5kRnaZvVFAx8nrDhiW8b/3f0/HkyZ5tjBzhE7hjkHTmpaMb8iagK5kCoFf9LhaL50nuyg==" saltValue="7ZX9hfbSuHZu0fsmbHEG5w==" spinCount="100000" sheet="1" objects="1" scenarios="1" formatCells="0" formatColumns="0" formatRows="0"/>
  <mergeCells count="4">
    <mergeCell ref="N1:V1"/>
    <mergeCell ref="D1:E1"/>
    <mergeCell ref="F1:G1"/>
    <mergeCell ref="H1:I1"/>
  </mergeCells>
  <conditionalFormatting sqref="D3:K52">
    <cfRule type="cellIs" dxfId="340" priority="1" operator="equal">
      <formula>1</formula>
    </cfRule>
  </conditionalFormatting>
  <dataValidations count="4">
    <dataValidation type="list" allowBlank="1" showInputMessage="1" showErrorMessage="1" sqref="N3:V52 D3:J52">
      <formula1>Ano_Nie</formula1>
    </dataValidation>
    <dataValidation type="list" allowBlank="1" showInputMessage="1" showErrorMessage="1" sqref="W3:W52">
      <formula1>ID_REG</formula1>
    </dataValidation>
    <dataValidation type="list" allowBlank="1" showInputMessage="1" showErrorMessage="1" sqref="Y3:Y52">
      <formula1>Početnosť</formula1>
    </dataValidation>
    <dataValidation type="list" allowBlank="1" showInputMessage="1" showErrorMessage="1" sqref="K3:K52">
      <formula1>Datova_kvalita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'Informačné systémy'!$B$2:$B$21</xm:f>
          </x14:formula1>
          <xm:sqref>L3:L52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abSelected="1" workbookViewId="0">
      <pane xSplit="2" ySplit="2" topLeftCell="C3" activePane="bottomRight" state="frozen"/>
      <selection pane="topRight" activeCell="C1" sqref="C1"/>
      <selection pane="bottomLeft" activeCell="A2" sqref="A2"/>
      <selection pane="bottomRight" activeCell="J3" sqref="J3"/>
    </sheetView>
  </sheetViews>
  <sheetFormatPr defaultColWidth="0" defaultRowHeight="15" zeroHeight="1"/>
  <cols>
    <col min="1" max="1" width="9.140625" style="35" customWidth="1"/>
    <col min="2" max="2" width="20.140625" style="30" customWidth="1"/>
    <col min="3" max="3" width="22.85546875" style="30" customWidth="1"/>
    <col min="4" max="4" width="24.140625" style="30" customWidth="1"/>
    <col min="5" max="5" width="15.85546875" style="30" customWidth="1"/>
    <col min="6" max="6" width="16" style="30" customWidth="1"/>
    <col min="7" max="7" width="19.7109375" style="30" customWidth="1"/>
    <col min="8" max="8" width="17" style="30" customWidth="1"/>
    <col min="9" max="9" width="17.140625" style="30" customWidth="1"/>
    <col min="10" max="10" width="17.28515625" style="30" customWidth="1"/>
    <col min="11" max="16" width="0" style="30" hidden="1" customWidth="1"/>
    <col min="17" max="18" width="9.140625" style="30" hidden="1" customWidth="1"/>
    <col min="19" max="16384" width="9.140625" style="30" hidden="1"/>
  </cols>
  <sheetData>
    <row r="1" spans="1:10" s="35" customFormat="1">
      <c r="F1" s="245" t="s">
        <v>185</v>
      </c>
      <c r="G1" s="246"/>
      <c r="H1" s="246"/>
      <c r="I1" s="246"/>
      <c r="J1" s="247"/>
    </row>
    <row r="2" spans="1:10" s="35" customFormat="1" ht="30">
      <c r="A2" s="42" t="s">
        <v>102</v>
      </c>
      <c r="B2" s="42" t="s">
        <v>186</v>
      </c>
      <c r="C2" s="42" t="s">
        <v>187</v>
      </c>
      <c r="D2" s="42" t="s">
        <v>188</v>
      </c>
      <c r="E2" s="43" t="s">
        <v>189</v>
      </c>
      <c r="F2" s="42" t="s">
        <v>190</v>
      </c>
      <c r="G2" s="42" t="s">
        <v>56</v>
      </c>
      <c r="H2" s="42" t="s">
        <v>126</v>
      </c>
      <c r="I2" s="42" t="s">
        <v>62</v>
      </c>
      <c r="J2" s="42" t="s">
        <v>61</v>
      </c>
    </row>
    <row r="3" spans="1:10" ht="30.75" thickBot="1">
      <c r="A3" s="34" t="s">
        <v>129</v>
      </c>
      <c r="B3" s="182" t="s">
        <v>6487</v>
      </c>
      <c r="C3" s="182" t="s">
        <v>6488</v>
      </c>
      <c r="D3" s="182" t="s">
        <v>6489</v>
      </c>
      <c r="E3" s="182" t="s">
        <v>6490</v>
      </c>
      <c r="F3" s="182" t="s">
        <v>6388</v>
      </c>
      <c r="G3" s="188" t="s">
        <v>6398</v>
      </c>
      <c r="H3" s="189" t="s">
        <v>323</v>
      </c>
      <c r="I3" s="29" t="s">
        <v>193</v>
      </c>
      <c r="J3" s="29" t="s">
        <v>76</v>
      </c>
    </row>
    <row r="4" spans="1:10">
      <c r="A4" s="34" t="s">
        <v>132</v>
      </c>
      <c r="B4" s="182"/>
      <c r="C4" s="182"/>
      <c r="D4" s="182"/>
      <c r="E4" s="182"/>
      <c r="F4" s="182"/>
      <c r="G4" s="182"/>
      <c r="H4" s="29"/>
      <c r="I4" s="29"/>
      <c r="J4" s="29"/>
    </row>
    <row r="5" spans="1:10">
      <c r="A5" s="34" t="s">
        <v>135</v>
      </c>
      <c r="B5" s="182"/>
      <c r="C5" s="182"/>
      <c r="D5" s="182"/>
      <c r="E5" s="182"/>
      <c r="F5" s="182"/>
      <c r="G5" s="182"/>
      <c r="H5" s="29"/>
      <c r="I5" s="29"/>
      <c r="J5" s="29"/>
    </row>
    <row r="6" spans="1:10">
      <c r="A6" s="34" t="s">
        <v>137</v>
      </c>
      <c r="B6" s="182"/>
      <c r="C6" s="182"/>
      <c r="D6" s="182"/>
      <c r="E6" s="182"/>
      <c r="F6" s="182"/>
      <c r="G6" s="182"/>
      <c r="H6" s="29"/>
      <c r="I6" s="29"/>
      <c r="J6" s="29"/>
    </row>
    <row r="7" spans="1:10">
      <c r="A7" s="34" t="s">
        <v>138</v>
      </c>
      <c r="B7" s="182"/>
      <c r="C7" s="182"/>
      <c r="D7" s="182"/>
      <c r="E7" s="182"/>
      <c r="F7" s="182"/>
      <c r="G7" s="182"/>
      <c r="H7" s="29"/>
      <c r="I7" s="29"/>
      <c r="J7" s="29"/>
    </row>
    <row r="8" spans="1:10">
      <c r="A8" s="34" t="s">
        <v>139</v>
      </c>
      <c r="B8" s="182"/>
      <c r="C8" s="182"/>
      <c r="D8" s="182"/>
      <c r="E8" s="182"/>
      <c r="F8" s="182"/>
      <c r="G8" s="182"/>
      <c r="H8" s="29"/>
      <c r="I8" s="29"/>
      <c r="J8" s="29"/>
    </row>
    <row r="9" spans="1:10">
      <c r="A9" s="34" t="s">
        <v>141</v>
      </c>
      <c r="B9" s="182"/>
      <c r="C9" s="182"/>
      <c r="D9" s="182"/>
      <c r="E9" s="182"/>
      <c r="F9" s="182"/>
      <c r="G9" s="182"/>
      <c r="H9" s="29"/>
      <c r="I9" s="29"/>
      <c r="J9" s="29"/>
    </row>
    <row r="10" spans="1:10">
      <c r="A10" s="34" t="s">
        <v>142</v>
      </c>
      <c r="B10" s="182"/>
      <c r="C10" s="182"/>
      <c r="D10" s="182"/>
      <c r="E10" s="182"/>
      <c r="F10" s="182"/>
      <c r="G10" s="182"/>
      <c r="H10" s="29"/>
      <c r="I10" s="29"/>
      <c r="J10" s="29"/>
    </row>
    <row r="11" spans="1:10">
      <c r="A11" s="34" t="s">
        <v>143</v>
      </c>
      <c r="B11" s="182"/>
      <c r="C11" s="182"/>
      <c r="D11" s="182"/>
      <c r="E11" s="182"/>
      <c r="F11" s="182"/>
      <c r="G11" s="182"/>
      <c r="H11" s="29"/>
      <c r="I11" s="29"/>
      <c r="J11" s="29"/>
    </row>
    <row r="12" spans="1:10">
      <c r="A12" s="34" t="s">
        <v>144</v>
      </c>
      <c r="B12" s="182"/>
      <c r="C12" s="182"/>
      <c r="D12" s="182"/>
      <c r="E12" s="182"/>
      <c r="F12" s="182"/>
      <c r="G12" s="182"/>
      <c r="H12" s="29"/>
      <c r="I12" s="29"/>
      <c r="J12" s="29"/>
    </row>
    <row r="13" spans="1:10">
      <c r="A13" s="34" t="s">
        <v>145</v>
      </c>
      <c r="B13" s="182"/>
      <c r="C13" s="182"/>
      <c r="D13" s="182"/>
      <c r="E13" s="182"/>
      <c r="F13" s="182"/>
      <c r="G13" s="182"/>
      <c r="H13" s="29"/>
      <c r="I13" s="29"/>
      <c r="J13" s="29"/>
    </row>
    <row r="14" spans="1:10">
      <c r="A14" s="34" t="s">
        <v>146</v>
      </c>
      <c r="B14" s="182"/>
      <c r="C14" s="182"/>
      <c r="D14" s="182"/>
      <c r="E14" s="182"/>
      <c r="F14" s="182"/>
      <c r="G14" s="182"/>
      <c r="H14" s="29"/>
      <c r="I14" s="29"/>
      <c r="J14" s="29"/>
    </row>
    <row r="15" spans="1:10">
      <c r="A15" s="34" t="s">
        <v>147</v>
      </c>
      <c r="B15" s="182"/>
      <c r="C15" s="182"/>
      <c r="D15" s="182"/>
      <c r="E15" s="182"/>
      <c r="F15" s="182"/>
      <c r="G15" s="182"/>
      <c r="H15" s="29"/>
      <c r="I15" s="29"/>
      <c r="J15" s="29"/>
    </row>
    <row r="16" spans="1:10">
      <c r="A16" s="34" t="s">
        <v>148</v>
      </c>
      <c r="B16" s="182"/>
      <c r="C16" s="182"/>
      <c r="D16" s="182"/>
      <c r="E16" s="182"/>
      <c r="F16" s="182"/>
      <c r="G16" s="182"/>
      <c r="H16" s="29"/>
      <c r="I16" s="29"/>
      <c r="J16" s="29"/>
    </row>
    <row r="17" spans="1:10">
      <c r="A17" s="34" t="s">
        <v>149</v>
      </c>
      <c r="B17" s="182"/>
      <c r="C17" s="182"/>
      <c r="D17" s="182"/>
      <c r="E17" s="182"/>
      <c r="F17" s="182"/>
      <c r="G17" s="182"/>
      <c r="H17" s="29"/>
      <c r="I17" s="29"/>
      <c r="J17" s="29"/>
    </row>
    <row r="18" spans="1:10">
      <c r="A18" s="34" t="s">
        <v>150</v>
      </c>
      <c r="B18" s="182"/>
      <c r="C18" s="182"/>
      <c r="D18" s="182"/>
      <c r="E18" s="182"/>
      <c r="F18" s="182"/>
      <c r="G18" s="182"/>
      <c r="H18" s="29"/>
      <c r="I18" s="29"/>
      <c r="J18" s="29"/>
    </row>
    <row r="19" spans="1:10">
      <c r="A19" s="34" t="s">
        <v>151</v>
      </c>
      <c r="B19" s="182"/>
      <c r="C19" s="182"/>
      <c r="D19" s="182"/>
      <c r="E19" s="182"/>
      <c r="F19" s="182"/>
      <c r="G19" s="182"/>
      <c r="H19" s="29"/>
      <c r="I19" s="29"/>
      <c r="J19" s="29"/>
    </row>
    <row r="20" spans="1:10">
      <c r="A20" s="34" t="s">
        <v>152</v>
      </c>
      <c r="B20" s="182"/>
      <c r="C20" s="182"/>
      <c r="D20" s="182"/>
      <c r="E20" s="182"/>
      <c r="F20" s="182"/>
      <c r="G20" s="182"/>
      <c r="H20" s="29"/>
      <c r="I20" s="29"/>
      <c r="J20" s="29"/>
    </row>
    <row r="21" spans="1:10">
      <c r="A21" s="34" t="s">
        <v>153</v>
      </c>
      <c r="B21" s="182"/>
      <c r="C21" s="182"/>
      <c r="D21" s="182"/>
      <c r="E21" s="182"/>
      <c r="F21" s="182"/>
      <c r="G21" s="182"/>
      <c r="H21" s="29"/>
      <c r="I21" s="29"/>
      <c r="J21" s="29"/>
    </row>
    <row r="22" spans="1:10">
      <c r="A22" s="34" t="s">
        <v>154</v>
      </c>
      <c r="B22" s="182"/>
      <c r="C22" s="182"/>
      <c r="D22" s="182"/>
      <c r="E22" s="182"/>
      <c r="F22" s="182"/>
      <c r="G22" s="182"/>
      <c r="H22" s="29"/>
      <c r="I22" s="29"/>
      <c r="J22" s="29"/>
    </row>
    <row r="23" spans="1:10">
      <c r="A23" s="34" t="s">
        <v>155</v>
      </c>
      <c r="B23" s="182"/>
      <c r="C23" s="182"/>
      <c r="D23" s="182"/>
      <c r="E23" s="182"/>
      <c r="F23" s="182"/>
      <c r="G23" s="182"/>
      <c r="H23" s="29"/>
      <c r="I23" s="29"/>
      <c r="J23" s="29"/>
    </row>
    <row r="24" spans="1:10">
      <c r="A24" s="34" t="s">
        <v>156</v>
      </c>
      <c r="B24" s="182"/>
      <c r="C24" s="182"/>
      <c r="D24" s="182"/>
      <c r="E24" s="182"/>
      <c r="F24" s="182"/>
      <c r="G24" s="182"/>
      <c r="H24" s="29"/>
      <c r="I24" s="29"/>
      <c r="J24" s="29"/>
    </row>
    <row r="25" spans="1:10">
      <c r="A25" s="34" t="s">
        <v>157</v>
      </c>
      <c r="B25" s="182"/>
      <c r="C25" s="182"/>
      <c r="D25" s="182"/>
      <c r="E25" s="182"/>
      <c r="F25" s="182"/>
      <c r="G25" s="182"/>
      <c r="H25" s="29"/>
      <c r="I25" s="29"/>
      <c r="J25" s="29"/>
    </row>
    <row r="26" spans="1:10">
      <c r="A26" s="34" t="s">
        <v>158</v>
      </c>
      <c r="B26" s="182"/>
      <c r="C26" s="182"/>
      <c r="D26" s="182"/>
      <c r="E26" s="182"/>
      <c r="F26" s="182"/>
      <c r="G26" s="182"/>
      <c r="H26" s="29"/>
      <c r="I26" s="29"/>
      <c r="J26" s="29"/>
    </row>
    <row r="27" spans="1:10">
      <c r="A27" s="34" t="s">
        <v>159</v>
      </c>
      <c r="B27" s="182"/>
      <c r="C27" s="182"/>
      <c r="D27" s="182"/>
      <c r="E27" s="182"/>
      <c r="F27" s="182"/>
      <c r="G27" s="182"/>
      <c r="H27" s="29"/>
      <c r="I27" s="29"/>
      <c r="J27" s="29"/>
    </row>
    <row r="28" spans="1:10">
      <c r="A28" s="34" t="s">
        <v>160</v>
      </c>
      <c r="B28" s="182"/>
      <c r="C28" s="182"/>
      <c r="D28" s="182"/>
      <c r="E28" s="182"/>
      <c r="F28" s="182"/>
      <c r="G28" s="182"/>
      <c r="H28" s="29"/>
      <c r="I28" s="29"/>
      <c r="J28" s="29"/>
    </row>
    <row r="29" spans="1:10">
      <c r="A29" s="34" t="s">
        <v>161</v>
      </c>
      <c r="B29" s="182"/>
      <c r="C29" s="182"/>
      <c r="D29" s="182"/>
      <c r="E29" s="182"/>
      <c r="F29" s="182"/>
      <c r="G29" s="182"/>
      <c r="H29" s="29"/>
      <c r="I29" s="29"/>
      <c r="J29" s="29"/>
    </row>
    <row r="30" spans="1:10">
      <c r="A30" s="34" t="s">
        <v>162</v>
      </c>
      <c r="B30" s="182"/>
      <c r="C30" s="182"/>
      <c r="D30" s="182"/>
      <c r="E30" s="182"/>
      <c r="F30" s="182"/>
      <c r="G30" s="182"/>
      <c r="H30" s="29"/>
      <c r="I30" s="29"/>
      <c r="J30" s="29"/>
    </row>
    <row r="31" spans="1:10">
      <c r="A31" s="34" t="s">
        <v>163</v>
      </c>
      <c r="B31" s="182"/>
      <c r="C31" s="182"/>
      <c r="D31" s="182"/>
      <c r="E31" s="182"/>
      <c r="F31" s="182"/>
      <c r="G31" s="182"/>
      <c r="H31" s="29"/>
      <c r="I31" s="29"/>
      <c r="J31" s="29"/>
    </row>
    <row r="32" spans="1:10">
      <c r="A32" s="34" t="s">
        <v>164</v>
      </c>
      <c r="B32" s="182"/>
      <c r="C32" s="182"/>
      <c r="D32" s="182"/>
      <c r="E32" s="182"/>
      <c r="F32" s="182"/>
      <c r="G32" s="182"/>
      <c r="H32" s="29"/>
      <c r="I32" s="29"/>
      <c r="J32" s="29"/>
    </row>
    <row r="33" spans="1:10">
      <c r="A33" s="34" t="s">
        <v>165</v>
      </c>
      <c r="B33" s="182"/>
      <c r="C33" s="182"/>
      <c r="D33" s="182"/>
      <c r="E33" s="182"/>
      <c r="F33" s="182"/>
      <c r="G33" s="182"/>
      <c r="H33" s="29"/>
      <c r="I33" s="29"/>
      <c r="J33" s="29"/>
    </row>
    <row r="34" spans="1:10">
      <c r="A34" s="34" t="s">
        <v>166</v>
      </c>
      <c r="B34" s="182"/>
      <c r="C34" s="182"/>
      <c r="D34" s="182"/>
      <c r="E34" s="182"/>
      <c r="F34" s="182"/>
      <c r="G34" s="182"/>
      <c r="H34" s="29"/>
      <c r="I34" s="29"/>
      <c r="J34" s="29"/>
    </row>
    <row r="35" spans="1:10">
      <c r="A35" s="34" t="s">
        <v>167</v>
      </c>
      <c r="B35" s="182"/>
      <c r="C35" s="182"/>
      <c r="D35" s="182"/>
      <c r="E35" s="182"/>
      <c r="F35" s="182"/>
      <c r="G35" s="182"/>
      <c r="H35" s="29"/>
      <c r="I35" s="29"/>
      <c r="J35" s="29"/>
    </row>
    <row r="36" spans="1:10">
      <c r="A36" s="34" t="s">
        <v>168</v>
      </c>
      <c r="B36" s="182"/>
      <c r="C36" s="182"/>
      <c r="D36" s="182"/>
      <c r="E36" s="182"/>
      <c r="F36" s="182"/>
      <c r="G36" s="182"/>
      <c r="H36" s="29"/>
      <c r="I36" s="29"/>
      <c r="J36" s="29"/>
    </row>
    <row r="37" spans="1:10">
      <c r="A37" s="34" t="s">
        <v>169</v>
      </c>
      <c r="B37" s="182"/>
      <c r="C37" s="182"/>
      <c r="D37" s="182"/>
      <c r="E37" s="182"/>
      <c r="F37" s="182"/>
      <c r="G37" s="182"/>
      <c r="H37" s="29"/>
      <c r="I37" s="29"/>
      <c r="J37" s="29"/>
    </row>
    <row r="38" spans="1:10">
      <c r="A38" s="34" t="s">
        <v>170</v>
      </c>
      <c r="B38" s="182"/>
      <c r="C38" s="182"/>
      <c r="D38" s="182"/>
      <c r="E38" s="182"/>
      <c r="F38" s="182"/>
      <c r="G38" s="182"/>
      <c r="H38" s="29"/>
      <c r="I38" s="29"/>
      <c r="J38" s="29"/>
    </row>
    <row r="39" spans="1:10">
      <c r="A39" s="34" t="s">
        <v>171</v>
      </c>
      <c r="B39" s="182"/>
      <c r="C39" s="182"/>
      <c r="D39" s="182"/>
      <c r="E39" s="182"/>
      <c r="F39" s="182"/>
      <c r="G39" s="182"/>
      <c r="H39" s="29"/>
      <c r="I39" s="29"/>
      <c r="J39" s="29"/>
    </row>
    <row r="40" spans="1:10">
      <c r="A40" s="34" t="s">
        <v>172</v>
      </c>
      <c r="B40" s="182"/>
      <c r="C40" s="182"/>
      <c r="D40" s="182"/>
      <c r="E40" s="182"/>
      <c r="F40" s="182"/>
      <c r="G40" s="182"/>
      <c r="H40" s="29"/>
      <c r="I40" s="29"/>
      <c r="J40" s="29"/>
    </row>
    <row r="41" spans="1:10">
      <c r="A41" s="34" t="s">
        <v>173</v>
      </c>
      <c r="B41" s="182"/>
      <c r="C41" s="182"/>
      <c r="D41" s="182"/>
      <c r="E41" s="182"/>
      <c r="F41" s="182"/>
      <c r="G41" s="182"/>
      <c r="H41" s="29"/>
      <c r="I41" s="29"/>
      <c r="J41" s="29"/>
    </row>
    <row r="42" spans="1:10">
      <c r="A42" s="34" t="s">
        <v>174</v>
      </c>
      <c r="B42" s="182"/>
      <c r="C42" s="182"/>
      <c r="D42" s="182"/>
      <c r="E42" s="182"/>
      <c r="F42" s="182"/>
      <c r="G42" s="182"/>
      <c r="H42" s="29"/>
      <c r="I42" s="29"/>
      <c r="J42" s="29"/>
    </row>
    <row r="43" spans="1:10">
      <c r="A43" s="34" t="s">
        <v>175</v>
      </c>
      <c r="B43" s="182"/>
      <c r="C43" s="182"/>
      <c r="D43" s="182"/>
      <c r="E43" s="182"/>
      <c r="F43" s="182"/>
      <c r="G43" s="182"/>
      <c r="H43" s="29"/>
      <c r="I43" s="29"/>
      <c r="J43" s="29"/>
    </row>
    <row r="44" spans="1:10">
      <c r="A44" s="34" t="s">
        <v>176</v>
      </c>
      <c r="B44" s="182"/>
      <c r="C44" s="182"/>
      <c r="D44" s="182"/>
      <c r="E44" s="182"/>
      <c r="F44" s="182"/>
      <c r="G44" s="182"/>
      <c r="H44" s="29"/>
      <c r="I44" s="29"/>
      <c r="J44" s="29"/>
    </row>
    <row r="45" spans="1:10">
      <c r="A45" s="34" t="s">
        <v>177</v>
      </c>
      <c r="B45" s="182"/>
      <c r="C45" s="182"/>
      <c r="D45" s="182"/>
      <c r="E45" s="182"/>
      <c r="F45" s="182"/>
      <c r="G45" s="182"/>
      <c r="H45" s="29"/>
      <c r="I45" s="29"/>
      <c r="J45" s="29"/>
    </row>
    <row r="46" spans="1:10">
      <c r="A46" s="34" t="s">
        <v>178</v>
      </c>
      <c r="B46" s="182"/>
      <c r="C46" s="182"/>
      <c r="D46" s="182"/>
      <c r="E46" s="182"/>
      <c r="F46" s="182"/>
      <c r="G46" s="182"/>
      <c r="H46" s="29"/>
      <c r="I46" s="29"/>
      <c r="J46" s="29"/>
    </row>
    <row r="47" spans="1:10">
      <c r="A47" s="34" t="s">
        <v>179</v>
      </c>
      <c r="B47" s="182"/>
      <c r="C47" s="182"/>
      <c r="D47" s="182"/>
      <c r="E47" s="182"/>
      <c r="F47" s="182"/>
      <c r="G47" s="182"/>
      <c r="H47" s="29"/>
      <c r="I47" s="29"/>
      <c r="J47" s="29"/>
    </row>
    <row r="48" spans="1:10">
      <c r="A48" s="34" t="s">
        <v>180</v>
      </c>
      <c r="B48" s="182"/>
      <c r="C48" s="182"/>
      <c r="D48" s="182"/>
      <c r="E48" s="182"/>
      <c r="F48" s="182"/>
      <c r="G48" s="182"/>
      <c r="H48" s="29"/>
      <c r="I48" s="29"/>
      <c r="J48" s="29"/>
    </row>
    <row r="49" spans="1:10">
      <c r="A49" s="34" t="s">
        <v>181</v>
      </c>
      <c r="B49" s="182"/>
      <c r="C49" s="182"/>
      <c r="D49" s="182"/>
      <c r="E49" s="182"/>
      <c r="F49" s="182"/>
      <c r="G49" s="182"/>
      <c r="H49" s="29"/>
      <c r="I49" s="29"/>
      <c r="J49" s="29"/>
    </row>
    <row r="50" spans="1:10">
      <c r="A50" s="34" t="s">
        <v>182</v>
      </c>
      <c r="B50" s="182"/>
      <c r="C50" s="182"/>
      <c r="D50" s="182"/>
      <c r="E50" s="182"/>
      <c r="F50" s="182"/>
      <c r="G50" s="182"/>
      <c r="H50" s="29"/>
      <c r="I50" s="29"/>
      <c r="J50" s="29"/>
    </row>
    <row r="51" spans="1:10">
      <c r="A51" s="34" t="s">
        <v>183</v>
      </c>
      <c r="B51" s="182"/>
      <c r="C51" s="182"/>
      <c r="D51" s="182"/>
      <c r="E51" s="182"/>
      <c r="F51" s="182"/>
      <c r="G51" s="182"/>
      <c r="H51" s="29"/>
      <c r="I51" s="29"/>
      <c r="J51" s="29"/>
    </row>
    <row r="52" spans="1:10">
      <c r="A52" s="34" t="s">
        <v>184</v>
      </c>
      <c r="B52" s="182"/>
      <c r="C52" s="182"/>
      <c r="D52" s="182"/>
      <c r="E52" s="182"/>
      <c r="F52" s="182"/>
      <c r="G52" s="182"/>
      <c r="H52" s="29"/>
      <c r="I52" s="29"/>
      <c r="J52" s="29"/>
    </row>
  </sheetData>
  <sheetProtection algorithmName="SHA-512" hashValue="Fs5XDNM58Aub6aAP5EJY8OfvLpRbzebeWaqIq+WvL48RA0jn8U4BM+pQCGf3NxD92Mao5s+49YzIS5dc3twNGw==" saltValue="XPrptU4M868274R9EYICOA==" spinCount="100000" sheet="1" objects="1" scenarios="1" formatCells="0" formatColumns="0" formatRows="0"/>
  <mergeCells count="1">
    <mergeCell ref="F1:J1"/>
  </mergeCells>
  <dataValidations count="3">
    <dataValidation type="list" allowBlank="1" showInputMessage="1" showErrorMessage="1" sqref="H4:H52">
      <formula1>Početnosť</formula1>
    </dataValidation>
    <dataValidation type="list" allowBlank="1" showInputMessage="1" showErrorMessage="1" sqref="J3:J52">
      <formula1>Sposob_integracie</formula1>
    </dataValidation>
    <dataValidation type="list" allowBlank="1" showInputMessage="1" showErrorMessage="1" sqref="I3:I52">
      <formula1>Typ_Integracie_A6</formula1>
    </dataValidation>
  </dataValidations>
  <pageMargins left="0.7" right="0.7" top="0.75" bottom="0.75" header="0.3" footer="0.3"/>
  <pageSetup paperSize="9" orientation="portrait" horizont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'Informačné systémy'!$B$2:$B$21</xm:f>
          </x14:formula1>
          <xm:sqref>G4:G52</xm:sqref>
        </x14:dataValidation>
        <x14:dataValidation type="list" allowBlank="1" showInputMessage="1" showErrorMessage="1">
          <x14:formula1>
            <xm:f>Registre_Evidencie!$B$2:$B$16</xm:f>
          </x14:formula1>
          <xm:sqref>F3:F52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workbookViewId="0">
      <pane ySplit="1" topLeftCell="A2" activePane="bottomLeft" state="frozen"/>
      <selection pane="bottomLeft" activeCell="D3" sqref="D3"/>
    </sheetView>
  </sheetViews>
  <sheetFormatPr defaultColWidth="0" defaultRowHeight="12.75" zeroHeight="1"/>
  <cols>
    <col min="1" max="1" width="44" style="80" customWidth="1"/>
    <col min="2" max="2" width="17" style="53" customWidth="1"/>
    <col min="3" max="3" width="27.85546875" style="81" customWidth="1"/>
    <col min="4" max="4" width="14.140625" style="53" bestFit="1" customWidth="1"/>
    <col min="5" max="5" width="11.42578125" style="53" customWidth="1"/>
    <col min="6" max="6" width="12.28515625" style="53" customWidth="1"/>
    <col min="7" max="18" width="8.85546875" style="53" hidden="1" customWidth="1"/>
    <col min="19" max="16384" width="8.85546875" style="53" hidden="1"/>
  </cols>
  <sheetData>
    <row r="1" spans="1:6">
      <c r="A1" s="49" t="s">
        <v>6263</v>
      </c>
      <c r="B1" s="50" t="s">
        <v>6272</v>
      </c>
      <c r="C1" s="51" t="s">
        <v>6306</v>
      </c>
      <c r="D1" s="52" t="s">
        <v>6262</v>
      </c>
      <c r="E1" s="52" t="s">
        <v>196</v>
      </c>
      <c r="F1" s="52" t="s">
        <v>194</v>
      </c>
    </row>
    <row r="2" spans="1:6" s="44" customFormat="1">
      <c r="A2" s="54" t="s">
        <v>6256</v>
      </c>
      <c r="B2" s="45" t="s">
        <v>6260</v>
      </c>
      <c r="C2" s="55">
        <f>IF(B2="3 užívatelia",45000,64500)</f>
        <v>64500</v>
      </c>
      <c r="D2" s="46">
        <v>0</v>
      </c>
      <c r="E2" s="46">
        <v>1</v>
      </c>
      <c r="F2" s="56">
        <f>C2*D2*E2</f>
        <v>0</v>
      </c>
    </row>
    <row r="3" spans="1:6" s="44" customFormat="1">
      <c r="A3" s="54" t="s">
        <v>6257</v>
      </c>
      <c r="B3" s="45" t="s">
        <v>6260</v>
      </c>
      <c r="C3" s="55">
        <f>IF(B3="3 užívatelia",40000,49500)</f>
        <v>49500</v>
      </c>
      <c r="D3" s="46">
        <v>0</v>
      </c>
      <c r="E3" s="46">
        <v>1</v>
      </c>
      <c r="F3" s="56">
        <f>C3*D3*E3</f>
        <v>0</v>
      </c>
    </row>
    <row r="4" spans="1:6" s="44" customFormat="1">
      <c r="A4" s="54" t="s">
        <v>6258</v>
      </c>
      <c r="B4" s="45" t="s">
        <v>6259</v>
      </c>
      <c r="C4" s="55">
        <f>IF(B4="3 užívatelia",49500,69500)</f>
        <v>49500</v>
      </c>
      <c r="D4" s="46">
        <v>0</v>
      </c>
      <c r="E4" s="46">
        <v>1</v>
      </c>
      <c r="F4" s="56">
        <f>C4*D4*E4</f>
        <v>0</v>
      </c>
    </row>
    <row r="5" spans="1:6">
      <c r="A5" s="255" t="s">
        <v>6271</v>
      </c>
      <c r="B5" s="256"/>
      <c r="C5" s="256"/>
      <c r="D5" s="256"/>
      <c r="E5" s="256"/>
      <c r="F5" s="257"/>
    </row>
    <row r="6" spans="1:6">
      <c r="A6" s="57" t="s">
        <v>6267</v>
      </c>
      <c r="B6" s="58" t="s">
        <v>6274</v>
      </c>
      <c r="C6" s="59" t="s">
        <v>6265</v>
      </c>
      <c r="D6" s="60" t="s">
        <v>6264</v>
      </c>
      <c r="E6" s="52" t="s">
        <v>196</v>
      </c>
      <c r="F6" s="61" t="s">
        <v>194</v>
      </c>
    </row>
    <row r="7" spans="1:6" s="44" customFormat="1">
      <c r="A7" s="54" t="s">
        <v>6257</v>
      </c>
      <c r="B7" s="54" t="s">
        <v>6273</v>
      </c>
      <c r="C7" s="55">
        <v>10000</v>
      </c>
      <c r="D7" s="45">
        <v>0</v>
      </c>
      <c r="E7" s="46">
        <v>1</v>
      </c>
      <c r="F7" s="56">
        <f>C7*D7*E7</f>
        <v>0</v>
      </c>
    </row>
    <row r="8" spans="1:6" s="44" customFormat="1">
      <c r="A8" s="54" t="s">
        <v>6258</v>
      </c>
      <c r="B8" s="54" t="s">
        <v>6273</v>
      </c>
      <c r="C8" s="55">
        <v>10000</v>
      </c>
      <c r="D8" s="45">
        <v>0</v>
      </c>
      <c r="E8" s="46">
        <v>1</v>
      </c>
      <c r="F8" s="56">
        <f>C8*D8*E8</f>
        <v>0</v>
      </c>
    </row>
    <row r="9" spans="1:6" s="44" customFormat="1">
      <c r="A9" s="54" t="s">
        <v>6258</v>
      </c>
      <c r="B9" s="54" t="s">
        <v>199</v>
      </c>
      <c r="C9" s="55">
        <v>25000</v>
      </c>
      <c r="D9" s="45">
        <v>0</v>
      </c>
      <c r="E9" s="46">
        <v>1</v>
      </c>
      <c r="F9" s="56">
        <f>C9*D9*E9</f>
        <v>0</v>
      </c>
    </row>
    <row r="10" spans="1:6">
      <c r="A10" s="255" t="s">
        <v>6270</v>
      </c>
      <c r="B10" s="256"/>
      <c r="C10" s="256"/>
      <c r="D10" s="256"/>
      <c r="E10" s="256"/>
      <c r="F10" s="257"/>
    </row>
    <row r="11" spans="1:6">
      <c r="A11" s="57" t="s">
        <v>6267</v>
      </c>
      <c r="B11" s="58" t="s">
        <v>6274</v>
      </c>
      <c r="C11" s="59" t="s">
        <v>6265</v>
      </c>
      <c r="D11" s="60" t="s">
        <v>6264</v>
      </c>
      <c r="E11" s="52" t="s">
        <v>196</v>
      </c>
      <c r="F11" s="61" t="s">
        <v>194</v>
      </c>
    </row>
    <row r="12" spans="1:6" s="44" customFormat="1">
      <c r="A12" s="54" t="s">
        <v>6257</v>
      </c>
      <c r="B12" s="54" t="s">
        <v>6273</v>
      </c>
      <c r="C12" s="55">
        <v>5000</v>
      </c>
      <c r="D12" s="45">
        <v>0</v>
      </c>
      <c r="E12" s="46">
        <v>1</v>
      </c>
      <c r="F12" s="56">
        <f>C12*D12*E12</f>
        <v>0</v>
      </c>
    </row>
    <row r="13" spans="1:6" s="44" customFormat="1">
      <c r="A13" s="54" t="s">
        <v>6258</v>
      </c>
      <c r="B13" s="54" t="s">
        <v>6273</v>
      </c>
      <c r="C13" s="55">
        <v>5000</v>
      </c>
      <c r="D13" s="45">
        <v>0</v>
      </c>
      <c r="E13" s="46">
        <v>1</v>
      </c>
      <c r="F13" s="56">
        <f>C13*D13*E13</f>
        <v>0</v>
      </c>
    </row>
    <row r="14" spans="1:6" s="44" customFormat="1">
      <c r="A14" s="54" t="s">
        <v>6258</v>
      </c>
      <c r="B14" s="54" t="s">
        <v>199</v>
      </c>
      <c r="C14" s="55">
        <v>12500</v>
      </c>
      <c r="D14" s="45">
        <v>0</v>
      </c>
      <c r="E14" s="46">
        <v>1</v>
      </c>
      <c r="F14" s="56">
        <f>C14*D14*E14</f>
        <v>0</v>
      </c>
    </row>
    <row r="15" spans="1:6">
      <c r="A15" s="254" t="s">
        <v>6266</v>
      </c>
      <c r="B15" s="254"/>
      <c r="C15" s="254"/>
      <c r="D15" s="254"/>
      <c r="E15" s="254"/>
      <c r="F15" s="254"/>
    </row>
    <row r="16" spans="1:6">
      <c r="A16" s="62" t="s">
        <v>6267</v>
      </c>
      <c r="B16" s="62" t="s">
        <v>6261</v>
      </c>
      <c r="C16" s="62" t="s">
        <v>194</v>
      </c>
      <c r="D16" s="62" t="s">
        <v>6262</v>
      </c>
      <c r="E16" s="52" t="s">
        <v>196</v>
      </c>
      <c r="F16" s="62" t="s">
        <v>194</v>
      </c>
    </row>
    <row r="17" spans="1:6" s="44" customFormat="1">
      <c r="A17" s="63" t="s">
        <v>6268</v>
      </c>
      <c r="B17" s="47">
        <v>0</v>
      </c>
      <c r="C17" s="55">
        <v>9000</v>
      </c>
      <c r="D17" s="64">
        <f>ROUNDUP(B17/10,)</f>
        <v>0</v>
      </c>
      <c r="E17" s="45">
        <v>1</v>
      </c>
      <c r="F17" s="56">
        <f>E17*D17*C17</f>
        <v>0</v>
      </c>
    </row>
    <row r="18" spans="1:6" s="44" customFormat="1">
      <c r="A18" s="63" t="s">
        <v>6269</v>
      </c>
      <c r="B18" s="47">
        <v>0</v>
      </c>
      <c r="C18" s="55">
        <v>13000</v>
      </c>
      <c r="D18" s="64">
        <f>ROUNDUP(B18/5,0)</f>
        <v>0</v>
      </c>
      <c r="E18" s="45">
        <v>1</v>
      </c>
      <c r="F18" s="56">
        <f>E18*D18*C18</f>
        <v>0</v>
      </c>
    </row>
    <row r="19" spans="1:6">
      <c r="A19" s="258" t="s">
        <v>197</v>
      </c>
      <c r="B19" s="259"/>
      <c r="C19" s="259"/>
      <c r="D19" s="259"/>
      <c r="E19" s="260"/>
      <c r="F19" s="65">
        <f>SUM(F17:F18,F12:F14,F7:F9,F2:F4)</f>
        <v>0</v>
      </c>
    </row>
    <row r="20" spans="1:6" s="67" customFormat="1">
      <c r="A20" s="66"/>
      <c r="C20" s="68"/>
    </row>
    <row r="21" spans="1:6" s="72" customFormat="1" ht="12">
      <c r="A21" s="69" t="s">
        <v>6308</v>
      </c>
      <c r="B21" s="70"/>
      <c r="C21" s="71" t="s">
        <v>6275</v>
      </c>
      <c r="D21" s="263"/>
      <c r="E21" s="263"/>
      <c r="F21" s="263"/>
    </row>
    <row r="22" spans="1:6" s="72" customFormat="1" ht="24">
      <c r="A22" s="73" t="s">
        <v>6276</v>
      </c>
      <c r="B22" s="73" t="s">
        <v>6277</v>
      </c>
      <c r="C22" s="74" t="s">
        <v>6305</v>
      </c>
      <c r="D22" s="264" t="s">
        <v>6278</v>
      </c>
      <c r="E22" s="264"/>
      <c r="F22" s="264"/>
    </row>
    <row r="23" spans="1:6" s="72" customFormat="1" ht="27" customHeight="1">
      <c r="A23" s="274" t="s">
        <v>6301</v>
      </c>
      <c r="B23" s="261" t="s">
        <v>6279</v>
      </c>
      <c r="C23" s="262" t="s">
        <v>6304</v>
      </c>
      <c r="D23" s="265" t="s">
        <v>6310</v>
      </c>
      <c r="E23" s="266"/>
      <c r="F23" s="267"/>
    </row>
    <row r="24" spans="1:6" s="72" customFormat="1" ht="27" customHeight="1">
      <c r="A24" s="275"/>
      <c r="B24" s="261"/>
      <c r="C24" s="262"/>
      <c r="D24" s="268"/>
      <c r="E24" s="269"/>
      <c r="F24" s="270"/>
    </row>
    <row r="25" spans="1:6" s="72" customFormat="1" ht="76.5" customHeight="1">
      <c r="A25" s="75" t="s">
        <v>6311</v>
      </c>
      <c r="B25" s="261"/>
      <c r="C25" s="76" t="s">
        <v>6302</v>
      </c>
      <c r="D25" s="268"/>
      <c r="E25" s="269"/>
      <c r="F25" s="270"/>
    </row>
    <row r="26" spans="1:6" s="72" customFormat="1" ht="58.5" customHeight="1">
      <c r="A26" s="75" t="s">
        <v>6312</v>
      </c>
      <c r="B26" s="261"/>
      <c r="C26" s="76" t="s">
        <v>6303</v>
      </c>
      <c r="D26" s="271"/>
      <c r="E26" s="272"/>
      <c r="F26" s="273"/>
    </row>
    <row r="27" spans="1:6" s="72" customFormat="1" ht="12">
      <c r="A27" s="73" t="s">
        <v>6280</v>
      </c>
      <c r="B27" s="77"/>
      <c r="C27" s="78"/>
      <c r="D27" s="73"/>
      <c r="E27" s="77"/>
      <c r="F27" s="78"/>
    </row>
    <row r="28" spans="1:6" s="72" customFormat="1" ht="27" customHeight="1">
      <c r="A28" s="75" t="s">
        <v>6281</v>
      </c>
      <c r="B28" s="75"/>
      <c r="C28" s="79" t="s">
        <v>6282</v>
      </c>
      <c r="D28" s="249"/>
      <c r="E28" s="250"/>
      <c r="F28" s="250"/>
    </row>
    <row r="29" spans="1:6" s="72" customFormat="1" ht="24">
      <c r="A29" s="75" t="s">
        <v>6283</v>
      </c>
      <c r="B29" s="75"/>
      <c r="C29" s="79" t="s">
        <v>6282</v>
      </c>
      <c r="D29" s="251"/>
      <c r="E29" s="252"/>
      <c r="F29" s="252"/>
    </row>
    <row r="30" spans="1:6" s="72" customFormat="1" ht="12">
      <c r="A30" s="75" t="s">
        <v>6284</v>
      </c>
      <c r="B30" s="75"/>
      <c r="C30" s="79" t="s">
        <v>6285</v>
      </c>
      <c r="D30" s="251"/>
      <c r="E30" s="252"/>
      <c r="F30" s="252"/>
    </row>
    <row r="31" spans="1:6" s="72" customFormat="1" ht="24">
      <c r="A31" s="75" t="s">
        <v>6286</v>
      </c>
      <c r="B31" s="75"/>
      <c r="C31" s="79" t="s">
        <v>6287</v>
      </c>
      <c r="D31" s="251"/>
      <c r="E31" s="252"/>
      <c r="F31" s="252"/>
    </row>
    <row r="32" spans="1:6" s="72" customFormat="1" ht="24">
      <c r="A32" s="75" t="s">
        <v>6288</v>
      </c>
      <c r="B32" s="75"/>
      <c r="C32" s="79" t="s">
        <v>6289</v>
      </c>
      <c r="D32" s="251"/>
      <c r="E32" s="252"/>
      <c r="F32" s="252"/>
    </row>
    <row r="33" spans="1:6" s="72" customFormat="1" ht="24.75" customHeight="1">
      <c r="A33" s="253" t="s">
        <v>6309</v>
      </c>
      <c r="B33" s="253"/>
      <c r="C33" s="253"/>
      <c r="D33" s="253"/>
      <c r="E33" s="253"/>
      <c r="F33" s="253"/>
    </row>
    <row r="34" spans="1:6" s="72" customFormat="1" ht="24" customHeight="1">
      <c r="A34" s="248" t="s">
        <v>6307</v>
      </c>
      <c r="B34" s="248"/>
      <c r="C34" s="248"/>
      <c r="D34" s="248"/>
      <c r="E34" s="248"/>
      <c r="F34" s="248"/>
    </row>
    <row r="35" spans="1:6" s="72" customFormat="1" ht="30" hidden="1" customHeight="1"/>
  </sheetData>
  <sheetProtection algorithmName="SHA-512" hashValue="kSbz+3ngbFWQAH4lcgmnjQicUAThuq3HR3Zwb4K+5r6PwEBhPIEq2XLAcOV2VelNFJrKiDFYkwWNJOyklvbPrw==" saltValue="oBWpgiSZgXLBWMFjj1mLXg==" spinCount="100000" sheet="1" objects="1" scenarios="1"/>
  <mergeCells count="13">
    <mergeCell ref="A34:F34"/>
    <mergeCell ref="D28:F32"/>
    <mergeCell ref="A33:F33"/>
    <mergeCell ref="A15:F15"/>
    <mergeCell ref="A5:F5"/>
    <mergeCell ref="A10:F10"/>
    <mergeCell ref="A19:E19"/>
    <mergeCell ref="B23:B26"/>
    <mergeCell ref="C23:C24"/>
    <mergeCell ref="D21:F21"/>
    <mergeCell ref="D22:F22"/>
    <mergeCell ref="D23:F26"/>
    <mergeCell ref="A23:A24"/>
  </mergeCells>
  <dataValidations count="1">
    <dataValidation type="list" allowBlank="1" showInputMessage="1" showErrorMessage="1" sqref="B2:B4">
      <formula1>"3 užívatelia, 5 užívatelia"</formula1>
    </dataValidation>
  </dataValidations>
  <pageMargins left="0.7" right="0.7" top="0.75" bottom="0.75" header="0.3" footer="0.3"/>
  <pageSetup paperSize="9" orientation="portrait"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
  <sheetViews>
    <sheetView workbookViewId="0">
      <pane ySplit="2" topLeftCell="A3" activePane="bottomLeft" state="frozen"/>
      <selection pane="bottomLeft" activeCell="A11" sqref="A11"/>
    </sheetView>
  </sheetViews>
  <sheetFormatPr defaultColWidth="0" defaultRowHeight="15" zeroHeight="1"/>
  <cols>
    <col min="1" max="1" width="25.5703125" style="175" customWidth="1"/>
    <col min="2" max="6" width="9.5703125" style="30" customWidth="1"/>
    <col min="7" max="7" width="11.7109375" style="30" customWidth="1"/>
    <col min="8" max="10" width="9.5703125" style="30" customWidth="1"/>
    <col min="11" max="13" width="9.140625" style="30" customWidth="1"/>
    <col min="14" max="14" width="29.7109375" style="177" customWidth="1"/>
    <col min="15" max="15" width="9.7109375" style="35" customWidth="1"/>
    <col min="16" max="16" width="9.140625" style="177" customWidth="1"/>
    <col min="17" max="18" width="9.7109375" style="30" customWidth="1"/>
    <col min="19" max="23" width="9.140625" style="30" hidden="1" customWidth="1"/>
    <col min="24" max="16384" width="9.140625" style="30" hidden="1"/>
  </cols>
  <sheetData>
    <row r="1" spans="1:18">
      <c r="A1" s="276" t="s">
        <v>6313</v>
      </c>
      <c r="B1" s="276"/>
      <c r="C1" s="276"/>
      <c r="D1" s="276"/>
      <c r="E1" s="276"/>
      <c r="F1" s="276"/>
      <c r="G1" s="276"/>
      <c r="H1" s="276"/>
      <c r="I1" s="276"/>
      <c r="J1" s="277"/>
      <c r="K1" s="280"/>
      <c r="L1" s="280"/>
      <c r="M1" s="280"/>
      <c r="N1" s="278" t="s">
        <v>6320</v>
      </c>
      <c r="O1" s="278"/>
      <c r="P1" s="278"/>
      <c r="Q1" s="278"/>
      <c r="R1" s="279"/>
    </row>
    <row r="2" spans="1:18" ht="95.45" customHeight="1">
      <c r="A2" s="173" t="s">
        <v>56</v>
      </c>
      <c r="B2" s="83" t="s">
        <v>6314</v>
      </c>
      <c r="C2" s="83" t="s">
        <v>6315</v>
      </c>
      <c r="D2" s="83" t="s">
        <v>6316</v>
      </c>
      <c r="E2" s="83" t="s">
        <v>6317</v>
      </c>
      <c r="F2" s="83" t="s">
        <v>6318</v>
      </c>
      <c r="G2" s="83" t="s">
        <v>6319</v>
      </c>
      <c r="H2" s="83" t="s">
        <v>200</v>
      </c>
      <c r="I2" s="83" t="s">
        <v>201</v>
      </c>
      <c r="J2" s="85" t="s">
        <v>202</v>
      </c>
      <c r="K2" s="280"/>
      <c r="L2" s="280"/>
      <c r="M2" s="280"/>
      <c r="N2" s="176" t="s">
        <v>56</v>
      </c>
      <c r="O2" s="83" t="s">
        <v>6321</v>
      </c>
      <c r="P2" s="83" t="s">
        <v>6384</v>
      </c>
      <c r="Q2" s="83" t="s">
        <v>6322</v>
      </c>
      <c r="R2" s="83" t="s">
        <v>202</v>
      </c>
    </row>
    <row r="3" spans="1:18">
      <c r="A3" s="184" t="str">
        <f>IF('Informačné systémy'!B2=0,"",'Informačné systémy'!B2)</f>
        <v>MetaIS</v>
      </c>
      <c r="B3" s="41" t="str">
        <f>_xlfn.IFNA(VLOOKUP(A3,'Informačné systémy'!$B$2:$L$21,11,0),"")</f>
        <v>D</v>
      </c>
      <c r="C3" s="41" t="str">
        <f>_xlfn.IFNA(VLOOKUP(A3,'Konzumované údaje'!G3:I52,3,0),"")</f>
        <v>B</v>
      </c>
      <c r="D3" s="29">
        <v>139</v>
      </c>
      <c r="E3" s="29">
        <v>139</v>
      </c>
      <c r="F3" s="41">
        <f>IF(SUMIF('Objekty evidencie'!$L$3:$L$52,A3,'Objekty evidencie'!$J$3:$J$52)=0,,SUMIF('Objekty evidencie'!$L$3:$L$52,A3,'Objekty evidencie'!$J$3:$J$52))</f>
        <v>6</v>
      </c>
      <c r="G3" s="29">
        <v>139</v>
      </c>
      <c r="H3" s="41">
        <f>IF(COUNTIFS('Konzumované údaje'!$B$3:$B$52,"*?",'Konzumované údaje'!$G$3:$G$52,A3)=0,,COUNTIFS('Konzumované údaje'!$B$3:$B$52,"*?",'Konzumované údaje'!$G$3:$G$52,A3))</f>
        <v>1</v>
      </c>
      <c r="I3" s="29">
        <v>139</v>
      </c>
      <c r="J3" s="87">
        <f>(D3+E3+I3+G3)*Ciselniky!$F$28*1.2</f>
        <v>380304</v>
      </c>
      <c r="K3" s="280"/>
      <c r="L3" s="280"/>
      <c r="M3" s="280"/>
      <c r="N3" s="185" t="str">
        <f>VLOOKUP(1,'Informačné systémy'!$G$2:$H$21,2,0)</f>
        <v>MetaIS</v>
      </c>
      <c r="O3" s="29"/>
      <c r="P3" s="157"/>
      <c r="Q3" s="91"/>
      <c r="R3" s="88">
        <f>O3*Ciselniky!$F$28*1.2</f>
        <v>0</v>
      </c>
    </row>
    <row r="4" spans="1:18">
      <c r="A4" s="184" t="str">
        <f>IF('Informačné systémy'!B3=0,"",'Informačné systémy'!B3)</f>
        <v>ITAM</v>
      </c>
      <c r="B4" s="41" t="str">
        <f>_xlfn.IFNA(VLOOKUP(A4,'Informačné systémy'!$B$2:$L$21,11,0),"")</f>
        <v>E</v>
      </c>
      <c r="C4" s="41" t="str">
        <f>_xlfn.IFNA(VLOOKUP(A4,'Konzumované údaje'!G4:I53,3,0),"")</f>
        <v/>
      </c>
      <c r="D4" s="29"/>
      <c r="E4" s="29">
        <v>138</v>
      </c>
      <c r="F4" s="41">
        <f>IF(SUMIF('Objekty evidencie'!$L$3:$L$52,A4,'Objekty evidencie'!$J$3:$J$52)=0,,SUMIF('Objekty evidencie'!$L$3:$L$52,A4,'Objekty evidencie'!$J$3:$J$52))</f>
        <v>0</v>
      </c>
      <c r="G4" s="29"/>
      <c r="H4" s="41">
        <f>IF(COUNTIFS('Konzumované údaje'!$B$3:$B$52,"*?",'Konzumované údaje'!$G$3:$G$52,A4)=0,,COUNTIFS('Konzumované údaje'!$B$3:$B$52,"*?",'Konzumované údaje'!$G$3:$G$52,A4))</f>
        <v>0</v>
      </c>
      <c r="I4" s="29"/>
      <c r="J4" s="87">
        <f>(D4+E4+I4+G4)*Ciselniky!$F$28*1.2</f>
        <v>94392</v>
      </c>
      <c r="K4" s="280"/>
      <c r="L4" s="280"/>
      <c r="M4" s="280"/>
      <c r="N4" s="185" t="str">
        <f>IF('Informačné systémy'!B2=0,"",'Informačné systémy'!B2)</f>
        <v>MetaIS</v>
      </c>
      <c r="O4" s="90"/>
      <c r="P4" s="186"/>
      <c r="Q4" s="180"/>
      <c r="R4" s="88">
        <f>Q4*Ciselniky!$F$28*1.2</f>
        <v>0</v>
      </c>
    </row>
    <row r="5" spans="1:18">
      <c r="A5" s="184" t="str">
        <f>IF('Informačné systémy'!B4=0,"",'Informačné systémy'!B4)</f>
        <v>IaaS_CSP</v>
      </c>
      <c r="B5" s="41" t="str">
        <f>_xlfn.IFNA(VLOOKUP(A5,'Informačné systémy'!$B$2:$L$21,11,0),"")</f>
        <v>E</v>
      </c>
      <c r="C5" s="41" t="str">
        <f>_xlfn.IFNA(VLOOKUP(A5,'Konzumované údaje'!G5:I54,3,0),"")</f>
        <v/>
      </c>
      <c r="D5" s="29"/>
      <c r="E5" s="29">
        <v>70</v>
      </c>
      <c r="F5" s="41">
        <f>IF(SUMIF('Objekty evidencie'!$L$3:$L$52,A5,'Objekty evidencie'!$J$3:$J$52)=0,,SUMIF('Objekty evidencie'!$L$3:$L$52,A5,'Objekty evidencie'!$J$3:$J$52))</f>
        <v>0</v>
      </c>
      <c r="G5" s="29"/>
      <c r="H5" s="41">
        <f>IF(COUNTIFS('Konzumované údaje'!$B$3:$B$52,"*?",'Konzumované údaje'!$G$3:$G$52,A5)=0,,COUNTIFS('Konzumované údaje'!$B$3:$B$52,"*?",'Konzumované údaje'!$G$3:$G$52,A5))</f>
        <v>0</v>
      </c>
      <c r="I5" s="29"/>
      <c r="J5" s="87">
        <f>(D5+E5+I5+G5)*Ciselniky!$F$28*1.2</f>
        <v>47880</v>
      </c>
      <c r="K5" s="280"/>
      <c r="L5" s="280"/>
      <c r="M5" s="280"/>
      <c r="N5" s="185" t="str">
        <f>IF('Informačné systémy'!B3=0,"",'Informačné systémy'!B3)</f>
        <v>ITAM</v>
      </c>
      <c r="O5" s="90"/>
      <c r="P5" s="186"/>
      <c r="Q5" s="180"/>
      <c r="R5" s="88">
        <f>Q5*Ciselniky!$F$28*1.2</f>
        <v>0</v>
      </c>
    </row>
    <row r="6" spans="1:18">
      <c r="A6" s="184" t="str">
        <f>IF('Informačné systémy'!B5=0,"",'Informačné systémy'!B5)</f>
        <v>PaaS_CSP</v>
      </c>
      <c r="B6" s="41" t="str">
        <f>_xlfn.IFNA(VLOOKUP(A6,'Informačné systémy'!$B$2:$L$21,11,0),"")</f>
        <v>E</v>
      </c>
      <c r="C6" s="41" t="str">
        <f>_xlfn.IFNA(VLOOKUP(A6,'Konzumované údaje'!G6:I55,3,0),"")</f>
        <v/>
      </c>
      <c r="D6" s="29"/>
      <c r="E6" s="29">
        <v>70</v>
      </c>
      <c r="F6" s="41">
        <f>IF(SUMIF('Objekty evidencie'!$L$3:$L$52,A6,'Objekty evidencie'!$J$3:$J$52)=0,,SUMIF('Objekty evidencie'!$L$3:$L$52,A6,'Objekty evidencie'!$J$3:$J$52))</f>
        <v>0</v>
      </c>
      <c r="G6" s="29"/>
      <c r="H6" s="41">
        <f>IF(COUNTIFS('Konzumované údaje'!$B$3:$B$52,"*?",'Konzumované údaje'!$G$3:$G$52,A6)=0,,COUNTIFS('Konzumované údaje'!$B$3:$B$52,"*?",'Konzumované údaje'!$G$3:$G$52,A6))</f>
        <v>0</v>
      </c>
      <c r="I6" s="29"/>
      <c r="J6" s="87">
        <f>(D6+E6+I6+G6)*Ciselniky!$F$28*1.2</f>
        <v>47880</v>
      </c>
      <c r="K6" s="280"/>
      <c r="L6" s="280"/>
      <c r="M6" s="280"/>
      <c r="N6" s="185" t="str">
        <f>IF('Informačné systémy'!B4=0,"",'Informačné systémy'!B4)</f>
        <v>IaaS_CSP</v>
      </c>
      <c r="O6" s="90"/>
      <c r="P6" s="186"/>
      <c r="Q6" s="180"/>
      <c r="R6" s="88">
        <f>Q6*Ciselniky!$F$28*1.2</f>
        <v>0</v>
      </c>
    </row>
    <row r="7" spans="1:18">
      <c r="A7" s="184" t="str">
        <f>IF('Informačné systémy'!B6=0,"",'Informačné systémy'!B6)</f>
        <v>API GW</v>
      </c>
      <c r="B7" s="41" t="str">
        <f>_xlfn.IFNA(VLOOKUP(A7,'Informačné systémy'!$B$2:$L$21,11,0),"")</f>
        <v>E</v>
      </c>
      <c r="C7" s="41" t="str">
        <f>_xlfn.IFNA(VLOOKUP(A7,'Konzumované údaje'!G7:I56,3,0),"")</f>
        <v/>
      </c>
      <c r="D7" s="29"/>
      <c r="E7" s="29">
        <v>70</v>
      </c>
      <c r="F7" s="41">
        <f>IF(SUMIF('Objekty evidencie'!$L$3:$L$52,A7,'Objekty evidencie'!$J$3:$J$52)=0,,SUMIF('Objekty evidencie'!$L$3:$L$52,A7,'Objekty evidencie'!$J$3:$J$52))</f>
        <v>0</v>
      </c>
      <c r="G7" s="29"/>
      <c r="H7" s="41">
        <f>IF(COUNTIFS('Konzumované údaje'!$B$3:$B$52,"*?",'Konzumované údaje'!$G$3:$G$52,A7)=0,,COUNTIFS('Konzumované údaje'!$B$3:$B$52,"*?",'Konzumované údaje'!$G$3:$G$52,A7))</f>
        <v>0</v>
      </c>
      <c r="I7" s="29"/>
      <c r="J7" s="87">
        <f>(D7+E7+I7+G7)*Ciselniky!$F$28*1.2</f>
        <v>47880</v>
      </c>
      <c r="K7" s="280"/>
      <c r="L7" s="280"/>
      <c r="M7" s="280"/>
      <c r="N7" s="185" t="str">
        <f>IF('Informačné systémy'!B5=0,"",'Informačné systémy'!B5)</f>
        <v>PaaS_CSP</v>
      </c>
      <c r="O7" s="90"/>
      <c r="P7" s="186"/>
      <c r="Q7" s="180"/>
      <c r="R7" s="88">
        <f>Q7*Ciselniky!$F$28*1.2</f>
        <v>0</v>
      </c>
    </row>
    <row r="8" spans="1:18">
      <c r="A8" s="184" t="str">
        <f>IF('Informačné systémy'!B7=0,"",'Informačné systémy'!B7)</f>
        <v>MEF</v>
      </c>
      <c r="B8" s="41" t="str">
        <f>_xlfn.IFNA(VLOOKUP(A8,'Informačné systémy'!$B$2:$L$21,11,0),"")</f>
        <v>E</v>
      </c>
      <c r="C8" s="41" t="str">
        <f>_xlfn.IFNA(VLOOKUP(A8,'Konzumované údaje'!G8:I57,3,0),"")</f>
        <v/>
      </c>
      <c r="D8" s="29"/>
      <c r="E8" s="29">
        <v>138</v>
      </c>
      <c r="F8" s="41">
        <f>IF(SUMIF('Objekty evidencie'!$L$3:$L$52,A8,'Objekty evidencie'!$J$3:$J$52)=0,,SUMIF('Objekty evidencie'!$L$3:$L$52,A8,'Objekty evidencie'!$J$3:$J$52))</f>
        <v>0</v>
      </c>
      <c r="G8" s="29"/>
      <c r="H8" s="41">
        <f>IF(COUNTIFS('Konzumované údaje'!$B$3:$B$52,"*?",'Konzumované údaje'!$G$3:$G$52,A8)=0,,COUNTIFS('Konzumované údaje'!$B$3:$B$52,"*?",'Konzumované údaje'!$G$3:$G$52,A8))</f>
        <v>0</v>
      </c>
      <c r="I8" s="29"/>
      <c r="J8" s="87">
        <f>(D8+E8+I8+G8)*Ciselniky!$F$28*1.2</f>
        <v>94392</v>
      </c>
      <c r="K8" s="280"/>
      <c r="L8" s="280"/>
      <c r="M8" s="280"/>
      <c r="N8" s="185" t="str">
        <f>IF('Informačné systémy'!B6=0,"",'Informačné systémy'!B6)</f>
        <v>API GW</v>
      </c>
      <c r="O8" s="90"/>
      <c r="P8" s="186"/>
      <c r="Q8" s="180"/>
      <c r="R8" s="88">
        <f>Q8*Ciselniky!$F$28*1.2</f>
        <v>0</v>
      </c>
    </row>
    <row r="9" spans="1:18">
      <c r="A9" s="184" t="str">
        <f>IF('Informačné systémy'!B8=0,"",'Informačné systémy'!B8)</f>
        <v>DATA GOV</v>
      </c>
      <c r="B9" s="41" t="str">
        <f>_xlfn.IFNA(VLOOKUP(A9,'Informačné systémy'!$B$2:$L$21,11,0),"")</f>
        <v>E</v>
      </c>
      <c r="C9" s="41" t="str">
        <f>_xlfn.IFNA(VLOOKUP(A9,'Konzumované údaje'!G9:I58,3,0),"")</f>
        <v/>
      </c>
      <c r="D9" s="29"/>
      <c r="E9" s="29">
        <v>70</v>
      </c>
      <c r="F9" s="41">
        <f>IF(SUMIF('Objekty evidencie'!$L$3:$L$52,A9,'Objekty evidencie'!$J$3:$J$52)=0,,SUMIF('Objekty evidencie'!$L$3:$L$52,A9,'Objekty evidencie'!$J$3:$J$52))</f>
        <v>0</v>
      </c>
      <c r="G9" s="29"/>
      <c r="H9" s="41">
        <f>IF(COUNTIFS('Konzumované údaje'!$B$3:$B$52,"*?",'Konzumované údaje'!$G$3:$G$52,A9)=0,,COUNTIFS('Konzumované údaje'!$B$3:$B$52,"*?",'Konzumované údaje'!$G$3:$G$52,A9))</f>
        <v>0</v>
      </c>
      <c r="I9" s="29"/>
      <c r="J9" s="87">
        <f>(D9+E9+I9+G9)*Ciselniky!$F$28*1.2</f>
        <v>47880</v>
      </c>
      <c r="K9" s="280"/>
      <c r="L9" s="280"/>
      <c r="M9" s="280"/>
      <c r="N9" s="185" t="str">
        <f>IF('Informačné systémy'!B7=0,"",'Informačné systémy'!B7)</f>
        <v>MEF</v>
      </c>
      <c r="O9" s="90"/>
      <c r="P9" s="186"/>
      <c r="Q9" s="180"/>
      <c r="R9" s="88">
        <f>Q9*Ciselniky!$F$28*1.2</f>
        <v>0</v>
      </c>
    </row>
    <row r="10" spans="1:18">
      <c r="A10" s="184" t="str">
        <f>IF('Informačné systémy'!B9=0,"",'Informačné systémy'!B9)</f>
        <v>ÚPVS</v>
      </c>
      <c r="B10" s="41" t="str">
        <f>_xlfn.IFNA(VLOOKUP(A10,'Informačné systémy'!$B$2:$L$21,11,0),"")</f>
        <v>E</v>
      </c>
      <c r="C10" s="41" t="str">
        <f>_xlfn.IFNA(VLOOKUP(A10,'Konzumované údaje'!G10:I59,3,0),"")</f>
        <v/>
      </c>
      <c r="D10" s="29"/>
      <c r="E10" s="29">
        <v>138</v>
      </c>
      <c r="F10" s="41">
        <f>IF(SUMIF('Objekty evidencie'!$L$3:$L$52,A10,'Objekty evidencie'!$J$3:$J$52)=0,,SUMIF('Objekty evidencie'!$L$3:$L$52,A10,'Objekty evidencie'!$J$3:$J$52))</f>
        <v>0</v>
      </c>
      <c r="G10" s="29"/>
      <c r="H10" s="41">
        <f>IF(COUNTIFS('Konzumované údaje'!$B$3:$B$52,"*?",'Konzumované údaje'!$G$3:$G$52,A10)=0,,COUNTIFS('Konzumované údaje'!$B$3:$B$52,"*?",'Konzumované údaje'!$G$3:$G$52,A10))</f>
        <v>0</v>
      </c>
      <c r="I10" s="29"/>
      <c r="J10" s="87">
        <f>(D10+E10+I10+G10)*Ciselniky!$F$28*1.2</f>
        <v>94392</v>
      </c>
      <c r="K10" s="280"/>
      <c r="L10" s="280"/>
      <c r="M10" s="280"/>
      <c r="N10" s="185" t="str">
        <f>IF('Informačné systémy'!B8=0,"",'Informačné systémy'!B8)</f>
        <v>DATA GOV</v>
      </c>
      <c r="O10" s="90"/>
      <c r="P10" s="186"/>
      <c r="Q10" s="180"/>
      <c r="R10" s="88">
        <f>Q10*Ciselniky!$F$28*1.2</f>
        <v>0</v>
      </c>
    </row>
    <row r="11" spans="1:18">
      <c r="A11" s="184" t="str">
        <f>IF('Informačné systémy'!B10=0,"",'Informačné systémy'!B10)</f>
        <v>CES</v>
      </c>
      <c r="B11" s="41" t="str">
        <f>_xlfn.IFNA(VLOOKUP(A11,'Informačné systémy'!$B$2:$L$21,11,0),"")</f>
        <v>E</v>
      </c>
      <c r="C11" s="41" t="str">
        <f>_xlfn.IFNA(VLOOKUP(A11,'Konzumované údaje'!G11:I60,3,0),"")</f>
        <v/>
      </c>
      <c r="D11" s="29"/>
      <c r="E11" s="29">
        <v>138</v>
      </c>
      <c r="F11" s="41">
        <f>IF(SUMIF('Objekty evidencie'!$L$3:$L$52,A11,'Objekty evidencie'!$J$3:$J$52)=0,,SUMIF('Objekty evidencie'!$L$3:$L$52,A11,'Objekty evidencie'!$J$3:$J$52))</f>
        <v>0</v>
      </c>
      <c r="G11" s="29"/>
      <c r="H11" s="41">
        <f>IF(COUNTIFS('Konzumované údaje'!$B$3:$B$52,"*?",'Konzumované údaje'!$G$3:$G$52,A11)=0,,COUNTIFS('Konzumované údaje'!$B$3:$B$52,"*?",'Konzumované údaje'!$G$3:$G$52,A11))</f>
        <v>0</v>
      </c>
      <c r="I11" s="29"/>
      <c r="J11" s="87">
        <f>(D11+E11+I11+G11)*Ciselniky!$F$28*1.2</f>
        <v>94392</v>
      </c>
      <c r="K11" s="280"/>
      <c r="L11" s="280"/>
      <c r="M11" s="280"/>
      <c r="N11" s="185" t="str">
        <f>IF('Informačné systémy'!B9=0,"",'Informačné systémy'!B9)</f>
        <v>ÚPVS</v>
      </c>
      <c r="O11" s="90"/>
      <c r="P11" s="186"/>
      <c r="Q11" s="180"/>
      <c r="R11" s="88">
        <f>Q11*Ciselniky!$F$28*1.2</f>
        <v>0</v>
      </c>
    </row>
    <row r="12" spans="1:18">
      <c r="A12" s="184" t="str">
        <f>IF('Informačné systémy'!B11=0,"",'Informačné systémy'!B11)</f>
        <v/>
      </c>
      <c r="B12" s="41" t="str">
        <f>_xlfn.IFNA(VLOOKUP(A12,'Informačné systémy'!$B$2:$L$21,11,0),"")</f>
        <v/>
      </c>
      <c r="C12" s="41" t="str">
        <f>_xlfn.IFNA(VLOOKUP(A12,'Konzumované údaje'!G12:I61,3,0),"")</f>
        <v/>
      </c>
      <c r="D12" s="29"/>
      <c r="E12" s="29"/>
      <c r="F12" s="41">
        <f>IF(SUMIF('Objekty evidencie'!$L$3:$L$52,A12,'Objekty evidencie'!$J$3:$J$52)=0,,SUMIF('Objekty evidencie'!$L$3:$L$52,A12,'Objekty evidencie'!$J$3:$J$52))</f>
        <v>0</v>
      </c>
      <c r="G12" s="29"/>
      <c r="H12" s="41">
        <f>IF(COUNTIFS('Konzumované údaje'!$B$3:$B$52,"*?",'Konzumované údaje'!$G$3:$G$52,A12)=0,,COUNTIFS('Konzumované údaje'!$B$3:$B$52,"*?",'Konzumované údaje'!$G$3:$G$52,A12))</f>
        <v>0</v>
      </c>
      <c r="I12" s="29"/>
      <c r="J12" s="87">
        <f>(D12+E12+I12+G12)*Ciselniky!$F$28*1.2</f>
        <v>0</v>
      </c>
      <c r="K12" s="280"/>
      <c r="L12" s="280"/>
      <c r="M12" s="280"/>
      <c r="N12" s="185" t="str">
        <f>IF('Informačné systémy'!B10=0,"",'Informačné systémy'!B10)</f>
        <v>CES</v>
      </c>
      <c r="O12" s="90"/>
      <c r="P12" s="186"/>
      <c r="Q12" s="180"/>
      <c r="R12" s="88">
        <f>Q12*Ciselniky!$F$28*1.2</f>
        <v>0</v>
      </c>
    </row>
    <row r="13" spans="1:18">
      <c r="A13" s="184" t="str">
        <f>IF('Informačné systémy'!B12=0,"",'Informačné systémy'!B12)</f>
        <v/>
      </c>
      <c r="B13" s="41" t="str">
        <f>_xlfn.IFNA(VLOOKUP(A13,'Informačné systémy'!$B$2:$L$21,11,0),"")</f>
        <v/>
      </c>
      <c r="C13" s="41" t="str">
        <f>_xlfn.IFNA(VLOOKUP(A13,'Konzumované údaje'!G13:I62,3,0),"")</f>
        <v/>
      </c>
      <c r="D13" s="29"/>
      <c r="E13" s="29"/>
      <c r="F13" s="41">
        <f>IF(SUMIF('Objekty evidencie'!$L$3:$L$52,A13,'Objekty evidencie'!$J$3:$J$52)=0,,SUMIF('Objekty evidencie'!$L$3:$L$52,A13,'Objekty evidencie'!$J$3:$J$52))</f>
        <v>0</v>
      </c>
      <c r="G13" s="29"/>
      <c r="H13" s="41">
        <f>IF(COUNTIFS('Konzumované údaje'!$B$3:$B$52,"*?",'Konzumované údaje'!$G$3:$G$52,A13)=0,,COUNTIFS('Konzumované údaje'!$B$3:$B$52,"*?",'Konzumované údaje'!$G$3:$G$52,A13))</f>
        <v>0</v>
      </c>
      <c r="I13" s="29"/>
      <c r="J13" s="87">
        <f>(D13+E13+I13+G13)*Ciselniky!$F$28*1.2</f>
        <v>0</v>
      </c>
      <c r="K13" s="280"/>
      <c r="L13" s="280"/>
      <c r="M13" s="280"/>
      <c r="N13" s="185" t="str">
        <f>IF('Informačné systémy'!B11=0,"",'Informačné systémy'!B11)</f>
        <v/>
      </c>
      <c r="O13" s="90"/>
      <c r="P13" s="186"/>
      <c r="Q13" s="180"/>
      <c r="R13" s="88">
        <f>Q13*Ciselniky!$F$28*1.2</f>
        <v>0</v>
      </c>
    </row>
    <row r="14" spans="1:18">
      <c r="A14" s="184" t="str">
        <f>IF('Informačné systémy'!B13=0,"",'Informačné systémy'!B13)</f>
        <v/>
      </c>
      <c r="B14" s="41" t="str">
        <f>_xlfn.IFNA(VLOOKUP(A14,'Informačné systémy'!$B$2:$L$21,11,0),"")</f>
        <v/>
      </c>
      <c r="C14" s="41" t="str">
        <f>_xlfn.IFNA(VLOOKUP(A14,'Konzumované údaje'!G14:I63,3,0),"")</f>
        <v/>
      </c>
      <c r="D14" s="29"/>
      <c r="E14" s="29"/>
      <c r="F14" s="41">
        <f>IF(SUMIF('Objekty evidencie'!$L$3:$L$52,A14,'Objekty evidencie'!$J$3:$J$52)=0,,SUMIF('Objekty evidencie'!$L$3:$L$52,A14,'Objekty evidencie'!$J$3:$J$52))</f>
        <v>0</v>
      </c>
      <c r="G14" s="29"/>
      <c r="H14" s="41">
        <f>IF(COUNTIFS('Konzumované údaje'!$B$3:$B$52,"*?",'Konzumované údaje'!$G$3:$G$52,A14)=0,,COUNTIFS('Konzumované údaje'!$B$3:$B$52,"*?",'Konzumované údaje'!$G$3:$G$52,A14))</f>
        <v>0</v>
      </c>
      <c r="I14" s="29"/>
      <c r="J14" s="87">
        <f>(D14+E14+I14+G14)*Ciselniky!$F$28*1.2</f>
        <v>0</v>
      </c>
      <c r="K14" s="280"/>
      <c r="L14" s="280"/>
      <c r="M14" s="280"/>
      <c r="N14" s="185" t="str">
        <f>IF('Informačné systémy'!B12=0,"",'Informačné systémy'!B12)</f>
        <v/>
      </c>
      <c r="O14" s="90"/>
      <c r="P14" s="186"/>
      <c r="Q14" s="180"/>
      <c r="R14" s="88">
        <f>Q14*Ciselniky!$F$28*1.2</f>
        <v>0</v>
      </c>
    </row>
    <row r="15" spans="1:18">
      <c r="A15" s="184" t="str">
        <f>IF('Informačné systémy'!B14=0,"",'Informačné systémy'!B14)</f>
        <v/>
      </c>
      <c r="B15" s="41" t="str">
        <f>_xlfn.IFNA(VLOOKUP(A15,'Informačné systémy'!$B$2:$L$21,11,0),"")</f>
        <v/>
      </c>
      <c r="C15" s="41" t="str">
        <f>_xlfn.IFNA(VLOOKUP(A15,'Konzumované údaje'!G15:I64,3,0),"")</f>
        <v/>
      </c>
      <c r="D15" s="29"/>
      <c r="E15" s="29"/>
      <c r="F15" s="41">
        <f>IF(SUMIF('Objekty evidencie'!$L$3:$L$52,A15,'Objekty evidencie'!$J$3:$J$52)=0,,SUMIF('Objekty evidencie'!$L$3:$L$52,A15,'Objekty evidencie'!$J$3:$J$52))</f>
        <v>0</v>
      </c>
      <c r="G15" s="29"/>
      <c r="H15" s="41">
        <f>IF(COUNTIFS('Konzumované údaje'!$B$3:$B$52,"*?",'Konzumované údaje'!$G$3:$G$52,A15)=0,,COUNTIFS('Konzumované údaje'!$B$3:$B$52,"*?",'Konzumované údaje'!$G$3:$G$52,A15))</f>
        <v>0</v>
      </c>
      <c r="I15" s="29"/>
      <c r="J15" s="87">
        <f>(D15+E15+I15+G15)*Ciselniky!$F$28*1.2</f>
        <v>0</v>
      </c>
      <c r="K15" s="280"/>
      <c r="L15" s="280"/>
      <c r="M15" s="280"/>
      <c r="N15" s="185" t="str">
        <f>IF('Informačné systémy'!B13=0,"",'Informačné systémy'!B13)</f>
        <v/>
      </c>
      <c r="O15" s="90"/>
      <c r="P15" s="186"/>
      <c r="Q15" s="180"/>
      <c r="R15" s="88">
        <f>Q15*Ciselniky!$F$28*1.2</f>
        <v>0</v>
      </c>
    </row>
    <row r="16" spans="1:18">
      <c r="A16" s="184" t="str">
        <f>IF('Informačné systémy'!B15=0,"",'Informačné systémy'!B15)</f>
        <v/>
      </c>
      <c r="B16" s="41" t="str">
        <f>_xlfn.IFNA(VLOOKUP(A16,'Informačné systémy'!$B$2:$L$21,11,0),"")</f>
        <v/>
      </c>
      <c r="C16" s="41" t="str">
        <f>_xlfn.IFNA(VLOOKUP(A16,'Konzumované údaje'!G16:I65,3,0),"")</f>
        <v/>
      </c>
      <c r="D16" s="29"/>
      <c r="E16" s="29"/>
      <c r="F16" s="41">
        <f>IF(SUMIF('Objekty evidencie'!$L$3:$L$52,A16,'Objekty evidencie'!$J$3:$J$52)=0,,SUMIF('Objekty evidencie'!$L$3:$L$52,A16,'Objekty evidencie'!$J$3:$J$52))</f>
        <v>0</v>
      </c>
      <c r="G16" s="29"/>
      <c r="H16" s="41">
        <f>IF(COUNTIFS('Konzumované údaje'!$B$3:$B$52,"*?",'Konzumované údaje'!$G$3:$G$52,A16)=0,,COUNTIFS('Konzumované údaje'!$B$3:$B$52,"*?",'Konzumované údaje'!$G$3:$G$52,A16))</f>
        <v>0</v>
      </c>
      <c r="I16" s="29"/>
      <c r="J16" s="87">
        <f>(D16+E16+I16+G16)*Ciselniky!$F$28*1.2</f>
        <v>0</v>
      </c>
      <c r="K16" s="280"/>
      <c r="L16" s="280"/>
      <c r="M16" s="280"/>
      <c r="N16" s="185" t="str">
        <f>IF('Informačné systémy'!B14=0,"",'Informačné systémy'!B14)</f>
        <v/>
      </c>
      <c r="O16" s="90"/>
      <c r="P16" s="186"/>
      <c r="Q16" s="180"/>
      <c r="R16" s="88">
        <f>Q16*Ciselniky!$F$28*1.2</f>
        <v>0</v>
      </c>
    </row>
    <row r="17" spans="1:18">
      <c r="A17" s="184" t="str">
        <f>IF('Informačné systémy'!B16=0,"",'Informačné systémy'!B16)</f>
        <v/>
      </c>
      <c r="B17" s="41" t="str">
        <f>_xlfn.IFNA(VLOOKUP(A17,'Informačné systémy'!$B$2:$L$21,11,0),"")</f>
        <v/>
      </c>
      <c r="C17" s="41" t="str">
        <f>_xlfn.IFNA(VLOOKUP(A17,'Konzumované údaje'!G17:I66,3,0),"")</f>
        <v/>
      </c>
      <c r="D17" s="29"/>
      <c r="E17" s="29"/>
      <c r="F17" s="41">
        <f>IF(SUMIF('Objekty evidencie'!$L$3:$L$52,A17,'Objekty evidencie'!$J$3:$J$52)=0,,SUMIF('Objekty evidencie'!$L$3:$L$52,A17,'Objekty evidencie'!$J$3:$J$52))</f>
        <v>0</v>
      </c>
      <c r="G17" s="29"/>
      <c r="H17" s="41">
        <f>IF(COUNTIFS('Konzumované údaje'!$B$3:$B$52,"*?",'Konzumované údaje'!$G$3:$G$52,A17)=0,,COUNTIFS('Konzumované údaje'!$B$3:$B$52,"*?",'Konzumované údaje'!$G$3:$G$52,A17))</f>
        <v>0</v>
      </c>
      <c r="I17" s="29"/>
      <c r="J17" s="87">
        <f>(D17+E17+I17+G17)*Ciselniky!$F$28*1.2</f>
        <v>0</v>
      </c>
      <c r="K17" s="280"/>
      <c r="L17" s="280"/>
      <c r="M17" s="280"/>
      <c r="N17" s="185" t="str">
        <f>IF('Informačné systémy'!B15=0,"",'Informačné systémy'!B15)</f>
        <v/>
      </c>
      <c r="O17" s="90"/>
      <c r="P17" s="186"/>
      <c r="Q17" s="180"/>
      <c r="R17" s="88">
        <f>Q17*Ciselniky!$F$28*1.2</f>
        <v>0</v>
      </c>
    </row>
    <row r="18" spans="1:18">
      <c r="A18" s="184" t="str">
        <f>IF('Informačné systémy'!B17=0,"",'Informačné systémy'!B17)</f>
        <v/>
      </c>
      <c r="B18" s="41" t="str">
        <f>_xlfn.IFNA(VLOOKUP(A18,'Informačné systémy'!$B$2:$L$21,11,0),"")</f>
        <v/>
      </c>
      <c r="C18" s="41" t="str">
        <f>_xlfn.IFNA(VLOOKUP(A18,'Konzumované údaje'!G18:I67,3,0),"")</f>
        <v/>
      </c>
      <c r="D18" s="29"/>
      <c r="E18" s="29"/>
      <c r="F18" s="41">
        <f>IF(SUMIF('Objekty evidencie'!$L$3:$L$52,A18,'Objekty evidencie'!$J$3:$J$52)=0,,SUMIF('Objekty evidencie'!$L$3:$L$52,A18,'Objekty evidencie'!$J$3:$J$52))</f>
        <v>0</v>
      </c>
      <c r="G18" s="29"/>
      <c r="H18" s="41">
        <f>IF(COUNTIFS('Konzumované údaje'!$B$3:$B$52,"*?",'Konzumované údaje'!$G$3:$G$52,A18)=0,,COUNTIFS('Konzumované údaje'!$B$3:$B$52,"*?",'Konzumované údaje'!$G$3:$G$52,A18))</f>
        <v>0</v>
      </c>
      <c r="I18" s="29"/>
      <c r="J18" s="87">
        <f>(D18+E18+I18+G18)*Ciselniky!$F$28*1.2</f>
        <v>0</v>
      </c>
      <c r="K18" s="280"/>
      <c r="L18" s="280"/>
      <c r="M18" s="280"/>
      <c r="N18" s="185" t="str">
        <f>IF('Informačné systémy'!B16=0,"",'Informačné systémy'!B16)</f>
        <v/>
      </c>
      <c r="O18" s="90"/>
      <c r="P18" s="186"/>
      <c r="Q18" s="180"/>
      <c r="R18" s="88">
        <f>Q18*Ciselniky!$F$28*1.2</f>
        <v>0</v>
      </c>
    </row>
    <row r="19" spans="1:18">
      <c r="A19" s="184" t="str">
        <f>IF('Informačné systémy'!B18=0,"",'Informačné systémy'!B18)</f>
        <v/>
      </c>
      <c r="B19" s="41" t="str">
        <f>_xlfn.IFNA(VLOOKUP(A19,'Informačné systémy'!$B$2:$L$21,11,0),"")</f>
        <v/>
      </c>
      <c r="C19" s="41" t="str">
        <f>_xlfn.IFNA(VLOOKUP(A19,'Konzumované údaje'!G19:I68,3,0),"")</f>
        <v/>
      </c>
      <c r="D19" s="29"/>
      <c r="E19" s="29"/>
      <c r="F19" s="41">
        <f>IF(SUMIF('Objekty evidencie'!$L$3:$L$52,A19,'Objekty evidencie'!$J$3:$J$52)=0,,SUMIF('Objekty evidencie'!$L$3:$L$52,A19,'Objekty evidencie'!$J$3:$J$52))</f>
        <v>0</v>
      </c>
      <c r="G19" s="29"/>
      <c r="H19" s="41">
        <f>IF(COUNTIFS('Konzumované údaje'!$B$3:$B$52,"*?",'Konzumované údaje'!$G$3:$G$52,A19)=0,,COUNTIFS('Konzumované údaje'!$B$3:$B$52,"*?",'Konzumované údaje'!$G$3:$G$52,A19))</f>
        <v>0</v>
      </c>
      <c r="I19" s="29"/>
      <c r="J19" s="87">
        <f>(D19+E19+I19+G19)*Ciselniky!$F$28*1.2</f>
        <v>0</v>
      </c>
      <c r="K19" s="280"/>
      <c r="L19" s="280"/>
      <c r="M19" s="280"/>
      <c r="N19" s="185" t="str">
        <f>IF('Informačné systémy'!B17=0,"",'Informačné systémy'!B17)</f>
        <v/>
      </c>
      <c r="O19" s="90"/>
      <c r="P19" s="186"/>
      <c r="Q19" s="180"/>
      <c r="R19" s="88">
        <f>Q19*Ciselniky!$F$28*1.2</f>
        <v>0</v>
      </c>
    </row>
    <row r="20" spans="1:18">
      <c r="A20" s="184" t="str">
        <f>IF('Informačné systémy'!B19=0,"",'Informačné systémy'!B19)</f>
        <v/>
      </c>
      <c r="B20" s="41" t="str">
        <f>_xlfn.IFNA(VLOOKUP(A20,'Informačné systémy'!$B$2:$L$21,11,0),"")</f>
        <v/>
      </c>
      <c r="C20" s="41" t="str">
        <f>_xlfn.IFNA(VLOOKUP(A20,'Konzumované údaje'!G20:I69,3,0),"")</f>
        <v/>
      </c>
      <c r="D20" s="29"/>
      <c r="E20" s="29"/>
      <c r="F20" s="41">
        <f>IF(SUMIF('Objekty evidencie'!$L$3:$L$52,A20,'Objekty evidencie'!$J$3:$J$52)=0,,SUMIF('Objekty evidencie'!$L$3:$L$52,A20,'Objekty evidencie'!$J$3:$J$52))</f>
        <v>0</v>
      </c>
      <c r="G20" s="29"/>
      <c r="H20" s="41">
        <f>IF(COUNTIFS('Konzumované údaje'!$B$3:$B$52,"*?",'Konzumované údaje'!$G$3:$G$52,A20)=0,,COUNTIFS('Konzumované údaje'!$B$3:$B$52,"*?",'Konzumované údaje'!$G$3:$G$52,A20))</f>
        <v>0</v>
      </c>
      <c r="I20" s="29"/>
      <c r="J20" s="87">
        <f>(D20+E20+I20+G20)*Ciselniky!$F$28*1.2</f>
        <v>0</v>
      </c>
      <c r="K20" s="280"/>
      <c r="L20" s="280"/>
      <c r="M20" s="280"/>
      <c r="N20" s="185" t="str">
        <f>IF('Informačné systémy'!B18=0,"",'Informačné systémy'!B18)</f>
        <v/>
      </c>
      <c r="O20" s="90"/>
      <c r="P20" s="186"/>
      <c r="Q20" s="180"/>
      <c r="R20" s="88">
        <f>Q20*Ciselniky!$F$28*1.2</f>
        <v>0</v>
      </c>
    </row>
    <row r="21" spans="1:18">
      <c r="A21" s="184" t="str">
        <f>IF('Informačné systémy'!B20=0,"",'Informačné systémy'!B20)</f>
        <v/>
      </c>
      <c r="B21" s="41" t="str">
        <f>_xlfn.IFNA(VLOOKUP(A21,'Informačné systémy'!$B$2:$L$21,11,0),"")</f>
        <v/>
      </c>
      <c r="C21" s="41" t="str">
        <f>_xlfn.IFNA(VLOOKUP(A21,'Konzumované údaje'!G21:I70,3,0),"")</f>
        <v/>
      </c>
      <c r="D21" s="29"/>
      <c r="E21" s="29"/>
      <c r="F21" s="41">
        <f>IF(SUMIF('Objekty evidencie'!$L$3:$L$52,A21,'Objekty evidencie'!$J$3:$J$52)=0,,SUMIF('Objekty evidencie'!$L$3:$L$52,A21,'Objekty evidencie'!$J$3:$J$52))</f>
        <v>0</v>
      </c>
      <c r="G21" s="29"/>
      <c r="H21" s="41">
        <f>IF(COUNTIFS('Konzumované údaje'!$B$3:$B$52,"*?",'Konzumované údaje'!$G$3:$G$52,A21)=0,,COUNTIFS('Konzumované údaje'!$B$3:$B$52,"*?",'Konzumované údaje'!$G$3:$G$52,A21))</f>
        <v>0</v>
      </c>
      <c r="I21" s="29"/>
      <c r="J21" s="87">
        <f>(D21+E21+I21+G21)*Ciselniky!$F$28*1.2</f>
        <v>0</v>
      </c>
      <c r="K21" s="280"/>
      <c r="L21" s="280"/>
      <c r="M21" s="280"/>
      <c r="N21" s="185" t="str">
        <f>IF('Informačné systémy'!B19=0,"",'Informačné systémy'!B19)</f>
        <v/>
      </c>
      <c r="O21" s="90"/>
      <c r="P21" s="186"/>
      <c r="Q21" s="180"/>
      <c r="R21" s="88">
        <f>Q21*Ciselniky!$F$28*1.2</f>
        <v>0</v>
      </c>
    </row>
    <row r="22" spans="1:18">
      <c r="A22" s="184" t="str">
        <f>IF('Informačné systémy'!B21=0,"",'Informačné systémy'!B21)</f>
        <v/>
      </c>
      <c r="B22" s="41" t="str">
        <f>_xlfn.IFNA(VLOOKUP(A22,'Informačné systémy'!$B$2:$L$21,11,0),"")</f>
        <v/>
      </c>
      <c r="C22" s="41" t="str">
        <f>_xlfn.IFNA(VLOOKUP(A22,'Konzumované údaje'!G22:I71,3,0),"")</f>
        <v/>
      </c>
      <c r="D22" s="29"/>
      <c r="E22" s="29"/>
      <c r="F22" s="41">
        <f>IF(SUMIF('Objekty evidencie'!$L$3:$L$52,A22,'Objekty evidencie'!$J$3:$J$52)=0,,SUMIF('Objekty evidencie'!$L$3:$L$52,A22,'Objekty evidencie'!$J$3:$J$52))</f>
        <v>0</v>
      </c>
      <c r="G22" s="29"/>
      <c r="H22" s="41">
        <f>IF(COUNTIFS('Konzumované údaje'!$B$3:$B$52,"*?",'Konzumované údaje'!$G$3:$G$52,A22)=0,,COUNTIFS('Konzumované údaje'!$B$3:$B$52,"*?",'Konzumované údaje'!$G$3:$G$52,A22))</f>
        <v>0</v>
      </c>
      <c r="I22" s="29"/>
      <c r="J22" s="87">
        <f>(D22+E22+I22+G22)*Ciselniky!$F$28*1.2</f>
        <v>0</v>
      </c>
      <c r="K22" s="280"/>
      <c r="L22" s="280"/>
      <c r="M22" s="280"/>
      <c r="N22" s="185" t="str">
        <f>IF('Informačné systémy'!B20=0,"",'Informačné systémy'!B20)</f>
        <v/>
      </c>
      <c r="O22" s="90"/>
      <c r="P22" s="186"/>
      <c r="Q22" s="180"/>
      <c r="R22" s="88">
        <f>Q22*Ciselniky!$F$28*1.2</f>
        <v>0</v>
      </c>
    </row>
    <row r="23" spans="1:18" ht="18" customHeight="1">
      <c r="A23" s="184"/>
      <c r="B23" s="41" t="str">
        <f>_xlfn.IFNA(VLOOKUP(A23,'Informačné systémy'!$B$2:$L$21,11,0),"")</f>
        <v/>
      </c>
      <c r="C23" s="41"/>
      <c r="D23" s="29"/>
      <c r="E23" s="29"/>
      <c r="F23" s="41">
        <f>IF(SUMIF('Objekty evidencie'!$L$3:$L$52,A23,'Objekty evidencie'!$J$3:$J$52)=0,,SUMIF('Objekty evidencie'!$L$3:$L$52,A23,'Objekty evidencie'!$J$3:$J$52))</f>
        <v>0</v>
      </c>
      <c r="G23" s="29"/>
      <c r="H23" s="41">
        <f>IF(COUNTIFS('Konzumované údaje'!$B$3:$B$52,"*?",'Konzumované údaje'!$G$3:$G$52,A23)=0,,COUNTIFS('Konzumované údaje'!$B$3:$B$52,"*?",'Konzumované údaje'!$G$3:$G$52,A23))</f>
        <v>0</v>
      </c>
      <c r="I23" s="29"/>
      <c r="J23" s="87">
        <f>(D23+E23+I23+G23)*Ciselniky!$F$28*1.2</f>
        <v>0</v>
      </c>
      <c r="K23" s="280"/>
      <c r="L23" s="280"/>
      <c r="M23" s="280"/>
      <c r="N23" s="185" t="str">
        <f>IF('Informačné systémy'!B21=0,"",'Informačné systémy'!B21)</f>
        <v/>
      </c>
      <c r="O23" s="90"/>
      <c r="P23" s="186"/>
      <c r="Q23" s="180"/>
      <c r="R23" s="88">
        <f>Q23*Ciselniky!$F$28*1.2</f>
        <v>0</v>
      </c>
    </row>
    <row r="24" spans="1:18">
      <c r="A24" s="174" t="s">
        <v>197</v>
      </c>
      <c r="B24" s="84"/>
      <c r="C24" s="84"/>
      <c r="D24" s="82">
        <f t="shared" ref="D24:I24" si="0">SUM(D3:D23)</f>
        <v>139</v>
      </c>
      <c r="E24" s="82">
        <f t="shared" si="0"/>
        <v>971</v>
      </c>
      <c r="F24" s="82">
        <f t="shared" si="0"/>
        <v>6</v>
      </c>
      <c r="G24" s="82">
        <f t="shared" si="0"/>
        <v>139</v>
      </c>
      <c r="H24" s="82">
        <f t="shared" si="0"/>
        <v>1</v>
      </c>
      <c r="I24" s="82">
        <f t="shared" si="0"/>
        <v>139</v>
      </c>
      <c r="J24" s="86">
        <f>SUM(J3:J22)</f>
        <v>949392</v>
      </c>
      <c r="K24" s="280"/>
      <c r="L24" s="280"/>
      <c r="M24" s="280"/>
      <c r="N24" s="174" t="s">
        <v>197</v>
      </c>
      <c r="O24" s="82">
        <f>SUM(O3:O23)</f>
        <v>0</v>
      </c>
      <c r="P24" s="168"/>
      <c r="Q24" s="82">
        <f t="shared" ref="Q24" si="1">SUM(Q4:Q23)</f>
        <v>0</v>
      </c>
      <c r="R24" s="89">
        <f>SUM(R3:R22)</f>
        <v>0</v>
      </c>
    </row>
    <row r="25" spans="1:18">
      <c r="N25" s="30"/>
      <c r="O25" s="30"/>
      <c r="P25" s="30"/>
    </row>
    <row r="26" spans="1:18" hidden="1"/>
    <row r="27" spans="1:18" hidden="1"/>
    <row r="28" spans="1:18" hidden="1"/>
    <row r="29" spans="1:18" hidden="1"/>
    <row r="30" spans="1:18" hidden="1"/>
    <row r="31" spans="1:18" hidden="1"/>
    <row r="32" spans="1:18" hidden="1"/>
    <row r="33" hidden="1"/>
    <row r="34" hidden="1"/>
    <row r="35" hidden="1"/>
    <row r="36" hidden="1"/>
    <row r="37" hidden="1"/>
    <row r="38" hidden="1"/>
    <row r="39" hidden="1"/>
    <row r="40" hidden="1"/>
    <row r="41" hidden="1"/>
    <row r="42" hidden="1"/>
  </sheetData>
  <sheetProtection formatCells="0" formatColumns="0" formatRows="0"/>
  <mergeCells count="3">
    <mergeCell ref="A1:J1"/>
    <mergeCell ref="N1:R1"/>
    <mergeCell ref="K1:M24"/>
  </mergeCells>
  <conditionalFormatting sqref="D3">
    <cfRule type="containsText" dxfId="339" priority="7" operator="containsText" text="&quot;*?&quot;">
      <formula>NOT(ISERROR(SEARCH("""*?""",D3)))</formula>
    </cfRule>
  </conditionalFormatting>
  <conditionalFormatting sqref="Q4:Q23">
    <cfRule type="expression" dxfId="338" priority="3">
      <formula>P4=1</formula>
    </cfRule>
  </conditionalFormatting>
  <conditionalFormatting sqref="N4:R23">
    <cfRule type="expression" dxfId="337" priority="2">
      <formula>N4=$N$3</formula>
    </cfRule>
  </conditionalFormatting>
  <conditionalFormatting sqref="N1:R24">
    <cfRule type="expression" dxfId="336" priority="1">
      <formula>ISNA($N$3)</formula>
    </cfRule>
  </conditionalFormatting>
  <dataValidations count="1">
    <dataValidation type="list" allowBlank="1" showInputMessage="1" showErrorMessage="1" sqref="P4:P23">
      <formula1>Ano_Nie</formula1>
    </dataValidation>
  </dataValidation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workbookViewId="0">
      <selection activeCell="C18" sqref="C18"/>
    </sheetView>
  </sheetViews>
  <sheetFormatPr defaultColWidth="9.140625" defaultRowHeight="15"/>
  <cols>
    <col min="1" max="1" width="10.42578125" style="92" customWidth="1"/>
    <col min="2" max="2" width="34.85546875" style="92" bestFit="1" customWidth="1"/>
    <col min="3" max="3" width="11" style="92" customWidth="1"/>
    <col min="4" max="4" width="13.7109375" style="92" customWidth="1"/>
    <col min="5" max="5" width="13.85546875" style="92" customWidth="1"/>
    <col min="6" max="6" width="12.7109375" style="92" bestFit="1" customWidth="1"/>
    <col min="7" max="7" width="14.140625" style="92" customWidth="1"/>
    <col min="8" max="8" width="90.140625" style="92" customWidth="1"/>
    <col min="9" max="9" width="9.140625" style="92"/>
    <col min="10" max="21" width="9.140625" style="92" hidden="1" customWidth="1"/>
    <col min="22" max="22" width="9.140625" style="135" customWidth="1"/>
    <col min="23" max="16384" width="9.140625" style="135"/>
  </cols>
  <sheetData>
    <row r="1" spans="1:16">
      <c r="A1" s="284" t="s">
        <v>6251</v>
      </c>
      <c r="B1" s="284"/>
      <c r="C1" s="284"/>
      <c r="D1" s="284"/>
      <c r="E1" s="284"/>
      <c r="F1" s="284"/>
      <c r="G1" s="284"/>
      <c r="H1" s="137"/>
    </row>
    <row r="2" spans="1:16" ht="45">
      <c r="A2" s="99" t="s">
        <v>203</v>
      </c>
      <c r="B2" s="99" t="s">
        <v>39</v>
      </c>
      <c r="C2" s="99" t="s">
        <v>204</v>
      </c>
      <c r="D2" s="99" t="s">
        <v>205</v>
      </c>
      <c r="E2" s="100" t="s">
        <v>6332</v>
      </c>
      <c r="F2" s="99" t="s">
        <v>206</v>
      </c>
      <c r="G2" s="99" t="s">
        <v>207</v>
      </c>
      <c r="H2" s="99" t="s">
        <v>6342</v>
      </c>
    </row>
    <row r="3" spans="1:16" ht="30">
      <c r="A3" s="103" t="s">
        <v>208</v>
      </c>
      <c r="B3" s="103" t="s">
        <v>209</v>
      </c>
      <c r="C3" s="104">
        <f>SUMPRODUCT(('Informačné systémy'!F2:F21=1)/COUNTIF('Informačné systémy'!B2:B21,'Informačné systémy'!B2:B21&amp;""))</f>
        <v>1</v>
      </c>
      <c r="D3" s="94"/>
      <c r="E3" s="93"/>
      <c r="F3" s="101">
        <v>75000</v>
      </c>
      <c r="G3" s="101">
        <f>C3*F3</f>
        <v>75000</v>
      </c>
      <c r="H3" s="138" t="s">
        <v>6343</v>
      </c>
      <c r="P3" s="95"/>
    </row>
    <row r="4" spans="1:16" ht="30">
      <c r="A4" s="103" t="s">
        <v>208</v>
      </c>
      <c r="B4" s="103" t="s">
        <v>210</v>
      </c>
      <c r="C4" s="38">
        <v>1</v>
      </c>
      <c r="D4" s="94"/>
      <c r="E4" s="93">
        <v>24</v>
      </c>
      <c r="F4" s="101">
        <v>5000</v>
      </c>
      <c r="G4" s="101">
        <f>C4*F4*E4</f>
        <v>120000</v>
      </c>
      <c r="H4" s="138" t="s">
        <v>6344</v>
      </c>
      <c r="P4" s="95"/>
    </row>
    <row r="5" spans="1:16" ht="30">
      <c r="A5" s="103" t="s">
        <v>211</v>
      </c>
      <c r="B5" s="103" t="s">
        <v>212</v>
      </c>
      <c r="C5" s="38">
        <v>1</v>
      </c>
      <c r="D5" s="94">
        <v>640</v>
      </c>
      <c r="E5" s="93"/>
      <c r="F5" s="101">
        <f>Ciselniky!D28*1.2</f>
        <v>600</v>
      </c>
      <c r="G5" s="101">
        <f>F5*D5</f>
        <v>384000</v>
      </c>
      <c r="H5" s="138" t="s">
        <v>6345</v>
      </c>
      <c r="P5" s="96"/>
    </row>
    <row r="6" spans="1:16">
      <c r="A6" s="103" t="s">
        <v>211</v>
      </c>
      <c r="B6" s="103" t="s">
        <v>213</v>
      </c>
      <c r="C6" s="38">
        <v>0</v>
      </c>
      <c r="D6" s="94"/>
      <c r="E6" s="93"/>
      <c r="F6" s="101">
        <f>Licencie!F19</f>
        <v>0</v>
      </c>
      <c r="G6" s="101">
        <f>F6*C6</f>
        <v>0</v>
      </c>
      <c r="H6" s="138" t="s">
        <v>6346</v>
      </c>
      <c r="I6" s="111">
        <f>IF(G20=0,"-%",SUM(G5:G6)/G20)</f>
        <v>8.3769633507853408E-2</v>
      </c>
      <c r="P6" s="96"/>
    </row>
    <row r="7" spans="1:16" ht="30">
      <c r="A7" s="103" t="s">
        <v>214</v>
      </c>
      <c r="B7" s="103" t="s">
        <v>215</v>
      </c>
      <c r="C7" s="104">
        <f>INTEGRACIE!F24</f>
        <v>6</v>
      </c>
      <c r="D7" s="94"/>
      <c r="E7" s="93"/>
      <c r="F7" s="101">
        <v>15000</v>
      </c>
      <c r="G7" s="101">
        <f>F7*C7</f>
        <v>90000</v>
      </c>
      <c r="H7" s="138" t="s">
        <v>6347</v>
      </c>
      <c r="P7" s="96"/>
    </row>
    <row r="8" spans="1:16" ht="30">
      <c r="A8" s="103" t="s">
        <v>214</v>
      </c>
      <c r="B8" s="103" t="s">
        <v>216</v>
      </c>
      <c r="C8" s="104">
        <f>SUM('Informačné systémy'!J2:J21)</f>
        <v>1</v>
      </c>
      <c r="D8" s="94"/>
      <c r="E8" s="93"/>
      <c r="F8" s="101">
        <v>15000</v>
      </c>
      <c r="G8" s="101">
        <f>F8*C8</f>
        <v>15000</v>
      </c>
      <c r="H8" s="138" t="s">
        <v>6348</v>
      </c>
      <c r="P8" s="96"/>
    </row>
    <row r="9" spans="1:16">
      <c r="A9" s="103" t="s">
        <v>217</v>
      </c>
      <c r="B9" s="103" t="s">
        <v>218</v>
      </c>
      <c r="C9" s="104">
        <f>SUM('Objekty evidencie'!E3:E1048576)</f>
        <v>0</v>
      </c>
      <c r="D9" s="94"/>
      <c r="E9" s="93"/>
      <c r="F9" s="101">
        <v>10000</v>
      </c>
      <c r="G9" s="101">
        <f>C9*F9</f>
        <v>0</v>
      </c>
      <c r="H9" s="138" t="s">
        <v>6349</v>
      </c>
      <c r="P9" s="97"/>
    </row>
    <row r="10" spans="1:16" ht="30">
      <c r="A10" s="103" t="s">
        <v>219</v>
      </c>
      <c r="B10" s="103" t="s">
        <v>216</v>
      </c>
      <c r="C10" s="104">
        <v>1</v>
      </c>
      <c r="D10" s="94"/>
      <c r="E10" s="93"/>
      <c r="F10" s="101">
        <v>15000</v>
      </c>
      <c r="G10" s="101">
        <f>C10*F10</f>
        <v>15000</v>
      </c>
      <c r="H10" s="138" t="s">
        <v>6373</v>
      </c>
      <c r="P10" s="96"/>
    </row>
    <row r="11" spans="1:16" ht="30">
      <c r="A11" s="103" t="s">
        <v>219</v>
      </c>
      <c r="B11" s="103" t="s">
        <v>215</v>
      </c>
      <c r="C11" s="104">
        <f>IF(C10&gt;0,INTEGRACIE!H24,0)</f>
        <v>1</v>
      </c>
      <c r="D11" s="94"/>
      <c r="E11" s="93"/>
      <c r="F11" s="101">
        <v>15000</v>
      </c>
      <c r="G11" s="101">
        <f>C11*F11</f>
        <v>15000</v>
      </c>
      <c r="H11" s="138" t="s">
        <v>6350</v>
      </c>
      <c r="P11" s="96"/>
    </row>
    <row r="12" spans="1:16">
      <c r="A12" s="103" t="s">
        <v>220</v>
      </c>
      <c r="B12" s="103" t="s">
        <v>221</v>
      </c>
      <c r="C12" s="104">
        <f>COUNTIFS('Objekty evidencie'!B3:B52,"*?",'Objekty evidencie'!K3:K52,"3*")</f>
        <v>12</v>
      </c>
      <c r="D12" s="94"/>
      <c r="E12" s="93"/>
      <c r="F12" s="101">
        <v>7500</v>
      </c>
      <c r="G12" s="101">
        <f t="shared" ref="G12:G19" si="0">C12*F12</f>
        <v>90000</v>
      </c>
      <c r="H12" s="138" t="s">
        <v>6351</v>
      </c>
      <c r="P12" s="96"/>
    </row>
    <row r="13" spans="1:16">
      <c r="A13" s="103" t="s">
        <v>220</v>
      </c>
      <c r="B13" s="103" t="s">
        <v>222</v>
      </c>
      <c r="C13" s="104">
        <f>COUNTIFS('Objekty evidencie'!B3:B52,"*?",'Objekty evidencie'!K3:K52,"4*")</f>
        <v>0</v>
      </c>
      <c r="D13" s="94"/>
      <c r="E13" s="93"/>
      <c r="F13" s="101">
        <v>12500</v>
      </c>
      <c r="G13" s="101">
        <f t="shared" si="0"/>
        <v>0</v>
      </c>
      <c r="H13" s="138" t="s">
        <v>6353</v>
      </c>
      <c r="P13" s="96"/>
    </row>
    <row r="14" spans="1:16">
      <c r="A14" s="103" t="s">
        <v>220</v>
      </c>
      <c r="B14" s="103" t="s">
        <v>223</v>
      </c>
      <c r="C14" s="104">
        <f>COUNTIFS('Objekty evidencie'!B3:B52,"*?",'Objekty evidencie'!K3:K52,"5*")</f>
        <v>12</v>
      </c>
      <c r="D14" s="94"/>
      <c r="E14" s="93"/>
      <c r="F14" s="101">
        <v>15000</v>
      </c>
      <c r="G14" s="101">
        <f t="shared" si="0"/>
        <v>180000</v>
      </c>
      <c r="H14" s="138" t="s">
        <v>6352</v>
      </c>
      <c r="P14" s="96"/>
    </row>
    <row r="15" spans="1:16">
      <c r="A15" s="103" t="s">
        <v>224</v>
      </c>
      <c r="B15" s="103" t="s">
        <v>225</v>
      </c>
      <c r="C15" s="104">
        <f>SUM('Objekty evidencie'!F3:F1048576)</f>
        <v>0</v>
      </c>
      <c r="D15" s="94"/>
      <c r="E15" s="93"/>
      <c r="F15" s="101">
        <v>15000</v>
      </c>
      <c r="G15" s="101">
        <f t="shared" si="0"/>
        <v>0</v>
      </c>
      <c r="H15" s="138" t="s">
        <v>6354</v>
      </c>
      <c r="P15" s="97"/>
    </row>
    <row r="16" spans="1:16" ht="30">
      <c r="A16" s="103" t="s">
        <v>226</v>
      </c>
      <c r="B16" s="103" t="s">
        <v>6336</v>
      </c>
      <c r="C16" s="104">
        <v>8</v>
      </c>
      <c r="D16" s="94"/>
      <c r="E16" s="93"/>
      <c r="F16" s="101">
        <v>250000</v>
      </c>
      <c r="G16" s="101">
        <f t="shared" si="0"/>
        <v>2000000</v>
      </c>
      <c r="H16" s="138" t="s">
        <v>6355</v>
      </c>
      <c r="P16" s="97"/>
    </row>
    <row r="17" spans="1:16">
      <c r="A17" s="103" t="s">
        <v>226</v>
      </c>
      <c r="B17" s="103" t="s">
        <v>227</v>
      </c>
      <c r="C17" s="104">
        <v>1</v>
      </c>
      <c r="D17" s="94"/>
      <c r="E17" s="93"/>
      <c r="F17" s="101">
        <v>500000</v>
      </c>
      <c r="G17" s="101">
        <f t="shared" si="0"/>
        <v>500000</v>
      </c>
      <c r="H17" s="138" t="s">
        <v>6356</v>
      </c>
      <c r="P17" s="96"/>
    </row>
    <row r="18" spans="1:16" ht="30">
      <c r="A18" s="103" t="s">
        <v>228</v>
      </c>
      <c r="B18" s="103" t="s">
        <v>6357</v>
      </c>
      <c r="C18" s="104">
        <v>1</v>
      </c>
      <c r="D18" s="98"/>
      <c r="E18" s="93"/>
      <c r="F18" s="101">
        <v>200000</v>
      </c>
      <c r="G18" s="101">
        <f t="shared" si="0"/>
        <v>200000</v>
      </c>
      <c r="H18" s="138" t="s">
        <v>6358</v>
      </c>
      <c r="P18" s="96"/>
    </row>
    <row r="19" spans="1:16" ht="30">
      <c r="A19" s="103" t="s">
        <v>228</v>
      </c>
      <c r="B19" s="103" t="s">
        <v>216</v>
      </c>
      <c r="C19" s="104">
        <v>9</v>
      </c>
      <c r="D19" s="94"/>
      <c r="E19" s="93"/>
      <c r="F19" s="101">
        <v>100000</v>
      </c>
      <c r="G19" s="101">
        <f t="shared" si="0"/>
        <v>900000</v>
      </c>
      <c r="H19" s="138" t="s">
        <v>6359</v>
      </c>
      <c r="P19" s="96"/>
    </row>
    <row r="20" spans="1:16">
      <c r="A20" s="281" t="s">
        <v>197</v>
      </c>
      <c r="B20" s="282"/>
      <c r="C20" s="282"/>
      <c r="D20" s="282"/>
      <c r="E20" s="282"/>
      <c r="F20" s="283"/>
      <c r="G20" s="102">
        <f>SUM(G3:G19)</f>
        <v>4584000</v>
      </c>
      <c r="H20" s="102"/>
      <c r="P20" s="97"/>
    </row>
    <row r="21" spans="1:16">
      <c r="P21" s="96"/>
    </row>
    <row r="22" spans="1:16">
      <c r="P22" s="96"/>
    </row>
    <row r="23" spans="1:16">
      <c r="P23" s="97"/>
    </row>
    <row r="24" spans="1:16">
      <c r="P24" s="96"/>
    </row>
    <row r="25" spans="1:16">
      <c r="P25" s="96"/>
    </row>
    <row r="26" spans="1:16">
      <c r="P26" s="97"/>
    </row>
    <row r="27" spans="1:16">
      <c r="P27" s="96"/>
    </row>
    <row r="28" spans="1:16">
      <c r="P28" s="96"/>
    </row>
    <row r="29" spans="1:16">
      <c r="P29" s="97"/>
    </row>
    <row r="30" spans="1:16">
      <c r="P30" s="96"/>
    </row>
    <row r="31" spans="1:16">
      <c r="P31" s="96"/>
    </row>
    <row r="32" spans="1:16">
      <c r="P32" s="97"/>
    </row>
    <row r="33" spans="16:16">
      <c r="P33" s="96"/>
    </row>
    <row r="34" spans="16:16">
      <c r="P34" s="96"/>
    </row>
    <row r="35" spans="16:16">
      <c r="P35" s="97"/>
    </row>
    <row r="36" spans="16:16">
      <c r="P36" s="96"/>
    </row>
    <row r="37" spans="16:16">
      <c r="P37" s="96"/>
    </row>
    <row r="38" spans="16:16">
      <c r="P38" s="97"/>
    </row>
    <row r="41" spans="16:16">
      <c r="P41" s="95"/>
    </row>
    <row r="42" spans="16:16">
      <c r="P42" s="48"/>
    </row>
  </sheetData>
  <mergeCells count="2">
    <mergeCell ref="A20:F20"/>
    <mergeCell ref="A1:G1"/>
  </mergeCells>
  <conditionalFormatting sqref="D5:D6">
    <cfRule type="expression" dxfId="335" priority="8">
      <formula>$C$5=0</formula>
    </cfRule>
  </conditionalFormatting>
  <conditionalFormatting sqref="C3:E19">
    <cfRule type="cellIs" dxfId="334" priority="10" operator="equal">
      <formula>0</formula>
    </cfRule>
    <cfRule type="cellIs" dxfId="333" priority="12" operator="greaterThan">
      <formula>0</formula>
    </cfRule>
  </conditionalFormatting>
  <conditionalFormatting sqref="I6">
    <cfRule type="cellIs" dxfId="332" priority="6" operator="greaterThan">
      <formula>0.5</formula>
    </cfRule>
    <cfRule type="cellIs" dxfId="331" priority="7" operator="lessThanOrEqual">
      <formula>0.5</formula>
    </cfRule>
  </conditionalFormatting>
  <conditionalFormatting sqref="D5">
    <cfRule type="expression" dxfId="330" priority="5">
      <formula>$C$5=1</formula>
    </cfRule>
  </conditionalFormatting>
  <conditionalFormatting sqref="E4">
    <cfRule type="expression" dxfId="329" priority="4">
      <formula>$C$4=1</formula>
    </cfRule>
  </conditionalFormatting>
  <conditionalFormatting sqref="C18:D19">
    <cfRule type="cellIs" dxfId="328" priority="2" operator="greaterThan">
      <formula>0</formula>
    </cfRule>
  </conditionalFormatting>
  <conditionalFormatting sqref="C7:D8 C10:D11">
    <cfRule type="cellIs" dxfId="327" priority="1" operator="greaterThan">
      <formula>0</formula>
    </cfRule>
  </conditionalFormatting>
  <dataValidations count="2">
    <dataValidation type="list" allowBlank="1" showInputMessage="1" showErrorMessage="1" sqref="C4:C6">
      <formula1>Ano_Nie</formula1>
    </dataValidation>
    <dataValidation type="whole" allowBlank="1" showInputMessage="1" showErrorMessage="1" sqref="D3:E19">
      <formula1>0</formula1>
      <formula2>5000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15</vt:i4>
      </vt:variant>
      <vt:variant>
        <vt:lpstr>Pomenované rozsahy</vt:lpstr>
      </vt:variant>
      <vt:variant>
        <vt:i4>22</vt:i4>
      </vt:variant>
    </vt:vector>
  </HeadingPairs>
  <TitlesOfParts>
    <vt:vector size="37" baseType="lpstr">
      <vt:lpstr>COVER</vt:lpstr>
      <vt:lpstr>UVOD</vt:lpstr>
      <vt:lpstr>Registre_Evidencie</vt:lpstr>
      <vt:lpstr>Informačné systémy</vt:lpstr>
      <vt:lpstr>Objekty evidencie</vt:lpstr>
      <vt:lpstr>Konzumované údaje</vt:lpstr>
      <vt:lpstr>Licencie</vt:lpstr>
      <vt:lpstr>INTEGRACIE</vt:lpstr>
      <vt:lpstr>Rozpočet_Vecny</vt:lpstr>
      <vt:lpstr>Rozpocet_Detailny</vt:lpstr>
      <vt:lpstr>Ciselniky</vt:lpstr>
      <vt:lpstr>Data_USEKY&amp;AGENDY</vt:lpstr>
      <vt:lpstr>PIVOT_USEKY&amp;AGENDY</vt:lpstr>
      <vt:lpstr>PIVOT_Zitovne situacie</vt:lpstr>
      <vt:lpstr>Zivotne_Situacie</vt:lpstr>
      <vt:lpstr>'Objekty evidencie'!_ftn1</vt:lpstr>
      <vt:lpstr>'Objekty evidencie'!_ftn2</vt:lpstr>
      <vt:lpstr>'Objekty evidencie'!_ftn3</vt:lpstr>
      <vt:lpstr>'Objekty evidencie'!_ftnref1</vt:lpstr>
      <vt:lpstr>'Objekty evidencie'!_ftnref2</vt:lpstr>
      <vt:lpstr>Agendy</vt:lpstr>
      <vt:lpstr>Aktivity</vt:lpstr>
      <vt:lpstr>Ano_Nie</vt:lpstr>
      <vt:lpstr>Bezpečnosť</vt:lpstr>
      <vt:lpstr>Datova_kvalita</vt:lpstr>
      <vt:lpstr>ID_REG</vt:lpstr>
      <vt:lpstr>Level</vt:lpstr>
      <vt:lpstr>Nákladová_položka</vt:lpstr>
      <vt:lpstr>Početnosť</vt:lpstr>
      <vt:lpstr>Podaktivity</vt:lpstr>
      <vt:lpstr>Pozicie</vt:lpstr>
      <vt:lpstr>Sposob_integracie</vt:lpstr>
      <vt:lpstr>Stav_ISVS</vt:lpstr>
      <vt:lpstr>Typ_Integracie_A4</vt:lpstr>
      <vt:lpstr>Typ_Integracie_A6</vt:lpstr>
      <vt:lpstr>Typ_ISVS</vt:lpstr>
      <vt:lpstr>Useky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Ivana Nittmannová</cp:lastModifiedBy>
  <cp:revision/>
  <dcterms:created xsi:type="dcterms:W3CDTF">2019-02-19T12:39:10Z</dcterms:created>
  <dcterms:modified xsi:type="dcterms:W3CDTF">2019-10-03T11:20:55Z</dcterms:modified>
  <cp:category/>
  <cp:contentStatus/>
</cp:coreProperties>
</file>