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5160" windowWidth="15135" windowHeight="5280" tabRatio="672" activeTab="10"/>
  </bookViews>
  <sheets>
    <sheet name="1.1." sheetId="1" r:id="rId1"/>
    <sheet name="2.1." sheetId="2" r:id="rId2"/>
    <sheet name="3.1." sheetId="3" r:id="rId3"/>
    <sheet name="4.1." sheetId="4" r:id="rId4"/>
    <sheet name="5.1." sheetId="5" r:id="rId5"/>
    <sheet name="6.1." sheetId="6" r:id="rId6"/>
    <sheet name="7.1." sheetId="7" r:id="rId7"/>
    <sheet name="8.1." sheetId="8" r:id="rId8"/>
    <sheet name="9.1. " sheetId="9" r:id="rId9"/>
    <sheet name="OP Dodatočný príspevok" sheetId="10" r:id="rId10"/>
    <sheet name="Sumár čerpania" sheetId="11" r:id="rId11"/>
  </sheets>
  <definedNames>
    <definedName name="_xlnm.Print_Area" localSheetId="1">'2.1.'!$A$1:$BI$1381</definedName>
  </definedNames>
  <calcPr fullCalcOnLoad="1"/>
</workbook>
</file>

<file path=xl/sharedStrings.xml><?xml version="1.0" encoding="utf-8"?>
<sst xmlns="http://schemas.openxmlformats.org/spreadsheetml/2006/main" count="1241" uniqueCount="828">
  <si>
    <t>ITMS Kód</t>
  </si>
  <si>
    <t>Výška žiadosti</t>
  </si>
  <si>
    <t>z toho zdroj:</t>
  </si>
  <si>
    <t>Úhrada</t>
  </si>
  <si>
    <t xml:space="preserve">Spolu </t>
  </si>
  <si>
    <t>Prioritná os 4  - Zlepšenie kvality života v regiónoch</t>
  </si>
  <si>
    <t>Opatrenie 4.1 - Zlepšenie kvality života v regiónoch</t>
  </si>
  <si>
    <t>IROP - Integrovaný regionálny operačný program 2014-2020</t>
  </si>
  <si>
    <t>ERDF 1AA1</t>
  </si>
  <si>
    <t>ERDF 3AA1</t>
  </si>
  <si>
    <t>ŠR 1AA2</t>
  </si>
  <si>
    <t>ŠR 3AA2</t>
  </si>
  <si>
    <t>Prioritná os 6  - Technická pomoc</t>
  </si>
  <si>
    <t>Opatrenie 6.1 - Technická pomoc</t>
  </si>
  <si>
    <t>Prioritná os 1  - Bezpečná a ekologická doprava v regiónoch</t>
  </si>
  <si>
    <t>Opatrenie 1.1 - Bezpečná a ekologická doprava v regiónoch</t>
  </si>
  <si>
    <t xml:space="preserve">predfinancovanie </t>
  </si>
  <si>
    <t>Opatrenie 2.1 - Ľahší prístup k efektívnym a kvalitnejším službám</t>
  </si>
  <si>
    <t>Prioritná os 2  - Ľahší prístup k efektívnym a kvalitnejším službám</t>
  </si>
  <si>
    <t xml:space="preserve"> Prijímateľ</t>
  </si>
  <si>
    <t>Prijímateľ</t>
  </si>
  <si>
    <t>Kód ISUF</t>
  </si>
  <si>
    <t>Prvok programovej štruktúry</t>
  </si>
  <si>
    <t>Prioritná os 5 -  Miestny rozvoj vedený komunitou</t>
  </si>
  <si>
    <t>Opatrenie 5.1 -  Miestny rozvoj vedený komunitou</t>
  </si>
  <si>
    <t>Spolu</t>
  </si>
  <si>
    <t>ROK  2019</t>
  </si>
  <si>
    <t>spolu január</t>
  </si>
  <si>
    <t>refundácie</t>
  </si>
  <si>
    <t>Prioritná os 3  - Mobilizácia kreatívneho potenciálu v regiónoch</t>
  </si>
  <si>
    <t>Opatrenie 3.1 - Mobilizácia kreatívneho potenciálu v regiónoch</t>
  </si>
  <si>
    <t>január</t>
  </si>
  <si>
    <t>0DV010C</t>
  </si>
  <si>
    <t>0DV010A</t>
  </si>
  <si>
    <t>0DV010B</t>
  </si>
  <si>
    <t>0DV010D</t>
  </si>
  <si>
    <t>0DV010E</t>
  </si>
  <si>
    <t>0DV010F</t>
  </si>
  <si>
    <t>ERDF 1AZ1</t>
  </si>
  <si>
    <t>0DV010G</t>
  </si>
  <si>
    <t>Opatrenie 7.1 - REACT - EU</t>
  </si>
  <si>
    <t>Prioritná os 7  - REACT</t>
  </si>
  <si>
    <t>Prioritná os 8 - Technická pomoce -REACT -EÚ</t>
  </si>
  <si>
    <t>Opatrenie 8.1 - Technická pomoc - REACT - EÚ</t>
  </si>
  <si>
    <t>0DV010H</t>
  </si>
  <si>
    <t>3AZ1</t>
  </si>
  <si>
    <t>1AZ2</t>
  </si>
  <si>
    <t>3AZ2</t>
  </si>
  <si>
    <t>vratky na výdavkový účet</t>
  </si>
  <si>
    <t>opatrenia</t>
  </si>
  <si>
    <t>EÚ</t>
  </si>
  <si>
    <t>ŠR</t>
  </si>
  <si>
    <t>1.1.</t>
  </si>
  <si>
    <t>2.1.</t>
  </si>
  <si>
    <t>3.1.</t>
  </si>
  <si>
    <t>4.1.</t>
  </si>
  <si>
    <t>5.1.</t>
  </si>
  <si>
    <t>6.1.</t>
  </si>
  <si>
    <t>7.1.</t>
  </si>
  <si>
    <t>8.1.</t>
  </si>
  <si>
    <t>1AA1</t>
  </si>
  <si>
    <t>3AA1</t>
  </si>
  <si>
    <t>1AA2</t>
  </si>
  <si>
    <t>3AA2</t>
  </si>
  <si>
    <t>1AZ1</t>
  </si>
  <si>
    <t>ERDF 3AZ1</t>
  </si>
  <si>
    <t>RIS transféry</t>
  </si>
  <si>
    <t>sumár</t>
  </si>
  <si>
    <t>zálohová platba</t>
  </si>
  <si>
    <t>Transfery</t>
  </si>
  <si>
    <t>Elury</t>
  </si>
  <si>
    <t xml:space="preserve">spolu </t>
  </si>
  <si>
    <t>ŠR 3AZ2</t>
  </si>
  <si>
    <t>ŠR 1AZ2</t>
  </si>
  <si>
    <t>Transfér</t>
  </si>
  <si>
    <t xml:space="preserve">Elur </t>
  </si>
  <si>
    <t>Transféry</t>
  </si>
  <si>
    <t>Elur</t>
  </si>
  <si>
    <t>spolu</t>
  </si>
  <si>
    <t>CIA</t>
  </si>
  <si>
    <t>predfinancovanie</t>
  </si>
  <si>
    <t xml:space="preserve">čerpanie </t>
  </si>
  <si>
    <t xml:space="preserve">Transfery očistené o vratky </t>
  </si>
  <si>
    <t xml:space="preserve">celkové čerpanie očistené o zrefundované vrátenia </t>
  </si>
  <si>
    <t xml:space="preserve">Transfery očistené o vratky  (kontrola na RIS) </t>
  </si>
  <si>
    <t xml:space="preserve">očistené čerpanie o zrefundované vratky </t>
  </si>
  <si>
    <t xml:space="preserve">3AA2 </t>
  </si>
  <si>
    <t>ROK 2023</t>
  </si>
  <si>
    <t>rok 2023</t>
  </si>
  <si>
    <t>302021W781300401</t>
  </si>
  <si>
    <t>edenis HETTEN</t>
  </si>
  <si>
    <t>302021K318300401</t>
  </si>
  <si>
    <t>Žilinský samosprávny kraj</t>
  </si>
  <si>
    <t>302021M578301501</t>
  </si>
  <si>
    <t>SOŠ technická Galanta - Műszaki Szakközépiskola Galanta</t>
  </si>
  <si>
    <t>302011Y271300101</t>
  </si>
  <si>
    <t>SAD Prievidza a.s.</t>
  </si>
  <si>
    <t>302011M411300201</t>
  </si>
  <si>
    <t>obec Cífer</t>
  </si>
  <si>
    <t>302021W476300201</t>
  </si>
  <si>
    <t>Amante, n.o.</t>
  </si>
  <si>
    <t>302011BTH1300201</t>
  </si>
  <si>
    <t>Žilinský SK</t>
  </si>
  <si>
    <t>302031G763300601</t>
  </si>
  <si>
    <t xml:space="preserve">BS group SLOVAKIA, s.r.o. </t>
  </si>
  <si>
    <t>302011ADB2300101</t>
  </si>
  <si>
    <t>Nitriansky samosprávny kraj</t>
  </si>
  <si>
    <t>302041J297300201</t>
  </si>
  <si>
    <t>Mesto Nitra</t>
  </si>
  <si>
    <t>302021J849300301</t>
  </si>
  <si>
    <t>Obec Kurima</t>
  </si>
  <si>
    <t>302011AZI8300101</t>
  </si>
  <si>
    <t>Prešovský samosprávny kraj</t>
  </si>
  <si>
    <t>302021AYI3300101</t>
  </si>
  <si>
    <t>Ústredie práce, sociálnych vecí a rodiny</t>
  </si>
  <si>
    <t>ELUR</t>
  </si>
  <si>
    <t>302021W918300701</t>
  </si>
  <si>
    <t>Senior centrum n. o. </t>
  </si>
  <si>
    <t>Mesto Žilina </t>
  </si>
  <si>
    <t>302021J378300101</t>
  </si>
  <si>
    <t>302021W947300901</t>
  </si>
  <si>
    <t>Obec Valaliky</t>
  </si>
  <si>
    <t>302021J429300101</t>
  </si>
  <si>
    <t>Stredná odborná škola technická a agropotravinárska</t>
  </si>
  <si>
    <t>302021ADT6300101</t>
  </si>
  <si>
    <t>302011Z067300101</t>
  </si>
  <si>
    <t>Nitriansky samosprávny kraj </t>
  </si>
  <si>
    <t>302031ABF7300201</t>
  </si>
  <si>
    <t>Rozhlas a televízia Slovenska</t>
  </si>
  <si>
    <t>302021ADT5300301</t>
  </si>
  <si>
    <t>302021AYR3300301</t>
  </si>
  <si>
    <t>302021X907300501</t>
  </si>
  <si>
    <t>302021M487300401</t>
  </si>
  <si>
    <t>302021M492300501</t>
  </si>
  <si>
    <t>302021J613300201</t>
  </si>
  <si>
    <t xml:space="preserve">302021AVZ9300201 </t>
  </si>
  <si>
    <t>302021J615300201</t>
  </si>
  <si>
    <t>302021K220300301</t>
  </si>
  <si>
    <t>Obec Zavar</t>
  </si>
  <si>
    <t>Obec Čachtice</t>
  </si>
  <si>
    <t>SOŠ automobilová, Moldavská cesta 2, Košice</t>
  </si>
  <si>
    <t>Výčapy-Opatovce</t>
  </si>
  <si>
    <t>Rišňovce</t>
  </si>
  <si>
    <t>302041M553300201</t>
  </si>
  <si>
    <t>Tornaľa</t>
  </si>
  <si>
    <t>302041BDP6300201</t>
  </si>
  <si>
    <t>Žiar nad Hronom</t>
  </si>
  <si>
    <t xml:space="preserve">január </t>
  </si>
  <si>
    <t>302031L287300101</t>
  </si>
  <si>
    <t>302021X05230041</t>
  </si>
  <si>
    <t>Obec Ivanka pri Nitre</t>
  </si>
  <si>
    <t>302021J803300201</t>
  </si>
  <si>
    <t>Slovenská Kajňa</t>
  </si>
  <si>
    <t>302021L084300101</t>
  </si>
  <si>
    <t>Mesto Detva</t>
  </si>
  <si>
    <t>302021BAF6300201</t>
  </si>
  <si>
    <t>Obec Dolný Oháj</t>
  </si>
  <si>
    <t>302021AZA8300601</t>
  </si>
  <si>
    <t>Fakultná nemocnica s polik. J. A. Reimana Prešov,</t>
  </si>
  <si>
    <t>302021J803300101</t>
  </si>
  <si>
    <t>302021AGB8300601</t>
  </si>
  <si>
    <t>Trenčiansky samosprávny kraj</t>
  </si>
  <si>
    <t xml:space="preserve">302021I841300201 </t>
  </si>
  <si>
    <t>mesto Spišská Belá</t>
  </si>
  <si>
    <t>302021AZA8300701</t>
  </si>
  <si>
    <t>Fakultná nemocnica s poliklinikou J. A. Reimana Prešov</t>
  </si>
  <si>
    <t>302031H197300401</t>
  </si>
  <si>
    <t>302031G869300901</t>
  </si>
  <si>
    <t>Východoslovenský región, n.o.</t>
  </si>
  <si>
    <t>PRIMETIME Production s.r.o.</t>
  </si>
  <si>
    <t>302011BTF8300101</t>
  </si>
  <si>
    <t>302051T003300101</t>
  </si>
  <si>
    <t>Partnerstvo pre Horné Záhorie o. z</t>
  </si>
  <si>
    <t>302071BKD1300101</t>
  </si>
  <si>
    <t>302071BKD1300201</t>
  </si>
  <si>
    <t>mesto Trnava</t>
  </si>
  <si>
    <t>302021AYR3300401</t>
  </si>
  <si>
    <t>Obec Výčapy-Opatovce</t>
  </si>
  <si>
    <t>302031G548300101</t>
  </si>
  <si>
    <t>CARTHAGO </t>
  </si>
  <si>
    <t>302031G816300101</t>
  </si>
  <si>
    <t>NOVÝ SPIŠ, s.r.o.</t>
  </si>
  <si>
    <t>302031HG503300501</t>
  </si>
  <si>
    <t>HANZELY,s.r.o.</t>
  </si>
  <si>
    <t>302011AVW2500201</t>
  </si>
  <si>
    <t>Mesto Dubnica nad Váhom</t>
  </si>
  <si>
    <t>302011V977500101</t>
  </si>
  <si>
    <t>Mesto Trenčín</t>
  </si>
  <si>
    <t>302011Z741500301</t>
  </si>
  <si>
    <t>Mesto Košice</t>
  </si>
  <si>
    <t>február</t>
  </si>
  <si>
    <t>302021AYY5500101</t>
  </si>
  <si>
    <t>Nemocnica Alexandra Wintera n.o.</t>
  </si>
  <si>
    <t>302021BKQ2500101</t>
  </si>
  <si>
    <t>Obec Starý Tekov</t>
  </si>
  <si>
    <t>302021I864500101</t>
  </si>
  <si>
    <t>Mesto Giraltovce</t>
  </si>
  <si>
    <t>302021I956500201</t>
  </si>
  <si>
    <t>Mesto Stará Ľubovňa</t>
  </si>
  <si>
    <t>302021J087500101</t>
  </si>
  <si>
    <t>302021K116500101</t>
  </si>
  <si>
    <t>Obec Šarišské Dravce</t>
  </si>
  <si>
    <t>302021K228500101</t>
  </si>
  <si>
    <t>Mesto Vranov nad Topľou</t>
  </si>
  <si>
    <t>302021K229500101</t>
  </si>
  <si>
    <t>302021K233500101</t>
  </si>
  <si>
    <t>302021K239500101</t>
  </si>
  <si>
    <t>Obec Šarišské Bohdanovce</t>
  </si>
  <si>
    <t>302021K521500201</t>
  </si>
  <si>
    <t>Mesto Humenné</t>
  </si>
  <si>
    <t>302021K526500201</t>
  </si>
  <si>
    <t>302021M489500101</t>
  </si>
  <si>
    <t>Deutsch-Slowakische Akademien, a.s.</t>
  </si>
  <si>
    <t>302031ABF6500101</t>
  </si>
  <si>
    <t>302031G353500201</t>
  </si>
  <si>
    <t>Mgr. Vladimír Repiský</t>
  </si>
  <si>
    <t>302031G849500601</t>
  </si>
  <si>
    <t>RUBiconART s. r. o.</t>
  </si>
  <si>
    <t>302031H691500201</t>
  </si>
  <si>
    <t>M4 LOUIS, s. r. o.</t>
  </si>
  <si>
    <t>302031H695500301</t>
  </si>
  <si>
    <t>PRO SOUND s.r.o.</t>
  </si>
  <si>
    <t>302021BKJ6300101</t>
  </si>
  <si>
    <t>Obec Zemianska Olča</t>
  </si>
  <si>
    <t xml:space="preserve">302021I724300401 </t>
  </si>
  <si>
    <t>302041K544300201</t>
  </si>
  <si>
    <t>Obec Drienov</t>
  </si>
  <si>
    <t>302021K632300201</t>
  </si>
  <si>
    <t>obec Čierny Brod</t>
  </si>
  <si>
    <t>302021M164302401</t>
  </si>
  <si>
    <t>NsP Sv. Jakuba, n.o., Bardejov</t>
  </si>
  <si>
    <t>302021L168300201</t>
  </si>
  <si>
    <t>302041M943500101</t>
  </si>
  <si>
    <t>Oravská vodárenská spoločnosť, a.s.</t>
  </si>
  <si>
    <t>302051AA97500602</t>
  </si>
  <si>
    <t>VITIS</t>
  </si>
  <si>
    <t>302051AFH2500901</t>
  </si>
  <si>
    <t>MAS Podunajsko o.z.</t>
  </si>
  <si>
    <t>302051AFK6500301</t>
  </si>
  <si>
    <t>Agroprameň</t>
  </si>
  <si>
    <t>302051AFR2501101</t>
  </si>
  <si>
    <t>Miestna akčná skupina Zemplín pod Vihorlatom, o.z.</t>
  </si>
  <si>
    <t>302051ANX9500701</t>
  </si>
  <si>
    <t>Miestna akčná skupina HORNÁD - ČIERNA HORA, o.z.</t>
  </si>
  <si>
    <t>302051N450501001</t>
  </si>
  <si>
    <t>Miestna akčná skupina HORNÁD - SLANSKÉ VRCHY, o.z.</t>
  </si>
  <si>
    <t>302051N450501201</t>
  </si>
  <si>
    <t>302051P782500201</t>
  </si>
  <si>
    <t>Miestna akčná skupina Vršatec</t>
  </si>
  <si>
    <t>302051P782500301</t>
  </si>
  <si>
    <t>302051P814500201</t>
  </si>
  <si>
    <t>Občianske združenie pre rozvoj regiónu Spiš</t>
  </si>
  <si>
    <t>302051P944500101</t>
  </si>
  <si>
    <t>MAS Gemer-Rožňava</t>
  </si>
  <si>
    <t>302051Q108500501</t>
  </si>
  <si>
    <t>Ipeľská Kotlina - Novohrad</t>
  </si>
  <si>
    <t>302051Q108501001</t>
  </si>
  <si>
    <t>302051Q519500101</t>
  </si>
  <si>
    <t>Podpoľanie</t>
  </si>
  <si>
    <t>302051Q601500401</t>
  </si>
  <si>
    <t>Miestna akčná skupina Stará Čierna voda</t>
  </si>
  <si>
    <t>302051Q765500101</t>
  </si>
  <si>
    <t>Miestna akčná skupina CEDRON - NITRAVA</t>
  </si>
  <si>
    <t>302051R026500501</t>
  </si>
  <si>
    <t>302051R038500101</t>
  </si>
  <si>
    <t>Miloj Spiš, o.z.</t>
  </si>
  <si>
    <t>302051R038500201</t>
  </si>
  <si>
    <t>302051T341500101</t>
  </si>
  <si>
    <t>Partnerstvo Južného Novohradu</t>
  </si>
  <si>
    <t>302051T377500101</t>
  </si>
  <si>
    <t>"Mikroregión Hurbanovo"</t>
  </si>
  <si>
    <t>302051X375500101</t>
  </si>
  <si>
    <t>Miestna akčná skupina Strážovské vrchy</t>
  </si>
  <si>
    <t>302051Y447500701</t>
  </si>
  <si>
    <t>Verejno-súkromné partnerstvo Južný Gemer</t>
  </si>
  <si>
    <t>302051Z121500501</t>
  </si>
  <si>
    <t>Miestna akčná skupina MALOHONT</t>
  </si>
  <si>
    <t>302051Z231500701</t>
  </si>
  <si>
    <t>302051Z403501301</t>
  </si>
  <si>
    <t>Občianske združenie MAS Pod Vihorlatom, o. z.</t>
  </si>
  <si>
    <t>302051Z541500401</t>
  </si>
  <si>
    <t>Miestna akčná skupina ZDRUŽENIE DOLNÝ ŽITNÝ OSTROV</t>
  </si>
  <si>
    <t>302051Z909500701</t>
  </si>
  <si>
    <t>MAS Záhorie, o.z.</t>
  </si>
  <si>
    <t>302051Z914500801</t>
  </si>
  <si>
    <t>Kopaničiarsky región - miestna akčná skupina</t>
  </si>
  <si>
    <t>302061ANC8500501</t>
  </si>
  <si>
    <t>Mesto Žilina</t>
  </si>
  <si>
    <t>302061CAX4500101</t>
  </si>
  <si>
    <t>Košický samosprávny kraj</t>
  </si>
  <si>
    <t>započítanie do 0 eur</t>
  </si>
  <si>
    <t>refundácia</t>
  </si>
  <si>
    <t>23.1.2023/1.2.2023</t>
  </si>
  <si>
    <t>platba vrátená z titulu neexist účtu 24.1.2023 - platba opätovne odoslaná so splatnoťou 1.2.2023</t>
  </si>
  <si>
    <t>Vrátené z titulu neexistujúceho účtu</t>
  </si>
  <si>
    <t>302021AYC2301101</t>
  </si>
  <si>
    <t>NsP Dunajská Streda, a.s.</t>
  </si>
  <si>
    <t>302021AYK8301401</t>
  </si>
  <si>
    <t>Vranovská nemocnica, a.s.</t>
  </si>
  <si>
    <t>302021K121300201</t>
  </si>
  <si>
    <t>302041N013300301</t>
  </si>
  <si>
    <t>Obec Nitrica</t>
  </si>
  <si>
    <t>302041M937300301</t>
  </si>
  <si>
    <t>Golianovo</t>
  </si>
  <si>
    <t xml:space="preserve">302021AYY1300301 </t>
  </si>
  <si>
    <t>Univerzitná nemocnica Bratislava</t>
  </si>
  <si>
    <t>302021AYT2300201</t>
  </si>
  <si>
    <t>Obec Nová Bystrica</t>
  </si>
  <si>
    <t>302031AFF2300601</t>
  </si>
  <si>
    <t>Trenčianska univerzita A.Dubčeka v Trenčíne</t>
  </si>
  <si>
    <t>302021M578301601</t>
  </si>
  <si>
    <r>
      <t xml:space="preserve">1.2.2023-neexistujúci účet, platba sa vrátila späť 3.2.2023 /nová úhrada </t>
    </r>
    <r>
      <rPr>
        <b/>
        <sz val="10"/>
        <rFont val="Arial"/>
        <family val="2"/>
      </rPr>
      <t xml:space="preserve">7.2.2023 </t>
    </r>
  </si>
  <si>
    <t>302021AVZ9300301</t>
  </si>
  <si>
    <t>302021AXY2301501</t>
  </si>
  <si>
    <t>Fakultná nemocnica Trenčín </t>
  </si>
  <si>
    <t>302011Q672300701</t>
  </si>
  <si>
    <t>Mesto Turzovka</t>
  </si>
  <si>
    <t>302041BDT1300301</t>
  </si>
  <si>
    <t>Vranov nad Topľou</t>
  </si>
  <si>
    <t>302071BGT5300301</t>
  </si>
  <si>
    <t>Obec Šenkvice</t>
  </si>
  <si>
    <t>Mesto Snina</t>
  </si>
  <si>
    <t>302021X013300201</t>
  </si>
  <si>
    <t>302021X062300301</t>
  </si>
  <si>
    <t>TILIA n.o.</t>
  </si>
  <si>
    <t>302021J980300401</t>
  </si>
  <si>
    <t>Obec Podvysoká</t>
  </si>
  <si>
    <t>302021S888304301</t>
  </si>
  <si>
    <t>302021AYI7300101</t>
  </si>
  <si>
    <t>DFNsP Banská Bystrica</t>
  </si>
  <si>
    <t>FNsP Nové Zámky</t>
  </si>
  <si>
    <t>302021Y542300101</t>
  </si>
  <si>
    <t xml:space="preserve">IROP 2023 </t>
  </si>
  <si>
    <t>302021BIC2300101</t>
  </si>
  <si>
    <t>Obec Blatnica</t>
  </si>
  <si>
    <t>302021AUZ5300801</t>
  </si>
  <si>
    <t>Spojená škola, Jarmočná 108, Stará Ľubovňa</t>
  </si>
  <si>
    <t>302031H514300401</t>
  </si>
  <si>
    <t>WOODMART, s.r.o.</t>
  </si>
  <si>
    <t>302021X836300101</t>
  </si>
  <si>
    <t>Slniečko volá na deti</t>
  </si>
  <si>
    <t>302021X098300101</t>
  </si>
  <si>
    <t>VIVA, n.o.</t>
  </si>
  <si>
    <t>302021ADT5300401</t>
  </si>
  <si>
    <t>302041K673300201</t>
  </si>
  <si>
    <t>302021BKQ2300101</t>
  </si>
  <si>
    <t>Mesto Hlohovec</t>
  </si>
  <si>
    <t>302071BFR9300101</t>
  </si>
  <si>
    <t>Mestská časť Bratislava - Staré Mesto</t>
  </si>
  <si>
    <t>302021ADT6300201</t>
  </si>
  <si>
    <t>302021W702300201</t>
  </si>
  <si>
    <t>302021I794300201</t>
  </si>
  <si>
    <t>Mesto Banská Bystrica </t>
  </si>
  <si>
    <t>302031G201300301</t>
  </si>
  <si>
    <t>Branislav Konečný - FOTOATELIÉR</t>
  </si>
  <si>
    <t>302011J674300201</t>
  </si>
  <si>
    <t>Mesto Banská Bystrica</t>
  </si>
  <si>
    <t>302021K238300201</t>
  </si>
  <si>
    <t>302021AZA8300801</t>
  </si>
  <si>
    <t>FNsP J. A. Reimana Prešov</t>
  </si>
  <si>
    <t>302031ABF8300401</t>
  </si>
  <si>
    <t>302061CLB5500201</t>
  </si>
  <si>
    <t>302061BYL3500101</t>
  </si>
  <si>
    <t>302061BYL3500201</t>
  </si>
  <si>
    <t>MIRRI SR</t>
  </si>
  <si>
    <t>302071CCN6100101</t>
  </si>
  <si>
    <t>Stredná odborná škola hotelových služieb a dopravy </t>
  </si>
  <si>
    <t>302021W207300101</t>
  </si>
  <si>
    <t>PERENNIS n.o.</t>
  </si>
  <si>
    <t>302011F288500401</t>
  </si>
  <si>
    <t>302021I965500201</t>
  </si>
  <si>
    <t>302021K122500301</t>
  </si>
  <si>
    <t>302021K122500401</t>
  </si>
  <si>
    <t>302021M171500301</t>
  </si>
  <si>
    <t>302021M495500101</t>
  </si>
  <si>
    <t>302021W994500201</t>
  </si>
  <si>
    <t>302021AXU8500401</t>
  </si>
  <si>
    <t>302021BMH1500101</t>
  </si>
  <si>
    <t>302021BMH1500201</t>
  </si>
  <si>
    <t>302021BPF4500201</t>
  </si>
  <si>
    <t>302021J159500101</t>
  </si>
  <si>
    <t>302021K480500201</t>
  </si>
  <si>
    <t>302021M084500701</t>
  </si>
  <si>
    <t>302021T491500901</t>
  </si>
  <si>
    <t>302021W326500401</t>
  </si>
  <si>
    <t>Dolnooravská NsP L.N.Jégeho</t>
  </si>
  <si>
    <t>ZaMED Komárno</t>
  </si>
  <si>
    <t>Východoslovenský onkologický ústav, a.s.</t>
  </si>
  <si>
    <t>mesto Stará Ľubovňa</t>
  </si>
  <si>
    <t>Stredná odborná škola technická</t>
  </si>
  <si>
    <t>Obec Budča</t>
  </si>
  <si>
    <t>Nemocnica s poliklinikou Trebišov, a.s.</t>
  </si>
  <si>
    <t>Všeobecná nemocnica s poliklinikou Lučenec n.o.</t>
  </si>
  <si>
    <t>TN samosprávny kraj</t>
  </si>
  <si>
    <t>Mesto Šaštín-Stráže</t>
  </si>
  <si>
    <t>Obec Rabča</t>
  </si>
  <si>
    <t>Veľké Kosihy</t>
  </si>
  <si>
    <t xml:space="preserve">refundácia </t>
  </si>
  <si>
    <t>302031G503500401</t>
  </si>
  <si>
    <t>302031G881500401</t>
  </si>
  <si>
    <t>302031G922500101</t>
  </si>
  <si>
    <t>302031H162500401</t>
  </si>
  <si>
    <t>302031H754500301</t>
  </si>
  <si>
    <t>302031H780500201</t>
  </si>
  <si>
    <t>HANZELY, s.r.o.</t>
  </si>
  <si>
    <t>Mgr. Art. Michal Seman</t>
  </si>
  <si>
    <t>TRIGON PRODUCTION, s.r.o.</t>
  </si>
  <si>
    <t>3Vmedia, s.r.o.</t>
  </si>
  <si>
    <t>FORTIUS, s. r. o.</t>
  </si>
  <si>
    <t>Katarína Predajnianská</t>
  </si>
  <si>
    <t>302041BCZ8500101</t>
  </si>
  <si>
    <t>Mesto Trnava</t>
  </si>
  <si>
    <t>302051AA51500901</t>
  </si>
  <si>
    <t>302051AA54500202</t>
  </si>
  <si>
    <t>302051AA83500801</t>
  </si>
  <si>
    <t>302051AFJ1500901</t>
  </si>
  <si>
    <t>302051P785500601</t>
  </si>
  <si>
    <t>302051P788500201</t>
  </si>
  <si>
    <t>302051Q156500401</t>
  </si>
  <si>
    <t>302051T341500201</t>
  </si>
  <si>
    <t>302051T612500501</t>
  </si>
  <si>
    <t>302051Q399500101</t>
  </si>
  <si>
    <t>302051T612500401</t>
  </si>
  <si>
    <t>302051T612500601</t>
  </si>
  <si>
    <t>302051T612500801</t>
  </si>
  <si>
    <t>302051X147500101</t>
  </si>
  <si>
    <t>Mikroregión Hurbanovo</t>
  </si>
  <si>
    <t>MAS Krajšie Kysuce</t>
  </si>
  <si>
    <t>MAS Dolný Liptov</t>
  </si>
  <si>
    <t>Občianske združenie ŽIBRICA</t>
  </si>
  <si>
    <t>Kopaničiarsky región – miestna akčná skupina</t>
  </si>
  <si>
    <t>MAS Horný Šariš - Minčol</t>
  </si>
  <si>
    <t>NAŠA LIESKA o.z.</t>
  </si>
  <si>
    <t xml:space="preserve">Občianske združenie pre rozvoj mikroregiónu „Požitavie – Širočina“ </t>
  </si>
  <si>
    <t>Miestna akčná skupina Biela Orava</t>
  </si>
  <si>
    <t>MAS Biela Orava</t>
  </si>
  <si>
    <t xml:space="preserve">Regionálne združenie Dolná Nitra, o.z. </t>
  </si>
  <si>
    <t>302061BWV5500101</t>
  </si>
  <si>
    <t>302071BSX6500201</t>
  </si>
  <si>
    <t>302071BUC5500101</t>
  </si>
  <si>
    <t>302071BFT1500301</t>
  </si>
  <si>
    <t>302071BVY6500101</t>
  </si>
  <si>
    <t>302071BVZ9500101</t>
  </si>
  <si>
    <t>Obec Slovenský Grob</t>
  </si>
  <si>
    <t>Mesto Stupava</t>
  </si>
  <si>
    <t>Mesto Tornaľa</t>
  </si>
  <si>
    <t>Stredná odborná škola technická, Družstevná 1474/19, Humenné</t>
  </si>
  <si>
    <t>302081BXH8500101</t>
  </si>
  <si>
    <t>302031H162300202</t>
  </si>
  <si>
    <t>302021X170300301</t>
  </si>
  <si>
    <t>OAZIS - Zariadenie sociálnych služieb</t>
  </si>
  <si>
    <t>302021AWN7300801</t>
  </si>
  <si>
    <t>Nemocnica na okraji mesta, n.o.</t>
  </si>
  <si>
    <t>302041J297300301</t>
  </si>
  <si>
    <t>302021AYK8301501</t>
  </si>
  <si>
    <t>302041BBV8300201</t>
  </si>
  <si>
    <t>302041BCQ7300201</t>
  </si>
  <si>
    <t>302011W745300101</t>
  </si>
  <si>
    <t>302021BKQ2300201</t>
  </si>
  <si>
    <t>obec Starý Tekov</t>
  </si>
  <si>
    <t>302021X907300601</t>
  </si>
  <si>
    <t>Obec Rišňovce </t>
  </si>
  <si>
    <t>302031G696300401</t>
  </si>
  <si>
    <t>DRUMBĽA, s.r.o.</t>
  </si>
  <si>
    <t>302021K195300401</t>
  </si>
  <si>
    <t>Mesto Bardejov</t>
  </si>
  <si>
    <t>302021ASP3300501</t>
  </si>
  <si>
    <t>SOŠ agropotravinárska a technická</t>
  </si>
  <si>
    <t>302021K215300801</t>
  </si>
  <si>
    <t>Stredná odborná škola</t>
  </si>
  <si>
    <t>302071BNX7300201</t>
  </si>
  <si>
    <t>Bábkové divadlo v Košiciach</t>
  </si>
  <si>
    <t>302011AST5300501</t>
  </si>
  <si>
    <t>Mesto Levice</t>
  </si>
  <si>
    <t>Jozef Knapík ml.</t>
  </si>
  <si>
    <t>302021BHP2300301</t>
  </si>
  <si>
    <t>Nemocničná a.s.</t>
  </si>
  <si>
    <t>marec</t>
  </si>
  <si>
    <t>302041N012300101</t>
  </si>
  <si>
    <t>Obec Ďurkov</t>
  </si>
  <si>
    <t>302021AYR3300501</t>
  </si>
  <si>
    <t>302021AWY8300601</t>
  </si>
  <si>
    <t>Nemocnica arm. generála L. Svobodu Svidník, a.s.</t>
  </si>
  <si>
    <t>302011AIU4500101</t>
  </si>
  <si>
    <t>302011AKW5500301</t>
  </si>
  <si>
    <t>302011BTF8500101</t>
  </si>
  <si>
    <t>302011I503500301</t>
  </si>
  <si>
    <t>302011W033500101</t>
  </si>
  <si>
    <t>302011X424500401</t>
  </si>
  <si>
    <t>302021AXY2500801</t>
  </si>
  <si>
    <t>302021AYY5500201</t>
  </si>
  <si>
    <t>302021BGC7500201</t>
  </si>
  <si>
    <t>302021J528500301</t>
  </si>
  <si>
    <t>302021J766500101</t>
  </si>
  <si>
    <t>302021J849500101</t>
  </si>
  <si>
    <t>302021K231500101</t>
  </si>
  <si>
    <t>302021K290500101</t>
  </si>
  <si>
    <t>302021P002500101</t>
  </si>
  <si>
    <t>302021W673500401</t>
  </si>
  <si>
    <t>302021X095500201</t>
  </si>
  <si>
    <t>302031G105501001</t>
  </si>
  <si>
    <t>302031G816500101</t>
  </si>
  <si>
    <t>302031H302500101</t>
  </si>
  <si>
    <t>302031H514500201</t>
  </si>
  <si>
    <t>302031H526500701</t>
  </si>
  <si>
    <t>302031H745500301</t>
  </si>
  <si>
    <t>302031H834500201</t>
  </si>
  <si>
    <t>302041M959500101</t>
  </si>
  <si>
    <t>302051AA10501101</t>
  </si>
  <si>
    <t>302051AFD2500601</t>
  </si>
  <si>
    <t>302051AGA5500901</t>
  </si>
  <si>
    <t>302051AJV5500601</t>
  </si>
  <si>
    <t>302051P782500501</t>
  </si>
  <si>
    <t>302051P788500301</t>
  </si>
  <si>
    <t>302051P814500301</t>
  </si>
  <si>
    <t>302051P977500301</t>
  </si>
  <si>
    <t>302051Q108501101</t>
  </si>
  <si>
    <t>302051R038500401</t>
  </si>
  <si>
    <t>302051R038500501</t>
  </si>
  <si>
    <t>302051R038500701</t>
  </si>
  <si>
    <t>302051S658500401</t>
  </si>
  <si>
    <t>302051T612500301</t>
  </si>
  <si>
    <t>302051T612501001</t>
  </si>
  <si>
    <t>302051X152500201</t>
  </si>
  <si>
    <t>302051X152500301</t>
  </si>
  <si>
    <t>302051Y450501001</t>
  </si>
  <si>
    <t>302051Z332501101</t>
  </si>
  <si>
    <t>302051Z799500101</t>
  </si>
  <si>
    <t>302051Z848501101</t>
  </si>
  <si>
    <t>302051Z880501101</t>
  </si>
  <si>
    <t>302061AJB9500901</t>
  </si>
  <si>
    <t>302071BIG4500101</t>
  </si>
  <si>
    <t>302071BLI3500101</t>
  </si>
  <si>
    <t>302071BSX3500101</t>
  </si>
  <si>
    <t>302071BSX6500301</t>
  </si>
  <si>
    <t>302081CFL5500201</t>
  </si>
  <si>
    <t>Obec Letanovce</t>
  </si>
  <si>
    <t>Mesto Rožňava</t>
  </si>
  <si>
    <t>Fakultná nemocnica Trenčín</t>
  </si>
  <si>
    <t>Špecializovaná nemocnica pre ortopedickú protetiku Bratislava, n.o.</t>
  </si>
  <si>
    <t>Škola istoty a nádeje</t>
  </si>
  <si>
    <t>Mesto Leopoldov</t>
  </si>
  <si>
    <t>Súkromná stredná odborná škola technická</t>
  </si>
  <si>
    <t>Stredná priemyselná škola Jozefa Murgaša</t>
  </si>
  <si>
    <t>Mesto Malacky</t>
  </si>
  <si>
    <t>Obec Vinodol</t>
  </si>
  <si>
    <t>Marek Parajka Arko Bici</t>
  </si>
  <si>
    <t>DREVOSPEKTRUM s.r.o.</t>
  </si>
  <si>
    <t>City TV, s.r.o.</t>
  </si>
  <si>
    <t>IMAGINE VISIONS s.r.o.</t>
  </si>
  <si>
    <t>Media 2U, s. r. o.</t>
  </si>
  <si>
    <t>Obec Kapušany</t>
  </si>
  <si>
    <t>Partnerstvo Muránska planina - Čierny Hron</t>
  </si>
  <si>
    <t>Miestna akčná skupina Stredné Ponitrie</t>
  </si>
  <si>
    <t>Miestna akčná skupina Pod hradom Čičva</t>
  </si>
  <si>
    <t>Naše Považie</t>
  </si>
  <si>
    <t>MAS "Horný Šariš - Minčol"</t>
  </si>
  <si>
    <t>Žiar</t>
  </si>
  <si>
    <t>Miestna akčná skupina RUDOHORIE, o.z.</t>
  </si>
  <si>
    <t>MAS - Dvory a okolie</t>
  </si>
  <si>
    <t>Občianske združenie MAS Sabinovsko, o.z.</t>
  </si>
  <si>
    <t>Občianske združenie Dukla</t>
  </si>
  <si>
    <t>Miestna akčná skupina Cerovina, občianske združenie</t>
  </si>
  <si>
    <t>MAS HORNOHRAD</t>
  </si>
  <si>
    <t>Obec Kalinkovo</t>
  </si>
  <si>
    <t>302021AWR1300801</t>
  </si>
  <si>
    <t>Mesto Spišská Nová Ves</t>
  </si>
  <si>
    <t>302031G696300501</t>
  </si>
  <si>
    <t>302031H553300901</t>
  </si>
  <si>
    <t xml:space="preserve">302021AZA8300901 </t>
  </si>
  <si>
    <t>302011AGB3300201</t>
  </si>
  <si>
    <t>Združenie obcí Modra - Šenkvice</t>
  </si>
  <si>
    <t xml:space="preserve">302021K237300201 </t>
  </si>
  <si>
    <t>302021X166300201</t>
  </si>
  <si>
    <t>Humanitarian, n.o.</t>
  </si>
  <si>
    <t>302031G881300501</t>
  </si>
  <si>
    <t>302031ABF7300301</t>
  </si>
  <si>
    <t>302021K555300201</t>
  </si>
  <si>
    <t>Obec Bošáca</t>
  </si>
  <si>
    <t>302021K240300201</t>
  </si>
  <si>
    <t>302041M833300101</t>
  </si>
  <si>
    <t>302021BFG2300101</t>
  </si>
  <si>
    <t>Nemocnica AGEL Levoča a.s.</t>
  </si>
  <si>
    <t>302021M098302401</t>
  </si>
  <si>
    <t>NsP Sv. Lukáša Galanta, a.s.</t>
  </si>
  <si>
    <t>302021W838500601</t>
  </si>
  <si>
    <t>obec Čana</t>
  </si>
  <si>
    <t>opravený účet</t>
  </si>
  <si>
    <t>302021W975300401</t>
  </si>
  <si>
    <t>Obec Hruštín</t>
  </si>
  <si>
    <t>302021J701300301</t>
  </si>
  <si>
    <t>302031AFF2100101</t>
  </si>
  <si>
    <t>302071BHZ4300201</t>
  </si>
  <si>
    <t>MČ Bratislava  - Devínska Nová Ves</t>
  </si>
  <si>
    <t>302031J804300201</t>
  </si>
  <si>
    <t>DARCUS,a.s.</t>
  </si>
  <si>
    <t>302021ADT5300501</t>
  </si>
  <si>
    <t>302021W682300501</t>
  </si>
  <si>
    <t>Obec Veľké Ripňany</t>
  </si>
  <si>
    <t>302031H197300501</t>
  </si>
  <si>
    <t>302011AGL7300501</t>
  </si>
  <si>
    <t>302021AYQ2300301</t>
  </si>
  <si>
    <t>Univerzitná nemocnica L.Pasterura Košice</t>
  </si>
  <si>
    <t>302031H420300101</t>
  </si>
  <si>
    <t>o106, spol. s r. o.</t>
  </si>
  <si>
    <t>302021AWR1300901</t>
  </si>
  <si>
    <t>302041M937300401</t>
  </si>
  <si>
    <t>Obec Golianovo</t>
  </si>
  <si>
    <t>302021X920300501</t>
  </si>
  <si>
    <t>Obec Bojná </t>
  </si>
  <si>
    <t>302071CFN2100101</t>
  </si>
  <si>
    <t>Spojená škola</t>
  </si>
  <si>
    <t>302021M578301701</t>
  </si>
  <si>
    <t>Stredná odborná škola technická Galanta - Műszaki Szakközépiskola Galanta (</t>
  </si>
  <si>
    <t>302051Q390300102</t>
  </si>
  <si>
    <t>Malokarpatské partnerstvo,o.z.</t>
  </si>
  <si>
    <t>302021AXW7301101</t>
  </si>
  <si>
    <t xml:space="preserve">Nemocnica s polikinkou Trebišov, a.s. </t>
  </si>
  <si>
    <t>302021BKQ2300301</t>
  </si>
  <si>
    <t>302031ADP4300401</t>
  </si>
  <si>
    <t>Slovenská poľnohospodárska univerzita v Nitre</t>
  </si>
  <si>
    <t>302021AXX9300901</t>
  </si>
  <si>
    <t>Fakultná nemocnica Trnava</t>
  </si>
  <si>
    <t>ODV010I</t>
  </si>
  <si>
    <t>ERDF 1BI1</t>
  </si>
  <si>
    <t>ERDF 3BI1</t>
  </si>
  <si>
    <t>ŠR 1BI2</t>
  </si>
  <si>
    <t>ŠR 3BI2</t>
  </si>
  <si>
    <t>1BI1</t>
  </si>
  <si>
    <t>3BI1</t>
  </si>
  <si>
    <t>1BI2</t>
  </si>
  <si>
    <t>3BI2</t>
  </si>
  <si>
    <t>1AA1,3AA1,1AZ1, 3AZ1, 1BI1, 3BI1</t>
  </si>
  <si>
    <t>1AA2, 3AA2, 1AZ2,3AZ2, 1BI2, 3BI2</t>
  </si>
  <si>
    <t>zálohovka</t>
  </si>
  <si>
    <t>302031H557300201</t>
  </si>
  <si>
    <t>Digipress, s.r.o.</t>
  </si>
  <si>
    <t>302021M525300201</t>
  </si>
  <si>
    <t>SOŠ elektrotechnická, Sibírska 1, Trnava</t>
  </si>
  <si>
    <t>302011Q824300201</t>
  </si>
  <si>
    <t>302021BKD4300101</t>
  </si>
  <si>
    <t>Obec Ďanová</t>
  </si>
  <si>
    <t>302021W476300301</t>
  </si>
  <si>
    <t>A m a n t e, n. o.</t>
  </si>
  <si>
    <t>302021N942300201</t>
  </si>
  <si>
    <t>302021BFH7300101</t>
  </si>
  <si>
    <t>Nemocnica AGEL Handlová s.r.o.</t>
  </si>
  <si>
    <t>OP dodatočný príspevok</t>
  </si>
  <si>
    <t>OP Dodatočný príspevok</t>
  </si>
  <si>
    <t xml:space="preserve">OP Dodatočný príspevok </t>
  </si>
  <si>
    <t>302021K273302101</t>
  </si>
  <si>
    <t>Stredná zdravotnícka, Daxnerova 6, Trnava</t>
  </si>
  <si>
    <t>302031F942300101</t>
  </si>
  <si>
    <t>RASTISLAV, s.r.o.</t>
  </si>
  <si>
    <t>302021L287300201</t>
  </si>
  <si>
    <t>302021AYK8301301</t>
  </si>
  <si>
    <t>302041N570300201</t>
  </si>
  <si>
    <t>Obec Suchá nad Parnou</t>
  </si>
  <si>
    <t>302021AZA8301001</t>
  </si>
  <si>
    <t>Fakultná nemocnica s pol. J.A.Reimana Prešov</t>
  </si>
  <si>
    <t>302021AXW1301001</t>
  </si>
  <si>
    <t>302021AXW7301001</t>
  </si>
  <si>
    <t>302021AXT5301101</t>
  </si>
  <si>
    <t>Nemocnica s poliklinikou Sv.Lukáša Galanta, a.s.</t>
  </si>
  <si>
    <t>Nemocnica s poliklinikou Trebišov, a.s.</t>
  </si>
  <si>
    <t>Nemocnica s poliklinikou Štefana Kurkuru Michalovce, a.s.</t>
  </si>
  <si>
    <t>302071BGG8300701</t>
  </si>
  <si>
    <t>Kráľová pri Senci</t>
  </si>
  <si>
    <t>302021AYY1300401</t>
  </si>
  <si>
    <t>302021AXW1301101</t>
  </si>
  <si>
    <t>NsP sv. Lukáša Galanta, a.s.</t>
  </si>
  <si>
    <t>302021ASW6300101</t>
  </si>
  <si>
    <t>Spojená škola, Duchnovičova 506, Medzilaborce</t>
  </si>
  <si>
    <t xml:space="preserve">302021BMB2301101 </t>
  </si>
  <si>
    <t>RZP, a.s.</t>
  </si>
  <si>
    <t xml:space="preserve">302021ADT6300301 </t>
  </si>
  <si>
    <t>302031AFF2300801</t>
  </si>
  <si>
    <t>302071BHZ4300301</t>
  </si>
  <si>
    <t>Mestská časť Bratislava – Devínska Nová Ves</t>
  </si>
  <si>
    <t>302031ADT3300301</t>
  </si>
  <si>
    <t xml:space="preserve">302021AZR4300501 </t>
  </si>
  <si>
    <t>Národný ústav detských chorôb</t>
  </si>
  <si>
    <t>302041BDV6300101</t>
  </si>
  <si>
    <t>Želiezovce</t>
  </si>
  <si>
    <t>302031H841300801</t>
  </si>
  <si>
    <t>HOWK, s.r.o.</t>
  </si>
  <si>
    <t>302021J284300101</t>
  </si>
  <si>
    <t>obec Lietavská Lúčka</t>
  </si>
  <si>
    <t>302031H199300101</t>
  </si>
  <si>
    <t>Anna Maslanová -SANCTO</t>
  </si>
  <si>
    <t>302021APV6300801</t>
  </si>
  <si>
    <t>302021BHP2300401</t>
  </si>
  <si>
    <t>302071BLU7300101</t>
  </si>
  <si>
    <t>302021X398300301</t>
  </si>
  <si>
    <t>Mladosť n.o.</t>
  </si>
  <si>
    <t>302031ADT3300201</t>
  </si>
  <si>
    <t>Mesto Nitra </t>
  </si>
  <si>
    <t>302021AXT5301001</t>
  </si>
  <si>
    <t>Nemocnica s poliklinikou Štefana Kukuru Michalovce, a.s</t>
  </si>
  <si>
    <t>302021L084300201</t>
  </si>
  <si>
    <t>Mesto Detva </t>
  </si>
  <si>
    <t>302021S888304401</t>
  </si>
  <si>
    <t>Detská fakultná nemocnica s poliklinikou Banská Bystrica </t>
  </si>
  <si>
    <t>302011BTH1300301</t>
  </si>
  <si>
    <t>302071BYS4300101</t>
  </si>
  <si>
    <t xml:space="preserve">302021ADT6300201 </t>
  </si>
  <si>
    <t>10.3.2023 zrefundované</t>
  </si>
  <si>
    <t>Prioritná os 9 - Fast Care</t>
  </si>
  <si>
    <t xml:space="preserve">Opatrenie 9.1. </t>
  </si>
  <si>
    <t>0DV010J</t>
  </si>
  <si>
    <t>9.1.</t>
  </si>
  <si>
    <t>302011ACN4500101</t>
  </si>
  <si>
    <t>Obec Skalité</t>
  </si>
  <si>
    <t>302011ARN2500101</t>
  </si>
  <si>
    <t>302011AWI2500401</t>
  </si>
  <si>
    <t>Mesto Brezno</t>
  </si>
  <si>
    <t>302011F149500301</t>
  </si>
  <si>
    <t>302021AYM5500401</t>
  </si>
  <si>
    <t>Stredoslovenský ústav srdcových a cievnych chorôb, a.s.</t>
  </si>
  <si>
    <t>302021BAF6500101</t>
  </si>
  <si>
    <t>Obec Dolný Ohaj</t>
  </si>
  <si>
    <t>302021BHP2500101</t>
  </si>
  <si>
    <t>302021BIG7500101</t>
  </si>
  <si>
    <t>302021BKD7500601</t>
  </si>
  <si>
    <t>Úrad verejného zdravotníctva Slovenskej republiky</t>
  </si>
  <si>
    <t>302021I909500301</t>
  </si>
  <si>
    <t>Mesto Prešov</t>
  </si>
  <si>
    <t>302021I996500301</t>
  </si>
  <si>
    <t>302021J539500301</t>
  </si>
  <si>
    <t>302021K220500101</t>
  </si>
  <si>
    <t>302021K523500101</t>
  </si>
  <si>
    <t>Obec Očová</t>
  </si>
  <si>
    <t>302021K529500301</t>
  </si>
  <si>
    <t>Obec Záriečie</t>
  </si>
  <si>
    <t>302021M480500101</t>
  </si>
  <si>
    <t>Obec Rozhanovce</t>
  </si>
  <si>
    <t>302021M486500101</t>
  </si>
  <si>
    <t>302021W651500201</t>
  </si>
  <si>
    <t>Obec Hontianske Tesáre</t>
  </si>
  <si>
    <t>302021W681500301</t>
  </si>
  <si>
    <t>Obec Radatice</t>
  </si>
  <si>
    <t>302021X013500201</t>
  </si>
  <si>
    <t>302021X098500101</t>
  </si>
  <si>
    <t>302021X282500101</t>
  </si>
  <si>
    <t>302021X836500101</t>
  </si>
  <si>
    <t>302021X930500101</t>
  </si>
  <si>
    <t>Obec Hrubá Borša</t>
  </si>
  <si>
    <t>302031ABB7500201</t>
  </si>
  <si>
    <t>302031ABF8501801</t>
  </si>
  <si>
    <t>302031G179500201</t>
  </si>
  <si>
    <t>Teapot s.r.o.</t>
  </si>
  <si>
    <t>302031G379500301</t>
  </si>
  <si>
    <t>WP-TRADE, s.r.o.</t>
  </si>
  <si>
    <t>302031G520500601</t>
  </si>
  <si>
    <t>Mgr. Andrea Stuchlíková - AST DESIGN</t>
  </si>
  <si>
    <t>302031G606500601</t>
  </si>
  <si>
    <t>Mgr.art. Martin Rosenberger</t>
  </si>
  <si>
    <t>302031G870500301</t>
  </si>
  <si>
    <t>KREATIV GA spol. s r.o.</t>
  </si>
  <si>
    <t>302031H320500201</t>
  </si>
  <si>
    <t>VRBATA s.r.o.</t>
  </si>
  <si>
    <t>302031H420500401</t>
  </si>
  <si>
    <t>302031H604500501</t>
  </si>
  <si>
    <t>Marmot &amp; Crow s. r. o.</t>
  </si>
  <si>
    <t>302031H754500401</t>
  </si>
  <si>
    <t>302031H786500101</t>
  </si>
  <si>
    <t>Karol Jurkas WOODTECH</t>
  </si>
  <si>
    <t>302041J375500302</t>
  </si>
  <si>
    <t>302041J375500303</t>
  </si>
  <si>
    <t>302041M876500101</t>
  </si>
  <si>
    <t>Obec Koprivnica</t>
  </si>
  <si>
    <t>302041N012500101</t>
  </si>
  <si>
    <t>302051ACU5500501</t>
  </si>
  <si>
    <t>Miestna akčná skupina Inovec</t>
  </si>
  <si>
    <t>302051AFM9500401</t>
  </si>
  <si>
    <t>Združenie obcí Bielokarpatsko-trenčianskeho mikroregiónu a Mikroregiónu Bošáčka</t>
  </si>
  <si>
    <t>302051AKW7500901</t>
  </si>
  <si>
    <t>Miestna akčná skupina Bystrická dolina</t>
  </si>
  <si>
    <t>302051BPA5500201</t>
  </si>
  <si>
    <t>Miestna akčná skupina ĽUBOVNIANSKO</t>
  </si>
  <si>
    <t>302051P785500401</t>
  </si>
  <si>
    <t>302051P788500202</t>
  </si>
  <si>
    <t>302051Q108500101</t>
  </si>
  <si>
    <t>302051Q108501301</t>
  </si>
  <si>
    <t>302051Q519500201</t>
  </si>
  <si>
    <t>302051Q575500201</t>
  </si>
  <si>
    <t>302051R038500301</t>
  </si>
  <si>
    <t>302051R038500601</t>
  </si>
  <si>
    <t>302051X145500201</t>
  </si>
  <si>
    <t>302051X152500401</t>
  </si>
  <si>
    <t>302051Y636501201</t>
  </si>
  <si>
    <t>Miestna akčná skupina Hontiansko-Novohradské partnerstvo</t>
  </si>
  <si>
    <t>302051Z470501101</t>
  </si>
  <si>
    <t>302061AHP7500701</t>
  </si>
  <si>
    <t>302071BLT2500101</t>
  </si>
  <si>
    <t>302071BUW6500101</t>
  </si>
  <si>
    <t>Stredná odborná škola technická, Levočská 40, Stará Ľubovňa</t>
  </si>
  <si>
    <t>302021AYC7300801</t>
  </si>
  <si>
    <t>Svet zdravia Nemocnica Topoľčany, a.s.</t>
  </si>
  <si>
    <t>302021AYR3300601</t>
  </si>
  <si>
    <t>302021AUZ5300901</t>
  </si>
  <si>
    <t>302021M084303201</t>
  </si>
  <si>
    <t>302021BKY8300101</t>
  </si>
  <si>
    <t>Fakultná nemocnica AGEL Skalica a.s.</t>
  </si>
  <si>
    <t>302021AGB8300701</t>
  </si>
  <si>
    <t>302021M487300501</t>
  </si>
  <si>
    <t>302031G592300302</t>
  </si>
  <si>
    <t>slávica, s.r.o.</t>
  </si>
  <si>
    <t>302031H666300401</t>
  </si>
  <si>
    <t>VEDMO, s.r.o.</t>
  </si>
  <si>
    <t>302021M525300301</t>
  </si>
  <si>
    <t>Stredná odborná škola elektrotechnická, Sibírska 1, Trnava </t>
  </si>
  <si>
    <t>302021S807302501</t>
  </si>
  <si>
    <t>Fakultná nemocnica s poliklinikou Nové Zámky</t>
  </si>
  <si>
    <t>302041N012300201</t>
  </si>
  <si>
    <t>302021J017300301</t>
  </si>
  <si>
    <t>302021BTC9300101</t>
  </si>
  <si>
    <t>Mesto Dolný Kubín</t>
  </si>
  <si>
    <t>302021K160300201</t>
  </si>
  <si>
    <t>302021K238300301</t>
  </si>
  <si>
    <t>302021I794300301</t>
  </si>
  <si>
    <t>302021AXX4301201</t>
  </si>
  <si>
    <t>Nemocnica s poliklinikou Spišská Nová Ves, a.s.</t>
  </si>
  <si>
    <t>302011AKA1300201</t>
  </si>
  <si>
    <t>Obec Pusté Úľany</t>
  </si>
  <si>
    <t>302021AXY2301601</t>
  </si>
  <si>
    <t xml:space="preserve">Fakultná nemocnica Trenčín </t>
  </si>
  <si>
    <t>302021AXX4301301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</si>
</sst>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1B]d\.\ mmmm\ yyyy"/>
    <numFmt numFmtId="183" formatCode="000\ 00"/>
    <numFmt numFmtId="184" formatCode="00000"/>
    <numFmt numFmtId="185" formatCode="\P\r\a\vd\a;&quot;Pravda&quot;;&quot;Nepravda&quot;"/>
    <numFmt numFmtId="186" formatCode="[$€-2]\ #\ ##,000_);[Red]\([$¥€-2]\ #\ ##,000\)"/>
    <numFmt numFmtId="187" formatCode="0.000"/>
    <numFmt numFmtId="188" formatCode="0.0000"/>
    <numFmt numFmtId="189" formatCode="0;[Red]0"/>
    <numFmt numFmtId="190" formatCode="[&lt;=99999]###\ ##;##\ ##\ ##"/>
    <numFmt numFmtId="191" formatCode="[$-41B]dddd\,\ d\.\ mmmm\ yyyy"/>
    <numFmt numFmtId="192" formatCode="mmm/yyyy"/>
    <numFmt numFmtId="193" formatCode="0.0"/>
    <numFmt numFmtId="194" formatCode="#,##0.0"/>
    <numFmt numFmtId="195" formatCode="d\.m\.yyyy"/>
    <numFmt numFmtId="196" formatCode="0.00\ [$€-41B]"/>
    <numFmt numFmtId="197" formatCode="[$-41B]dddd\ d\.\ mmmm\ yyyy"/>
    <numFmt numFmtId="198" formatCode="_-* #,##0.00\ _E_U_R_-;\-* #,##0.00\ _E_U_R_-;_-* &quot;-&quot;??\ _E_U_R_-;_-@_-"/>
    <numFmt numFmtId="199" formatCode="_-* #,##0\ _E_U_R_-;\-* #,##0\ _E_U_R_-;_-* &quot;-&quot;\ _E_U_R_-;_-@_-"/>
    <numFmt numFmtId="200" formatCode="_-* #,##0.00\ &quot;EUR&quot;_-;\-* #,##0.00\ &quot;EUR&quot;_-;_-* &quot;-&quot;??\ &quot;EUR&quot;_-;_-@_-"/>
    <numFmt numFmtId="201" formatCode="_-* #,##0\ &quot;EUR&quot;_-;\-* #,##0\ &quot;EUR&quot;_-;_-* &quot;-&quot;\ &quot;EUR&quot;_-;_-@_-"/>
    <numFmt numFmtId="202" formatCode="#,##0.00_ ;\-#,##0.00\ "/>
    <numFmt numFmtId="203" formatCode="#,##0.00\ _€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63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343435"/>
      <name val="Helvetic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 horizontal="right"/>
    </xf>
    <xf numFmtId="0" fontId="4" fillId="0" borderId="0" xfId="0" applyFont="1" applyFill="1" applyAlignment="1">
      <alignment/>
    </xf>
    <xf numFmtId="181" fontId="0" fillId="0" borderId="0" xfId="33" applyFont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1" fontId="0" fillId="34" borderId="10" xfId="0" applyNumberFormat="1" applyFont="1" applyFill="1" applyBorder="1" applyAlignment="1">
      <alignment horizontal="left" wrapText="1"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2" fillId="37" borderId="0" xfId="0" applyFont="1" applyFill="1" applyBorder="1" applyAlignment="1">
      <alignment horizontal="left"/>
    </xf>
    <xf numFmtId="4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 horizontal="right"/>
    </xf>
    <xf numFmtId="0" fontId="3" fillId="37" borderId="0" xfId="0" applyFont="1" applyFill="1" applyAlignment="1">
      <alignment/>
    </xf>
    <xf numFmtId="0" fontId="4" fillId="36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wrapText="1"/>
    </xf>
    <xf numFmtId="4" fontId="0" fillId="34" borderId="10" xfId="0" applyNumberFormat="1" applyFont="1" applyFill="1" applyBorder="1" applyAlignment="1">
      <alignment horizontal="right" wrapText="1"/>
    </xf>
    <xf numFmtId="0" fontId="4" fillId="40" borderId="10" xfId="0" applyFont="1" applyFill="1" applyBorder="1" applyAlignment="1">
      <alignment horizontal="left"/>
    </xf>
    <xf numFmtId="4" fontId="49" fillId="34" borderId="10" xfId="0" applyNumberFormat="1" applyFont="1" applyFill="1" applyBorder="1" applyAlignment="1">
      <alignment wrapText="1"/>
    </xf>
    <xf numFmtId="0" fontId="4" fillId="40" borderId="1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left"/>
    </xf>
    <xf numFmtId="0" fontId="0" fillId="19" borderId="11" xfId="0" applyFont="1" applyFill="1" applyBorder="1" applyAlignment="1">
      <alignment horizontal="left" wrapText="1"/>
    </xf>
    <xf numFmtId="4" fontId="0" fillId="19" borderId="10" xfId="0" applyNumberFormat="1" applyFont="1" applyFill="1" applyBorder="1" applyAlignment="1">
      <alignment horizontal="right" wrapText="1"/>
    </xf>
    <xf numFmtId="0" fontId="0" fillId="19" borderId="10" xfId="0" applyFont="1" applyFill="1" applyBorder="1" applyAlignment="1">
      <alignment/>
    </xf>
    <xf numFmtId="14" fontId="0" fillId="19" borderId="11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0" fontId="4" fillId="19" borderId="11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4" fontId="2" fillId="0" borderId="0" xfId="0" applyNumberFormat="1" applyFont="1" applyAlignment="1">
      <alignment/>
    </xf>
    <xf numFmtId="0" fontId="4" fillId="41" borderId="10" xfId="0" applyFont="1" applyFill="1" applyBorder="1" applyAlignment="1">
      <alignment horizontal="left"/>
    </xf>
    <xf numFmtId="4" fontId="4" fillId="41" borderId="10" xfId="0" applyNumberFormat="1" applyFont="1" applyFill="1" applyBorder="1" applyAlignment="1">
      <alignment horizontal="right"/>
    </xf>
    <xf numFmtId="0" fontId="4" fillId="38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1" xfId="0" applyFont="1" applyFill="1" applyBorder="1" applyAlignment="1">
      <alignment horizontal="left" wrapText="1"/>
    </xf>
    <xf numFmtId="4" fontId="49" fillId="0" borderId="10" xfId="0" applyNumberFormat="1" applyFont="1" applyFill="1" applyBorder="1" applyAlignment="1">
      <alignment horizontal="right" wrapText="1"/>
    </xf>
    <xf numFmtId="181" fontId="49" fillId="0" borderId="10" xfId="33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left" wrapText="1"/>
    </xf>
    <xf numFmtId="4" fontId="4" fillId="0" borderId="0" xfId="0" applyNumberFormat="1" applyFont="1" applyFill="1" applyAlignment="1">
      <alignment/>
    </xf>
    <xf numFmtId="0" fontId="1" fillId="35" borderId="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Border="1" applyAlignment="1">
      <alignment horizontal="left"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right"/>
    </xf>
    <xf numFmtId="0" fontId="4" fillId="42" borderId="0" xfId="0" applyFont="1" applyFill="1" applyBorder="1" applyAlignment="1">
      <alignment/>
    </xf>
    <xf numFmtId="0" fontId="4" fillId="23" borderId="0" xfId="0" applyFont="1" applyFill="1" applyBorder="1" applyAlignment="1">
      <alignment/>
    </xf>
    <xf numFmtId="0" fontId="1" fillId="42" borderId="0" xfId="0" applyFont="1" applyFill="1" applyBorder="1" applyAlignment="1">
      <alignment horizontal="center"/>
    </xf>
    <xf numFmtId="0" fontId="2" fillId="42" borderId="0" xfId="0" applyFont="1" applyFill="1" applyAlignment="1">
      <alignment/>
    </xf>
    <xf numFmtId="0" fontId="2" fillId="42" borderId="0" xfId="0" applyFont="1" applyFill="1" applyAlignment="1">
      <alignment horizontal="right"/>
    </xf>
    <xf numFmtId="0" fontId="4" fillId="43" borderId="10" xfId="0" applyFont="1" applyFill="1" applyBorder="1" applyAlignment="1">
      <alignment horizontal="left"/>
    </xf>
    <xf numFmtId="0" fontId="4" fillId="43" borderId="10" xfId="0" applyFont="1" applyFill="1" applyBorder="1" applyAlignment="1">
      <alignment horizontal="center" wrapText="1"/>
    </xf>
    <xf numFmtId="4" fontId="4" fillId="43" borderId="10" xfId="0" applyNumberFormat="1" applyFont="1" applyFill="1" applyBorder="1" applyAlignment="1">
      <alignment horizontal="right"/>
    </xf>
    <xf numFmtId="0" fontId="4" fillId="40" borderId="17" xfId="0" applyFont="1" applyFill="1" applyBorder="1" applyAlignment="1">
      <alignment horizontal="left"/>
    </xf>
    <xf numFmtId="4" fontId="0" fillId="19" borderId="17" xfId="0" applyNumberFormat="1" applyFont="1" applyFill="1" applyBorder="1" applyAlignment="1">
      <alignment horizontal="right" wrapText="1"/>
    </xf>
    <xf numFmtId="0" fontId="0" fillId="19" borderId="17" xfId="0" applyFont="1" applyFill="1" applyBorder="1" applyAlignment="1">
      <alignment/>
    </xf>
    <xf numFmtId="14" fontId="0" fillId="19" borderId="17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4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wrapText="1"/>
    </xf>
    <xf numFmtId="0" fontId="0" fillId="35" borderId="15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 wrapText="1"/>
    </xf>
    <xf numFmtId="0" fontId="0" fillId="37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ont="1" applyFill="1" applyAlignment="1">
      <alignment wrapText="1"/>
    </xf>
    <xf numFmtId="4" fontId="0" fillId="0" borderId="0" xfId="0" applyNumberFormat="1" applyAlignment="1">
      <alignment wrapText="1"/>
    </xf>
    <xf numFmtId="14" fontId="0" fillId="19" borderId="11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39" borderId="0" xfId="0" applyFont="1" applyFill="1" applyBorder="1" applyAlignment="1">
      <alignment wrapText="1"/>
    </xf>
    <xf numFmtId="0" fontId="0" fillId="34" borderId="0" xfId="0" applyFill="1" applyBorder="1" applyAlignment="1">
      <alignment horizontal="left" wrapText="1"/>
    </xf>
    <xf numFmtId="0" fontId="4" fillId="44" borderId="10" xfId="0" applyFont="1" applyFill="1" applyBorder="1" applyAlignment="1">
      <alignment/>
    </xf>
    <xf numFmtId="0" fontId="4" fillId="44" borderId="10" xfId="0" applyFont="1" applyFill="1" applyBorder="1" applyAlignment="1">
      <alignment wrapText="1"/>
    </xf>
    <xf numFmtId="4" fontId="4" fillId="44" borderId="10" xfId="0" applyNumberFormat="1" applyFont="1" applyFill="1" applyBorder="1" applyAlignment="1">
      <alignment/>
    </xf>
    <xf numFmtId="0" fontId="4" fillId="44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0" fontId="4" fillId="43" borderId="11" xfId="0" applyFont="1" applyFill="1" applyBorder="1" applyAlignment="1">
      <alignment horizontal="left"/>
    </xf>
    <xf numFmtId="0" fontId="4" fillId="44" borderId="11" xfId="0" applyFont="1" applyFill="1" applyBorder="1" applyAlignment="1">
      <alignment horizontal="center"/>
    </xf>
    <xf numFmtId="4" fontId="4" fillId="43" borderId="11" xfId="0" applyNumberFormat="1" applyFont="1" applyFill="1" applyBorder="1" applyAlignment="1">
      <alignment horizontal="right"/>
    </xf>
    <xf numFmtId="0" fontId="4" fillId="44" borderId="11" xfId="0" applyFont="1" applyFill="1" applyBorder="1" applyAlignment="1">
      <alignment horizontal="right"/>
    </xf>
    <xf numFmtId="181" fontId="4" fillId="0" borderId="0" xfId="33" applyFont="1" applyFill="1" applyAlignment="1">
      <alignment/>
    </xf>
    <xf numFmtId="181" fontId="0" fillId="0" borderId="0" xfId="33" applyFon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wrapText="1"/>
    </xf>
    <xf numFmtId="14" fontId="0" fillId="34" borderId="11" xfId="0" applyNumberFormat="1" applyFont="1" applyFill="1" applyBorder="1" applyAlignment="1">
      <alignment horizontal="right"/>
    </xf>
    <xf numFmtId="4" fontId="0" fillId="34" borderId="0" xfId="0" applyNumberFormat="1" applyFill="1" applyBorder="1" applyAlignment="1">
      <alignment horizontal="left"/>
    </xf>
    <xf numFmtId="181" fontId="4" fillId="41" borderId="10" xfId="33" applyFont="1" applyFill="1" applyBorder="1" applyAlignment="1">
      <alignment horizontal="left"/>
    </xf>
    <xf numFmtId="181" fontId="4" fillId="41" borderId="10" xfId="33" applyFont="1" applyFill="1" applyBorder="1" applyAlignment="1">
      <alignment horizontal="center"/>
    </xf>
    <xf numFmtId="4" fontId="4" fillId="41" borderId="10" xfId="33" applyNumberFormat="1" applyFont="1" applyFill="1" applyBorder="1" applyAlignment="1">
      <alignment horizontal="right"/>
    </xf>
    <xf numFmtId="181" fontId="4" fillId="41" borderId="10" xfId="33" applyFont="1" applyFill="1" applyBorder="1" applyAlignment="1">
      <alignment horizontal="right"/>
    </xf>
    <xf numFmtId="14" fontId="0" fillId="34" borderId="11" xfId="0" applyNumberFormat="1" applyFont="1" applyFill="1" applyBorder="1" applyAlignment="1">
      <alignment horizontal="right" wrapText="1"/>
    </xf>
    <xf numFmtId="181" fontId="50" fillId="34" borderId="0" xfId="33" applyFont="1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181" fontId="0" fillId="0" borderId="18" xfId="33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5" xfId="0" applyBorder="1" applyAlignment="1">
      <alignment/>
    </xf>
    <xf numFmtId="0" fontId="9" fillId="33" borderId="19" xfId="0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" fontId="0" fillId="35" borderId="0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81" fontId="4" fillId="0" borderId="0" xfId="33" applyFont="1" applyBorder="1" applyAlignment="1">
      <alignment/>
    </xf>
    <xf numFmtId="181" fontId="0" fillId="0" borderId="0" xfId="33" applyFont="1" applyBorder="1" applyAlignment="1">
      <alignment/>
    </xf>
    <xf numFmtId="14" fontId="0" fillId="0" borderId="0" xfId="0" applyNumberFormat="1" applyBorder="1" applyAlignment="1">
      <alignment wrapText="1"/>
    </xf>
    <xf numFmtId="0" fontId="9" fillId="33" borderId="20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81" fontId="0" fillId="0" borderId="12" xfId="33" applyFont="1" applyBorder="1" applyAlignment="1">
      <alignment/>
    </xf>
    <xf numFmtId="0" fontId="9" fillId="33" borderId="2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4" fontId="0" fillId="0" borderId="25" xfId="0" applyNumberFormat="1" applyBorder="1" applyAlignment="1">
      <alignment/>
    </xf>
    <xf numFmtId="0" fontId="0" fillId="0" borderId="25" xfId="0" applyBorder="1" applyAlignment="1">
      <alignment horizontal="left" wrapText="1"/>
    </xf>
    <xf numFmtId="0" fontId="4" fillId="45" borderId="20" xfId="0" applyFont="1" applyFill="1" applyBorder="1" applyAlignment="1">
      <alignment/>
    </xf>
    <xf numFmtId="0" fontId="4" fillId="45" borderId="22" xfId="0" applyFont="1" applyFill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/>
    </xf>
    <xf numFmtId="0" fontId="4" fillId="45" borderId="13" xfId="0" applyFont="1" applyFill="1" applyBorder="1" applyAlignment="1">
      <alignment horizontal="center"/>
    </xf>
    <xf numFmtId="0" fontId="4" fillId="45" borderId="18" xfId="0" applyFont="1" applyFill="1" applyBorder="1" applyAlignment="1">
      <alignment horizontal="center"/>
    </xf>
    <xf numFmtId="0" fontId="4" fillId="45" borderId="15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46" borderId="10" xfId="0" applyFill="1" applyBorder="1" applyAlignment="1">
      <alignment/>
    </xf>
    <xf numFmtId="0" fontId="7" fillId="46" borderId="10" xfId="0" applyFont="1" applyFill="1" applyBorder="1" applyAlignment="1">
      <alignment/>
    </xf>
    <xf numFmtId="4" fontId="7" fillId="46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49" fillId="34" borderId="11" xfId="0" applyFont="1" applyFill="1" applyBorder="1" applyAlignment="1">
      <alignment horizontal="left" wrapText="1"/>
    </xf>
    <xf numFmtId="181" fontId="49" fillId="34" borderId="10" xfId="33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14" fontId="0" fillId="34" borderId="10" xfId="0" applyNumberFormat="1" applyFont="1" applyFill="1" applyBorder="1" applyAlignment="1">
      <alignment horizontal="right"/>
    </xf>
    <xf numFmtId="0" fontId="4" fillId="47" borderId="10" xfId="0" applyFont="1" applyFill="1" applyBorder="1" applyAlignment="1">
      <alignment/>
    </xf>
    <xf numFmtId="4" fontId="4" fillId="47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" fillId="45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81" fontId="4" fillId="34" borderId="0" xfId="33" applyFont="1" applyFill="1" applyAlignment="1">
      <alignment/>
    </xf>
    <xf numFmtId="14" fontId="4" fillId="44" borderId="11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81" fontId="4" fillId="0" borderId="27" xfId="33" applyFont="1" applyBorder="1" applyAlignment="1">
      <alignment/>
    </xf>
    <xf numFmtId="181" fontId="4" fillId="0" borderId="10" xfId="33" applyFont="1" applyBorder="1" applyAlignment="1">
      <alignment/>
    </xf>
    <xf numFmtId="0" fontId="4" fillId="41" borderId="10" xfId="0" applyFont="1" applyFill="1" applyBorder="1" applyAlignment="1">
      <alignment horizontal="center"/>
    </xf>
    <xf numFmtId="181" fontId="4" fillId="0" borderId="0" xfId="33" applyFont="1" applyFill="1" applyAlignment="1">
      <alignment/>
    </xf>
    <xf numFmtId="0" fontId="4" fillId="46" borderId="22" xfId="0" applyFont="1" applyFill="1" applyBorder="1" applyAlignment="1">
      <alignment horizontal="center"/>
    </xf>
    <xf numFmtId="4" fontId="4" fillId="46" borderId="23" xfId="0" applyNumberFormat="1" applyFont="1" applyFill="1" applyBorder="1" applyAlignment="1">
      <alignment/>
    </xf>
    <xf numFmtId="4" fontId="4" fillId="46" borderId="24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4" fillId="43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4" fillId="45" borderId="1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4" fillId="45" borderId="10" xfId="0" applyFont="1" applyFill="1" applyBorder="1" applyAlignment="1">
      <alignment/>
    </xf>
    <xf numFmtId="0" fontId="0" fillId="45" borderId="10" xfId="0" applyFill="1" applyBorder="1" applyAlignment="1">
      <alignment wrapText="1"/>
    </xf>
    <xf numFmtId="0" fontId="0" fillId="45" borderId="10" xfId="0" applyFont="1" applyFill="1" applyBorder="1" applyAlignment="1">
      <alignment/>
    </xf>
    <xf numFmtId="4" fontId="4" fillId="46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 wrapText="1"/>
    </xf>
    <xf numFmtId="4" fontId="4" fillId="34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4" fillId="48" borderId="10" xfId="0" applyNumberFormat="1" applyFont="1" applyFill="1" applyBorder="1" applyAlignment="1">
      <alignment/>
    </xf>
    <xf numFmtId="4" fontId="0" fillId="34" borderId="0" xfId="0" applyNumberFormat="1" applyFill="1" applyAlignment="1">
      <alignment horizontal="right"/>
    </xf>
    <xf numFmtId="4" fontId="0" fillId="34" borderId="0" xfId="0" applyNumberFormat="1" applyFill="1" applyAlignment="1">
      <alignment wrapText="1"/>
    </xf>
    <xf numFmtId="14" fontId="0" fillId="0" borderId="18" xfId="0" applyNumberFormat="1" applyFont="1" applyBorder="1" applyAlignment="1">
      <alignment wrapText="1"/>
    </xf>
    <xf numFmtId="181" fontId="0" fillId="0" borderId="15" xfId="33" applyFont="1" applyBorder="1" applyAlignment="1">
      <alignment/>
    </xf>
    <xf numFmtId="0" fontId="4" fillId="47" borderId="22" xfId="0" applyFont="1" applyFill="1" applyBorder="1" applyAlignment="1">
      <alignment/>
    </xf>
    <xf numFmtId="14" fontId="4" fillId="47" borderId="23" xfId="0" applyNumberFormat="1" applyFont="1" applyFill="1" applyBorder="1" applyAlignment="1">
      <alignment wrapText="1"/>
    </xf>
    <xf numFmtId="4" fontId="4" fillId="47" borderId="23" xfId="0" applyNumberFormat="1" applyFont="1" applyFill="1" applyBorder="1" applyAlignment="1">
      <alignment/>
    </xf>
    <xf numFmtId="4" fontId="4" fillId="45" borderId="11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34" borderId="0" xfId="0" applyNumberFormat="1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14" fontId="0" fillId="34" borderId="0" xfId="0" applyNumberFormat="1" applyFont="1" applyFill="1" applyBorder="1" applyAlignment="1">
      <alignment/>
    </xf>
    <xf numFmtId="4" fontId="4" fillId="34" borderId="29" xfId="0" applyNumberFormat="1" applyFont="1" applyFill="1" applyBorder="1" applyAlignment="1">
      <alignment/>
    </xf>
    <xf numFmtId="0" fontId="4" fillId="40" borderId="10" xfId="0" applyFont="1" applyFill="1" applyBorder="1" applyAlignment="1">
      <alignment horizontal="left" wrapText="1"/>
    </xf>
    <xf numFmtId="1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4" fillId="42" borderId="0" xfId="0" applyNumberFormat="1" applyFont="1" applyFill="1" applyBorder="1" applyAlignment="1">
      <alignment wrapText="1"/>
    </xf>
    <xf numFmtId="2" fontId="0" fillId="35" borderId="0" xfId="0" applyNumberFormat="1" applyFont="1" applyFill="1" applyBorder="1" applyAlignment="1">
      <alignment horizontal="left" wrapText="1"/>
    </xf>
    <xf numFmtId="2" fontId="0" fillId="35" borderId="15" xfId="0" applyNumberFormat="1" applyFont="1" applyFill="1" applyBorder="1" applyAlignment="1">
      <alignment horizontal="center" wrapText="1"/>
    </xf>
    <xf numFmtId="2" fontId="4" fillId="35" borderId="16" xfId="0" applyNumberFormat="1" applyFont="1" applyFill="1" applyBorder="1" applyAlignment="1">
      <alignment horizontal="center" wrapText="1"/>
    </xf>
    <xf numFmtId="2" fontId="1" fillId="35" borderId="0" xfId="0" applyNumberFormat="1" applyFont="1" applyFill="1" applyBorder="1" applyAlignment="1">
      <alignment horizontal="center" wrapText="1"/>
    </xf>
    <xf numFmtId="2" fontId="0" fillId="19" borderId="17" xfId="0" applyNumberFormat="1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left" wrapText="1"/>
    </xf>
    <xf numFmtId="2" fontId="4" fillId="43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4" fillId="41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34" borderId="0" xfId="0" applyNumberFormat="1" applyFill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4" fillId="47" borderId="10" xfId="0" applyNumberFormat="1" applyFont="1" applyFill="1" applyBorder="1" applyAlignment="1">
      <alignment wrapText="1"/>
    </xf>
    <xf numFmtId="2" fontId="4" fillId="47" borderId="30" xfId="0" applyNumberFormat="1" applyFont="1" applyFill="1" applyBorder="1" applyAlignment="1">
      <alignment wrapText="1"/>
    </xf>
    <xf numFmtId="2" fontId="0" fillId="34" borderId="0" xfId="0" applyNumberFormat="1" applyFill="1" applyAlignment="1">
      <alignment wrapText="1"/>
    </xf>
    <xf numFmtId="0" fontId="4" fillId="47" borderId="14" xfId="0" applyFont="1" applyFill="1" applyBorder="1" applyAlignment="1">
      <alignment/>
    </xf>
    <xf numFmtId="0" fontId="4" fillId="47" borderId="12" xfId="0" applyFont="1" applyFill="1" applyBorder="1" applyAlignment="1">
      <alignment/>
    </xf>
    <xf numFmtId="4" fontId="4" fillId="47" borderId="12" xfId="0" applyNumberFormat="1" applyFont="1" applyFill="1" applyBorder="1" applyAlignment="1">
      <alignment/>
    </xf>
    <xf numFmtId="0" fontId="4" fillId="49" borderId="10" xfId="0" applyFont="1" applyFill="1" applyBorder="1" applyAlignment="1">
      <alignment/>
    </xf>
    <xf numFmtId="181" fontId="4" fillId="45" borderId="10" xfId="33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/>
    </xf>
    <xf numFmtId="181" fontId="0" fillId="0" borderId="0" xfId="0" applyNumberFormat="1" applyBorder="1" applyAlignment="1">
      <alignment horizontal="right"/>
    </xf>
    <xf numFmtId="4" fontId="0" fillId="0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0" fontId="10" fillId="0" borderId="10" xfId="0" applyFont="1" applyBorder="1" applyAlignment="1">
      <alignment/>
    </xf>
    <xf numFmtId="4" fontId="0" fillId="37" borderId="0" xfId="0" applyNumberFormat="1" applyFill="1" applyAlignment="1">
      <alignment/>
    </xf>
    <xf numFmtId="181" fontId="0" fillId="0" borderId="0" xfId="0" applyNumberFormat="1" applyAlignment="1">
      <alignment wrapText="1"/>
    </xf>
    <xf numFmtId="4" fontId="0" fillId="0" borderId="0" xfId="0" applyNumberFormat="1" applyFill="1" applyBorder="1" applyAlignment="1">
      <alignment/>
    </xf>
    <xf numFmtId="14" fontId="0" fillId="45" borderId="11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horizontal="left" wrapText="1"/>
    </xf>
    <xf numFmtId="0" fontId="4" fillId="40" borderId="11" xfId="0" applyFont="1" applyFill="1" applyBorder="1" applyAlignment="1">
      <alignment horizontal="left"/>
    </xf>
    <xf numFmtId="0" fontId="4" fillId="40" borderId="11" xfId="0" applyFont="1" applyFill="1" applyBorder="1" applyAlignment="1">
      <alignment horizontal="right"/>
    </xf>
    <xf numFmtId="0" fontId="49" fillId="45" borderId="11" xfId="0" applyFont="1" applyFill="1" applyBorder="1" applyAlignment="1">
      <alignment horizontal="left" wrapText="1"/>
    </xf>
    <xf numFmtId="2" fontId="0" fillId="45" borderId="10" xfId="0" applyNumberFormat="1" applyFont="1" applyFill="1" applyBorder="1" applyAlignment="1">
      <alignment horizontal="left" wrapText="1"/>
    </xf>
    <xf numFmtId="4" fontId="49" fillId="45" borderId="10" xfId="0" applyNumberFormat="1" applyFont="1" applyFill="1" applyBorder="1" applyAlignment="1">
      <alignment horizontal="right" wrapText="1"/>
    </xf>
    <xf numFmtId="4" fontId="0" fillId="45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4" fontId="0" fillId="0" borderId="11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202" fontId="4" fillId="49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4" fontId="4" fillId="0" borderId="10" xfId="33" applyNumberFormat="1" applyFont="1" applyBorder="1" applyAlignment="1">
      <alignment/>
    </xf>
    <xf numFmtId="181" fontId="49" fillId="34" borderId="10" xfId="33" applyFont="1" applyFill="1" applyBorder="1" applyAlignment="1">
      <alignment/>
    </xf>
    <xf numFmtId="4" fontId="53" fillId="34" borderId="10" xfId="0" applyNumberFormat="1" applyFont="1" applyFill="1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wrapText="1"/>
    </xf>
    <xf numFmtId="0" fontId="0" fillId="0" borderId="24" xfId="0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wrapText="1"/>
    </xf>
    <xf numFmtId="4" fontId="4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4" fontId="0" fillId="34" borderId="10" xfId="0" applyNumberFormat="1" applyFont="1" applyFill="1" applyBorder="1" applyAlignment="1">
      <alignment horizontal="right" wrapText="1"/>
    </xf>
    <xf numFmtId="4" fontId="4" fillId="34" borderId="11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left"/>
    </xf>
    <xf numFmtId="4" fontId="0" fillId="34" borderId="11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38" borderId="10" xfId="0" applyFont="1" applyFill="1" applyBorder="1" applyAlignment="1">
      <alignment/>
    </xf>
    <xf numFmtId="4" fontId="0" fillId="38" borderId="10" xfId="0" applyNumberFormat="1" applyFont="1" applyFill="1" applyBorder="1" applyAlignment="1">
      <alignment horizontal="right" wrapText="1"/>
    </xf>
    <xf numFmtId="4" fontId="0" fillId="38" borderId="10" xfId="0" applyNumberFormat="1" applyFill="1" applyBorder="1" applyAlignment="1">
      <alignment/>
    </xf>
    <xf numFmtId="4" fontId="49" fillId="38" borderId="10" xfId="0" applyNumberFormat="1" applyFont="1" applyFill="1" applyBorder="1" applyAlignment="1">
      <alignment wrapText="1"/>
    </xf>
    <xf numFmtId="4" fontId="0" fillId="38" borderId="10" xfId="0" applyNumberFormat="1" applyFont="1" applyFill="1" applyBorder="1" applyAlignment="1">
      <alignment wrapText="1"/>
    </xf>
    <xf numFmtId="14" fontId="0" fillId="38" borderId="10" xfId="0" applyNumberFormat="1" applyFont="1" applyFill="1" applyBorder="1" applyAlignment="1">
      <alignment horizontal="right"/>
    </xf>
    <xf numFmtId="4" fontId="50" fillId="34" borderId="10" xfId="0" applyNumberFormat="1" applyFont="1" applyFill="1" applyBorder="1" applyAlignment="1">
      <alignment horizontal="right" wrapText="1"/>
    </xf>
    <xf numFmtId="14" fontId="50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" fontId="0" fillId="34" borderId="17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/>
    </xf>
    <xf numFmtId="14" fontId="0" fillId="34" borderId="17" xfId="0" applyNumberFormat="1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4" fontId="49" fillId="34" borderId="11" xfId="0" applyNumberFormat="1" applyFont="1" applyFill="1" applyBorder="1" applyAlignment="1">
      <alignment horizontal="right"/>
    </xf>
    <xf numFmtId="0" fontId="4" fillId="19" borderId="10" xfId="0" applyFont="1" applyFill="1" applyBorder="1" applyAlignment="1">
      <alignment horizontal="left"/>
    </xf>
    <xf numFmtId="0" fontId="4" fillId="19" borderId="10" xfId="0" applyFont="1" applyFill="1" applyBorder="1" applyAlignment="1">
      <alignment horizontal="center"/>
    </xf>
    <xf numFmtId="4" fontId="4" fillId="19" borderId="10" xfId="0" applyNumberFormat="1" applyFont="1" applyFill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4" fontId="0" fillId="34" borderId="17" xfId="0" applyNumberFormat="1" applyFont="1" applyFill="1" applyBorder="1" applyAlignment="1">
      <alignment horizontal="right" wrapText="1"/>
    </xf>
    <xf numFmtId="14" fontId="0" fillId="34" borderId="17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" fontId="4" fillId="34" borderId="1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0" fontId="0" fillId="34" borderId="10" xfId="0" applyFont="1" applyFill="1" applyBorder="1" applyAlignment="1">
      <alignment/>
    </xf>
    <xf numFmtId="4" fontId="0" fillId="34" borderId="29" xfId="0" applyNumberFormat="1" applyFont="1" applyFill="1" applyBorder="1" applyAlignment="1">
      <alignment horizontal="right"/>
    </xf>
    <xf numFmtId="4" fontId="4" fillId="34" borderId="29" xfId="0" applyNumberFormat="1" applyFont="1" applyFill="1" applyBorder="1" applyAlignment="1">
      <alignment horizontal="right"/>
    </xf>
    <xf numFmtId="14" fontId="4" fillId="44" borderId="10" xfId="0" applyNumberFormat="1" applyFont="1" applyFill="1" applyBorder="1" applyAlignment="1">
      <alignment horizontal="right"/>
    </xf>
    <xf numFmtId="14" fontId="0" fillId="34" borderId="29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14" fontId="0" fillId="0" borderId="17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34" borderId="11" xfId="0" applyNumberFormat="1" applyFill="1" applyBorder="1" applyAlignment="1">
      <alignment horizontal="right"/>
    </xf>
    <xf numFmtId="0" fontId="0" fillId="34" borderId="11" xfId="0" applyFill="1" applyBorder="1" applyAlignment="1">
      <alignment/>
    </xf>
    <xf numFmtId="4" fontId="0" fillId="34" borderId="10" xfId="0" applyNumberFormat="1" applyFill="1" applyBorder="1" applyAlignment="1">
      <alignment/>
    </xf>
    <xf numFmtId="16" fontId="0" fillId="0" borderId="10" xfId="0" applyNumberFormat="1" applyBorder="1" applyAlignment="1">
      <alignment horizontal="center"/>
    </xf>
    <xf numFmtId="4" fontId="4" fillId="0" borderId="0" xfId="0" applyNumberFormat="1" applyFont="1" applyAlignment="1">
      <alignment wrapText="1"/>
    </xf>
    <xf numFmtId="4" fontId="0" fillId="34" borderId="17" xfId="0" applyNumberForma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33" xfId="0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22" xfId="0" applyFont="1" applyBorder="1" applyAlignment="1">
      <alignment/>
    </xf>
    <xf numFmtId="181" fontId="0" fillId="0" borderId="24" xfId="33" applyFont="1" applyBorder="1" applyAlignment="1">
      <alignment/>
    </xf>
    <xf numFmtId="16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1" fillId="42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" fontId="0" fillId="0" borderId="11" xfId="0" applyNumberFormat="1" applyFont="1" applyBorder="1" applyAlignment="1">
      <alignment horizontal="center"/>
    </xf>
    <xf numFmtId="0" fontId="0" fillId="45" borderId="10" xfId="0" applyFill="1" applyBorder="1" applyAlignment="1">
      <alignment/>
    </xf>
    <xf numFmtId="4" fontId="0" fillId="45" borderId="17" xfId="0" applyNumberFormat="1" applyFont="1" applyFill="1" applyBorder="1" applyAlignment="1">
      <alignment horizontal="right" wrapText="1"/>
    </xf>
    <xf numFmtId="4" fontId="0" fillId="45" borderId="10" xfId="0" applyNumberFormat="1" applyFont="1" applyFill="1" applyBorder="1" applyAlignment="1">
      <alignment horizontal="right"/>
    </xf>
    <xf numFmtId="4" fontId="0" fillId="45" borderId="10" xfId="0" applyNumberFormat="1" applyFill="1" applyBorder="1" applyAlignment="1">
      <alignment horizontal="right"/>
    </xf>
    <xf numFmtId="14" fontId="0" fillId="45" borderId="10" xfId="0" applyNumberFormat="1" applyFon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0" xfId="0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center" wrapText="1"/>
    </xf>
    <xf numFmtId="0" fontId="1" fillId="47" borderId="0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2" fontId="9" fillId="33" borderId="18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33" borderId="11" xfId="0" applyFont="1" applyFill="1" applyBorder="1" applyAlignment="1">
      <alignment horizontal="right" wrapText="1"/>
    </xf>
    <xf numFmtId="0" fontId="4" fillId="33" borderId="17" xfId="0" applyFont="1" applyFill="1" applyBorder="1" applyAlignment="1">
      <alignment horizontal="right" wrapText="1"/>
    </xf>
    <xf numFmtId="0" fontId="4" fillId="39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right" wrapText="1"/>
    </xf>
    <xf numFmtId="0" fontId="4" fillId="33" borderId="36" xfId="0" applyFont="1" applyFill="1" applyBorder="1" applyAlignment="1">
      <alignment horizontal="right" wrapText="1"/>
    </xf>
    <xf numFmtId="0" fontId="1" fillId="50" borderId="0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51" borderId="10" xfId="0" applyFont="1" applyFill="1" applyBorder="1" applyAlignment="1">
      <alignment/>
    </xf>
    <xf numFmtId="2" fontId="4" fillId="51" borderId="10" xfId="0" applyNumberFormat="1" applyFont="1" applyFill="1" applyBorder="1" applyAlignment="1">
      <alignment wrapText="1"/>
    </xf>
    <xf numFmtId="4" fontId="4" fillId="51" borderId="10" xfId="0" applyNumberFormat="1" applyFont="1" applyFill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6"/>
  <sheetViews>
    <sheetView zoomScalePageLayoutView="0" workbookViewId="0" topLeftCell="A4">
      <pane ySplit="10" topLeftCell="A35" activePane="bottomLeft" state="frozen"/>
      <selection pane="topLeft" activeCell="A4" sqref="A4"/>
      <selection pane="bottomLeft" activeCell="J44" sqref="J44"/>
    </sheetView>
  </sheetViews>
  <sheetFormatPr defaultColWidth="9.140625" defaultRowHeight="12.75"/>
  <cols>
    <col min="1" max="1" width="26.421875" style="0" customWidth="1"/>
    <col min="2" max="2" width="36.8515625" style="92" bestFit="1" customWidth="1"/>
    <col min="3" max="3" width="18.00390625" style="0" customWidth="1"/>
    <col min="4" max="4" width="18.140625" style="0" customWidth="1"/>
    <col min="5" max="5" width="17.57421875" style="0" customWidth="1"/>
    <col min="6" max="7" width="14.28125" style="0" customWidth="1"/>
    <col min="8" max="8" width="16.00390625" style="7" customWidth="1"/>
    <col min="9" max="9" width="27.140625" style="122" customWidth="1"/>
    <col min="10" max="10" width="17.8515625" style="0" customWidth="1"/>
    <col min="11" max="11" width="20.421875" style="0" customWidth="1"/>
    <col min="12" max="12" width="18.57421875" style="0" customWidth="1"/>
    <col min="13" max="13" width="23.28125" style="0" customWidth="1"/>
  </cols>
  <sheetData>
    <row r="1" spans="1:8" ht="15.75">
      <c r="A1" s="402" t="s">
        <v>26</v>
      </c>
      <c r="B1" s="402"/>
      <c r="C1" s="402"/>
      <c r="D1" s="402"/>
      <c r="E1" s="402"/>
      <c r="F1" s="402"/>
      <c r="G1" s="402"/>
      <c r="H1" s="402"/>
    </row>
    <row r="2" spans="1:9" s="2" customFormat="1" ht="21" customHeight="1">
      <c r="A2" s="61" t="s">
        <v>7</v>
      </c>
      <c r="B2" s="83"/>
      <c r="C2" s="61"/>
      <c r="D2" s="62"/>
      <c r="E2" s="35"/>
      <c r="F2" s="35"/>
      <c r="G2" s="31"/>
      <c r="H2" s="32"/>
      <c r="I2" s="122"/>
    </row>
    <row r="3" spans="1:9" s="2" customFormat="1" ht="15">
      <c r="A3" s="40" t="s">
        <v>14</v>
      </c>
      <c r="B3" s="84"/>
      <c r="C3" s="40"/>
      <c r="D3" s="40"/>
      <c r="E3" s="27"/>
      <c r="F3" s="27"/>
      <c r="G3" s="27"/>
      <c r="H3" s="32"/>
      <c r="I3" s="122"/>
    </row>
    <row r="4" spans="1:9" s="79" customFormat="1" ht="15.75">
      <c r="A4" s="397" t="s">
        <v>87</v>
      </c>
      <c r="B4" s="397"/>
      <c r="C4" s="397"/>
      <c r="D4" s="397"/>
      <c r="E4" s="397"/>
      <c r="F4" s="397"/>
      <c r="G4" s="397"/>
      <c r="H4" s="397"/>
      <c r="I4" s="130"/>
    </row>
    <row r="5" spans="1:9" s="28" customFormat="1" ht="25.5" customHeight="1">
      <c r="A5" s="109" t="s">
        <v>7</v>
      </c>
      <c r="B5" s="109"/>
      <c r="C5" s="109"/>
      <c r="D5" s="110"/>
      <c r="E5" s="111"/>
      <c r="F5" s="111"/>
      <c r="G5" s="112"/>
      <c r="H5" s="113"/>
      <c r="I5" s="129"/>
    </row>
    <row r="6" spans="1:9" s="28" customFormat="1" ht="15">
      <c r="A6" s="44" t="s">
        <v>14</v>
      </c>
      <c r="B6" s="44"/>
      <c r="C6" s="174"/>
      <c r="D6" s="44"/>
      <c r="E6" s="101"/>
      <c r="F6" s="101"/>
      <c r="G6" s="101"/>
      <c r="H6" s="100"/>
      <c r="I6" s="129"/>
    </row>
    <row r="7" spans="1:9" s="2" customFormat="1" ht="15">
      <c r="A7" s="41" t="s">
        <v>15</v>
      </c>
      <c r="B7" s="85"/>
      <c r="C7" s="41"/>
      <c r="D7" s="41"/>
      <c r="E7" s="27"/>
      <c r="F7" s="31"/>
      <c r="G7" s="31"/>
      <c r="H7" s="32"/>
      <c r="I7" s="122"/>
    </row>
    <row r="8" spans="1:9" s="28" customFormat="1" ht="18" customHeight="1" thickBot="1">
      <c r="A8" s="25"/>
      <c r="B8" s="86"/>
      <c r="C8" s="26"/>
      <c r="D8" s="27"/>
      <c r="E8" s="27"/>
      <c r="F8" s="31"/>
      <c r="G8" s="31"/>
      <c r="H8" s="32"/>
      <c r="I8" s="131"/>
    </row>
    <row r="9" spans="1:9" s="28" customFormat="1" ht="18" customHeight="1">
      <c r="A9" s="42" t="s">
        <v>21</v>
      </c>
      <c r="B9" s="87" t="s">
        <v>22</v>
      </c>
      <c r="C9" s="87" t="s">
        <v>79</v>
      </c>
      <c r="D9" s="27"/>
      <c r="E9" s="27"/>
      <c r="F9" s="31"/>
      <c r="G9" s="31"/>
      <c r="H9" s="32"/>
      <c r="I9" s="131"/>
    </row>
    <row r="10" spans="1:9" s="2" customFormat="1" ht="18" customHeight="1" thickBot="1">
      <c r="A10" s="43">
        <v>302011</v>
      </c>
      <c r="B10" s="88" t="s">
        <v>33</v>
      </c>
      <c r="C10" s="88">
        <v>32185</v>
      </c>
      <c r="D10" s="36"/>
      <c r="E10" s="36"/>
      <c r="F10" s="31"/>
      <c r="G10" s="31"/>
      <c r="H10" s="32"/>
      <c r="I10" s="122"/>
    </row>
    <row r="11" spans="1:8" ht="24" customHeight="1" thickBot="1">
      <c r="A11" s="37"/>
      <c r="B11" s="89"/>
      <c r="C11" s="33"/>
      <c r="D11" s="33"/>
      <c r="E11" s="33"/>
      <c r="F11" s="33"/>
      <c r="G11" s="33"/>
      <c r="H11" s="34"/>
    </row>
    <row r="12" spans="1:8" ht="12.75" customHeight="1">
      <c r="A12" s="406" t="s">
        <v>0</v>
      </c>
      <c r="B12" s="400" t="s">
        <v>19</v>
      </c>
      <c r="C12" s="400" t="s">
        <v>1</v>
      </c>
      <c r="D12" s="403" t="s">
        <v>2</v>
      </c>
      <c r="E12" s="404"/>
      <c r="F12" s="404"/>
      <c r="G12" s="405"/>
      <c r="H12" s="400" t="s">
        <v>3</v>
      </c>
    </row>
    <row r="13" spans="1:8" ht="18.75" customHeight="1" thickBot="1">
      <c r="A13" s="407"/>
      <c r="B13" s="401"/>
      <c r="C13" s="401"/>
      <c r="D13" s="38" t="s">
        <v>8</v>
      </c>
      <c r="E13" s="39" t="s">
        <v>9</v>
      </c>
      <c r="F13" s="38" t="s">
        <v>10</v>
      </c>
      <c r="G13" s="39" t="s">
        <v>11</v>
      </c>
      <c r="H13" s="401"/>
    </row>
    <row r="14" spans="1:9" s="8" customFormat="1" ht="17.25" customHeight="1">
      <c r="A14" s="69" t="s">
        <v>16</v>
      </c>
      <c r="B14" s="73"/>
      <c r="C14" s="74"/>
      <c r="D14" s="74"/>
      <c r="E14" s="74"/>
      <c r="F14" s="75"/>
      <c r="G14" s="74"/>
      <c r="H14" s="133"/>
      <c r="I14" s="122"/>
    </row>
    <row r="15" spans="1:9" s="8" customFormat="1" ht="21" customHeight="1">
      <c r="A15" s="93" t="s">
        <v>95</v>
      </c>
      <c r="B15" s="93" t="s">
        <v>96</v>
      </c>
      <c r="C15" s="94">
        <f aca="true" t="shared" si="0" ref="C15:C21">D15+E15+F15+G15</f>
        <v>763200</v>
      </c>
      <c r="D15" s="209">
        <v>720800</v>
      </c>
      <c r="E15" s="209"/>
      <c r="F15" s="314">
        <v>42400</v>
      </c>
      <c r="G15" s="95"/>
      <c r="H15" s="153">
        <v>44944</v>
      </c>
      <c r="I15" s="122"/>
    </row>
    <row r="16" spans="1:9" s="8" customFormat="1" ht="21" customHeight="1">
      <c r="A16" s="93" t="s">
        <v>97</v>
      </c>
      <c r="B16" s="93" t="s">
        <v>98</v>
      </c>
      <c r="C16" s="94">
        <f t="shared" si="0"/>
        <v>170203.76</v>
      </c>
      <c r="D16" s="209">
        <v>152287.57</v>
      </c>
      <c r="E16" s="209"/>
      <c r="F16" s="314">
        <v>17916.19</v>
      </c>
      <c r="G16" s="95"/>
      <c r="H16" s="153">
        <v>44944</v>
      </c>
      <c r="I16" s="122"/>
    </row>
    <row r="17" spans="1:9" s="8" customFormat="1" ht="21" customHeight="1">
      <c r="A17" s="93" t="s">
        <v>101</v>
      </c>
      <c r="B17" s="93" t="s">
        <v>102</v>
      </c>
      <c r="C17" s="94">
        <f t="shared" si="0"/>
        <v>174945.25</v>
      </c>
      <c r="D17" s="209">
        <v>156529.96</v>
      </c>
      <c r="E17" s="209"/>
      <c r="F17" s="314">
        <v>18415.29</v>
      </c>
      <c r="G17" s="95"/>
      <c r="H17" s="153">
        <v>44944</v>
      </c>
      <c r="I17" s="122"/>
    </row>
    <row r="18" spans="1:9" s="8" customFormat="1" ht="21" customHeight="1">
      <c r="A18" s="93" t="s">
        <v>105</v>
      </c>
      <c r="B18" s="93" t="s">
        <v>106</v>
      </c>
      <c r="C18" s="94">
        <f t="shared" si="0"/>
        <v>14012.5</v>
      </c>
      <c r="D18" s="209">
        <v>12537.5</v>
      </c>
      <c r="E18" s="209"/>
      <c r="F18" s="314">
        <v>1475</v>
      </c>
      <c r="G18" s="95"/>
      <c r="H18" s="153">
        <v>44944</v>
      </c>
      <c r="I18" s="122"/>
    </row>
    <row r="19" spans="1:9" s="8" customFormat="1" ht="21" customHeight="1">
      <c r="A19" s="93" t="s">
        <v>111</v>
      </c>
      <c r="B19" s="93" t="s">
        <v>112</v>
      </c>
      <c r="C19" s="94">
        <f t="shared" si="0"/>
        <v>95656.59</v>
      </c>
      <c r="D19" s="209">
        <v>85587.48</v>
      </c>
      <c r="E19" s="209"/>
      <c r="F19" s="314">
        <v>10069.11</v>
      </c>
      <c r="G19" s="95"/>
      <c r="H19" s="153">
        <v>44944</v>
      </c>
      <c r="I19" s="122"/>
    </row>
    <row r="20" spans="1:9" s="8" customFormat="1" ht="21" customHeight="1">
      <c r="A20" s="93" t="s">
        <v>125</v>
      </c>
      <c r="B20" s="93" t="s">
        <v>126</v>
      </c>
      <c r="C20" s="94">
        <f t="shared" si="0"/>
        <v>1302084.15</v>
      </c>
      <c r="D20" s="209">
        <v>1165022.66</v>
      </c>
      <c r="E20" s="209"/>
      <c r="F20" s="314">
        <v>137061.49</v>
      </c>
      <c r="G20" s="95"/>
      <c r="H20" s="153">
        <v>44944</v>
      </c>
      <c r="I20" s="122"/>
    </row>
    <row r="21" spans="1:9" s="8" customFormat="1" ht="21" customHeight="1">
      <c r="A21" s="93" t="s">
        <v>170</v>
      </c>
      <c r="B21" s="93" t="s">
        <v>92</v>
      </c>
      <c r="C21" s="94">
        <f t="shared" si="0"/>
        <v>492388.7</v>
      </c>
      <c r="D21" s="209">
        <v>440558.31</v>
      </c>
      <c r="E21" s="209"/>
      <c r="F21" s="314">
        <v>51830.39</v>
      </c>
      <c r="G21" s="95"/>
      <c r="H21" s="153">
        <v>44952</v>
      </c>
      <c r="I21" s="122"/>
    </row>
    <row r="22" spans="1:10" s="18" customFormat="1" ht="21.75" customHeight="1">
      <c r="A22" s="114" t="s">
        <v>147</v>
      </c>
      <c r="B22" s="115"/>
      <c r="C22" s="116">
        <f>SUM(C15:C21)</f>
        <v>3012490.95</v>
      </c>
      <c r="D22" s="116">
        <f>SUM(D15:D21)</f>
        <v>2733323.48</v>
      </c>
      <c r="E22" s="116">
        <f>SUM(E15:E20)</f>
        <v>0</v>
      </c>
      <c r="F22" s="116">
        <f>SUM(F15:F21)</f>
        <v>279167.47000000003</v>
      </c>
      <c r="G22" s="116">
        <f>SUM(G15:G20)</f>
        <v>0</v>
      </c>
      <c r="H22" s="116"/>
      <c r="I22" s="122"/>
      <c r="J22" s="134"/>
    </row>
    <row r="23" spans="1:10" s="18" customFormat="1" ht="21.75" customHeight="1">
      <c r="A23" s="136" t="s">
        <v>184</v>
      </c>
      <c r="B23" s="136" t="s">
        <v>185</v>
      </c>
      <c r="C23" s="322">
        <f>SUM(D23:G23)</f>
        <v>498114.71</v>
      </c>
      <c r="D23" s="3">
        <v>445681.58</v>
      </c>
      <c r="E23" s="321"/>
      <c r="F23" s="3">
        <v>52433.13</v>
      </c>
      <c r="G23" s="321"/>
      <c r="H23" s="211">
        <v>44958</v>
      </c>
      <c r="I23" s="122"/>
      <c r="J23" s="134"/>
    </row>
    <row r="24" spans="1:10" s="18" customFormat="1" ht="21.75" customHeight="1">
      <c r="A24" s="136" t="s">
        <v>186</v>
      </c>
      <c r="B24" s="136" t="s">
        <v>187</v>
      </c>
      <c r="C24" s="322">
        <f>SUM(D24:G24)</f>
        <v>256628.5</v>
      </c>
      <c r="D24" s="3">
        <v>229614.97</v>
      </c>
      <c r="E24" s="321"/>
      <c r="F24" s="3">
        <v>27013.53</v>
      </c>
      <c r="G24" s="321"/>
      <c r="H24" s="211">
        <v>44958</v>
      </c>
      <c r="I24" s="122"/>
      <c r="J24" s="134"/>
    </row>
    <row r="25" spans="1:10" s="18" customFormat="1" ht="21.75" customHeight="1">
      <c r="A25" s="136" t="s">
        <v>188</v>
      </c>
      <c r="B25" s="136" t="s">
        <v>189</v>
      </c>
      <c r="C25" s="322">
        <f>SUM(D25:G25)</f>
        <v>18721.89</v>
      </c>
      <c r="D25" s="3">
        <v>16751.16</v>
      </c>
      <c r="E25" s="321"/>
      <c r="F25" s="3">
        <v>1970.73</v>
      </c>
      <c r="G25" s="321"/>
      <c r="H25" s="211">
        <v>44958</v>
      </c>
      <c r="I25" s="122"/>
      <c r="J25" s="134"/>
    </row>
    <row r="26" spans="1:10" s="18" customFormat="1" ht="21.75" customHeight="1">
      <c r="A26" s="136" t="s">
        <v>369</v>
      </c>
      <c r="B26" s="338" t="s">
        <v>289</v>
      </c>
      <c r="C26" s="322">
        <f>SUM(D26:G26)</f>
        <v>192538.75999999998</v>
      </c>
      <c r="D26" s="3">
        <v>172271.52</v>
      </c>
      <c r="E26" s="321"/>
      <c r="F26" s="3">
        <v>20267.24</v>
      </c>
      <c r="G26" s="321"/>
      <c r="H26" s="153">
        <v>44974</v>
      </c>
      <c r="I26" s="122"/>
      <c r="J26" s="134"/>
    </row>
    <row r="27" spans="1:9" s="8" customFormat="1" ht="17.25" customHeight="1">
      <c r="A27" s="69" t="s">
        <v>16</v>
      </c>
      <c r="B27" s="73"/>
      <c r="C27" s="74"/>
      <c r="D27" s="74"/>
      <c r="E27" s="74"/>
      <c r="F27" s="75"/>
      <c r="G27" s="74"/>
      <c r="H27" s="133"/>
      <c r="I27" s="122"/>
    </row>
    <row r="28" spans="1:10" s="18" customFormat="1" ht="21.75" customHeight="1">
      <c r="A28" s="136" t="s">
        <v>315</v>
      </c>
      <c r="B28" s="136" t="s">
        <v>316</v>
      </c>
      <c r="C28" s="322">
        <f>SUM(D28:G28)</f>
        <v>141665.87</v>
      </c>
      <c r="D28" s="3">
        <v>126753.67</v>
      </c>
      <c r="E28" s="321"/>
      <c r="F28" s="3">
        <v>14912.2</v>
      </c>
      <c r="G28" s="321"/>
      <c r="H28" s="211">
        <v>44964</v>
      </c>
      <c r="I28" s="122"/>
      <c r="J28" s="134"/>
    </row>
    <row r="29" spans="1:10" s="18" customFormat="1" ht="21.75" customHeight="1">
      <c r="A29" s="136" t="s">
        <v>355</v>
      </c>
      <c r="B29" s="136" t="s">
        <v>356</v>
      </c>
      <c r="C29" s="322">
        <f>SUM(D29:G29)</f>
        <v>114000</v>
      </c>
      <c r="D29" s="3">
        <v>102000</v>
      </c>
      <c r="E29" s="321"/>
      <c r="F29" s="3">
        <v>12000</v>
      </c>
      <c r="G29" s="321"/>
      <c r="H29" s="211">
        <v>44973</v>
      </c>
      <c r="I29" s="122"/>
      <c r="J29" s="134"/>
    </row>
    <row r="30" spans="1:10" s="18" customFormat="1" ht="21.75" customHeight="1">
      <c r="A30" s="136" t="s">
        <v>457</v>
      </c>
      <c r="B30" s="136" t="s">
        <v>161</v>
      </c>
      <c r="C30" s="322">
        <f>SUM(D30:G30)</f>
        <v>421960.45</v>
      </c>
      <c r="D30" s="373">
        <v>377543.57</v>
      </c>
      <c r="E30" s="321"/>
      <c r="F30" s="373">
        <v>44416.88</v>
      </c>
      <c r="G30" s="321"/>
      <c r="H30" s="211">
        <v>44979</v>
      </c>
      <c r="I30" s="122"/>
      <c r="J30" s="134"/>
    </row>
    <row r="31" spans="1:10" s="18" customFormat="1" ht="21.75" customHeight="1">
      <c r="A31" s="263" t="s">
        <v>472</v>
      </c>
      <c r="B31" s="263" t="s">
        <v>473</v>
      </c>
      <c r="C31" s="322">
        <f>SUM(D31:G31)</f>
        <v>44793.39</v>
      </c>
      <c r="D31" s="373">
        <v>40078.3</v>
      </c>
      <c r="E31" s="321"/>
      <c r="F31" s="373">
        <v>4715.09</v>
      </c>
      <c r="G31" s="321"/>
      <c r="H31" s="211">
        <v>44981</v>
      </c>
      <c r="I31" s="122"/>
      <c r="J31" s="134"/>
    </row>
    <row r="32" spans="1:10" s="18" customFormat="1" ht="21.75" customHeight="1">
      <c r="A32" s="263" t="s">
        <v>570</v>
      </c>
      <c r="B32" s="263" t="s">
        <v>571</v>
      </c>
      <c r="C32" s="322">
        <f>SUM(D32:G32)</f>
        <v>468014.23</v>
      </c>
      <c r="D32" s="373">
        <v>246323.28</v>
      </c>
      <c r="E32" s="321"/>
      <c r="F32" s="373">
        <v>221690.95</v>
      </c>
      <c r="G32" s="321"/>
      <c r="H32" s="211">
        <v>44984</v>
      </c>
      <c r="I32" s="122"/>
      <c r="J32" s="134"/>
    </row>
    <row r="33" spans="1:10" s="18" customFormat="1" ht="21.75" customHeight="1">
      <c r="A33" s="114" t="s">
        <v>190</v>
      </c>
      <c r="B33" s="115"/>
      <c r="C33" s="116">
        <f>SUM(C23:C32)</f>
        <v>2156437.8</v>
      </c>
      <c r="D33" s="116">
        <f>SUM(D23:D32)</f>
        <v>1757018.0500000003</v>
      </c>
      <c r="E33" s="116">
        <f>SUM(E23:E32)</f>
        <v>0</v>
      </c>
      <c r="F33" s="116">
        <f>SUM(F23:F32)</f>
        <v>399419.75</v>
      </c>
      <c r="G33" s="116">
        <f>SUM(G23:G32)</f>
        <v>0</v>
      </c>
      <c r="H33" s="116"/>
      <c r="I33" s="122"/>
      <c r="J33" s="134"/>
    </row>
    <row r="34" spans="1:10" s="18" customFormat="1" ht="21.75" customHeight="1">
      <c r="A34" s="69" t="s">
        <v>291</v>
      </c>
      <c r="B34" s="73"/>
      <c r="C34" s="74"/>
      <c r="D34" s="74"/>
      <c r="E34" s="74"/>
      <c r="F34" s="75"/>
      <c r="G34" s="74"/>
      <c r="H34" s="133"/>
      <c r="I34" s="122"/>
      <c r="J34" s="134"/>
    </row>
    <row r="35" spans="1:10" s="218" customFormat="1" ht="21.75" customHeight="1">
      <c r="A35" s="350" t="s">
        <v>483</v>
      </c>
      <c r="B35" s="136" t="s">
        <v>356</v>
      </c>
      <c r="C35" s="322">
        <f aca="true" t="shared" si="1" ref="C35:C49">SUM(D35:G35)</f>
        <v>99153.37999999999</v>
      </c>
      <c r="D35" s="351">
        <v>88716.18</v>
      </c>
      <c r="E35" s="321"/>
      <c r="F35" s="351">
        <v>10437.2</v>
      </c>
      <c r="G35" s="321"/>
      <c r="H35" s="211">
        <v>44987</v>
      </c>
      <c r="I35" s="131"/>
      <c r="J35" s="217"/>
    </row>
    <row r="36" spans="1:10" s="218" customFormat="1" ht="21.75" customHeight="1">
      <c r="A36" s="350" t="s">
        <v>484</v>
      </c>
      <c r="B36" s="136" t="s">
        <v>112</v>
      </c>
      <c r="C36" s="322">
        <f t="shared" si="1"/>
        <v>7639.59</v>
      </c>
      <c r="D36" s="351">
        <v>6835.42</v>
      </c>
      <c r="E36" s="321"/>
      <c r="F36" s="351">
        <v>804.17</v>
      </c>
      <c r="G36" s="321"/>
      <c r="H36" s="211">
        <v>44987</v>
      </c>
      <c r="I36" s="131"/>
      <c r="J36" s="217"/>
    </row>
    <row r="37" spans="1:10" s="218" customFormat="1" ht="21.75" customHeight="1">
      <c r="A37" s="350" t="s">
        <v>485</v>
      </c>
      <c r="B37" s="136" t="s">
        <v>92</v>
      </c>
      <c r="C37" s="322">
        <f t="shared" si="1"/>
        <v>134353.07</v>
      </c>
      <c r="D37" s="351">
        <v>120210.64</v>
      </c>
      <c r="E37" s="321"/>
      <c r="F37" s="351">
        <v>14142.43</v>
      </c>
      <c r="G37" s="321"/>
      <c r="H37" s="211">
        <v>44987</v>
      </c>
      <c r="I37" s="131"/>
      <c r="J37" s="217"/>
    </row>
    <row r="38" spans="1:10" s="218" customFormat="1" ht="21.75" customHeight="1">
      <c r="A38" s="350" t="s">
        <v>486</v>
      </c>
      <c r="B38" s="136" t="s">
        <v>289</v>
      </c>
      <c r="C38" s="322">
        <f t="shared" si="1"/>
        <v>561125.95</v>
      </c>
      <c r="D38" s="351">
        <v>502060.06</v>
      </c>
      <c r="E38" s="321"/>
      <c r="F38" s="351">
        <v>59065.89</v>
      </c>
      <c r="G38" s="321"/>
      <c r="H38" s="211">
        <v>44987</v>
      </c>
      <c r="I38" s="131"/>
      <c r="J38" s="217"/>
    </row>
    <row r="39" spans="1:10" s="218" customFormat="1" ht="21.75" customHeight="1">
      <c r="A39" s="350" t="s">
        <v>487</v>
      </c>
      <c r="B39" s="136" t="s">
        <v>536</v>
      </c>
      <c r="C39" s="322">
        <f t="shared" si="1"/>
        <v>3214.5299999999997</v>
      </c>
      <c r="D39" s="351">
        <v>2876.16</v>
      </c>
      <c r="E39" s="321"/>
      <c r="F39" s="351">
        <v>338.37</v>
      </c>
      <c r="G39" s="321"/>
      <c r="H39" s="211">
        <v>44987</v>
      </c>
      <c r="I39" s="131"/>
      <c r="J39" s="217"/>
    </row>
    <row r="40" spans="1:10" s="218" customFormat="1" ht="21.75" customHeight="1">
      <c r="A40" s="350" t="s">
        <v>488</v>
      </c>
      <c r="B40" s="136" t="s">
        <v>537</v>
      </c>
      <c r="C40" s="322">
        <f t="shared" si="1"/>
        <v>97754.14</v>
      </c>
      <c r="D40" s="351">
        <v>87464.23</v>
      </c>
      <c r="E40" s="321"/>
      <c r="F40" s="351">
        <v>10289.91</v>
      </c>
      <c r="G40" s="321"/>
      <c r="H40" s="211">
        <v>44987</v>
      </c>
      <c r="I40" s="131"/>
      <c r="J40" s="217"/>
    </row>
    <row r="41" spans="1:10" s="218" customFormat="1" ht="21.75" customHeight="1">
      <c r="A41" s="136" t="s">
        <v>711</v>
      </c>
      <c r="B41" s="136" t="s">
        <v>712</v>
      </c>
      <c r="C41" s="322">
        <f>SUM(D41:G41)</f>
        <v>199365.27000000002</v>
      </c>
      <c r="D41" s="351">
        <v>178379.45</v>
      </c>
      <c r="E41" s="321"/>
      <c r="F41" s="351">
        <v>20985.82</v>
      </c>
      <c r="G41" s="321"/>
      <c r="H41" s="211">
        <v>45002</v>
      </c>
      <c r="I41" s="131"/>
      <c r="J41" s="217"/>
    </row>
    <row r="42" spans="1:10" s="218" customFormat="1" ht="21.75" customHeight="1">
      <c r="A42" s="136" t="s">
        <v>713</v>
      </c>
      <c r="B42" s="136" t="s">
        <v>92</v>
      </c>
      <c r="C42" s="322">
        <f>SUM(D42:G42)</f>
        <v>589507.17</v>
      </c>
      <c r="D42" s="351">
        <v>527453.78</v>
      </c>
      <c r="E42" s="321"/>
      <c r="F42" s="351">
        <v>62053.39</v>
      </c>
      <c r="G42" s="321"/>
      <c r="H42" s="211">
        <v>45002</v>
      </c>
      <c r="I42" s="131"/>
      <c r="J42" s="217"/>
    </row>
    <row r="43" spans="1:10" s="218" customFormat="1" ht="21.75" customHeight="1">
      <c r="A43" s="136" t="s">
        <v>714</v>
      </c>
      <c r="B43" s="136" t="s">
        <v>715</v>
      </c>
      <c r="C43" s="322">
        <f>SUM(D43:G43)</f>
        <v>7989.63</v>
      </c>
      <c r="D43" s="351">
        <v>7148.62</v>
      </c>
      <c r="E43" s="321"/>
      <c r="F43" s="351">
        <v>841.01</v>
      </c>
      <c r="G43" s="321"/>
      <c r="H43" s="211">
        <v>45002</v>
      </c>
      <c r="I43" s="131"/>
      <c r="J43" s="217"/>
    </row>
    <row r="44" spans="1:10" s="218" customFormat="1" ht="21.75" customHeight="1">
      <c r="A44" s="263" t="s">
        <v>716</v>
      </c>
      <c r="B44" s="136" t="s">
        <v>161</v>
      </c>
      <c r="C44" s="322">
        <f>SUM(D44:G44)</f>
        <v>8482.95</v>
      </c>
      <c r="D44" s="351">
        <v>7590.01</v>
      </c>
      <c r="E44" s="321"/>
      <c r="F44" s="351">
        <v>892.94</v>
      </c>
      <c r="G44" s="321"/>
      <c r="H44" s="211">
        <v>45002</v>
      </c>
      <c r="I44" s="131"/>
      <c r="J44" s="217"/>
    </row>
    <row r="45" spans="1:10" s="218" customFormat="1" ht="21.75" customHeight="1">
      <c r="A45" s="69" t="s">
        <v>80</v>
      </c>
      <c r="B45" s="73"/>
      <c r="C45" s="74"/>
      <c r="D45" s="74"/>
      <c r="E45" s="74"/>
      <c r="F45" s="75"/>
      <c r="G45" s="74"/>
      <c r="H45" s="133"/>
      <c r="I45" s="131"/>
      <c r="J45" s="217"/>
    </row>
    <row r="46" spans="1:10" s="218" customFormat="1" ht="21.75" customHeight="1">
      <c r="A46" s="350" t="s">
        <v>600</v>
      </c>
      <c r="B46" s="136" t="s">
        <v>112</v>
      </c>
      <c r="C46" s="322">
        <f t="shared" si="1"/>
        <v>33931.39</v>
      </c>
      <c r="D46" s="351">
        <v>30359.66</v>
      </c>
      <c r="E46" s="321"/>
      <c r="F46" s="351">
        <v>3571.73</v>
      </c>
      <c r="G46" s="321"/>
      <c r="H46" s="211">
        <v>44991</v>
      </c>
      <c r="I46" s="131"/>
      <c r="J46" s="217"/>
    </row>
    <row r="47" spans="1:10" s="218" customFormat="1" ht="21.75" customHeight="1">
      <c r="A47" s="350" t="s">
        <v>639</v>
      </c>
      <c r="B47" s="136" t="s">
        <v>92</v>
      </c>
      <c r="C47" s="322">
        <f t="shared" si="1"/>
        <v>2193032.29</v>
      </c>
      <c r="D47" s="351">
        <v>1962186.78</v>
      </c>
      <c r="E47" s="321"/>
      <c r="F47" s="351">
        <v>230845.51</v>
      </c>
      <c r="G47" s="321"/>
      <c r="H47" s="211">
        <v>44994</v>
      </c>
      <c r="I47" s="131"/>
      <c r="J47" s="217"/>
    </row>
    <row r="48" spans="1:10" s="218" customFormat="1" ht="21.75" customHeight="1">
      <c r="A48" s="350" t="s">
        <v>703</v>
      </c>
      <c r="B48" s="136" t="s">
        <v>92</v>
      </c>
      <c r="C48" s="322">
        <f t="shared" si="1"/>
        <v>95441.48</v>
      </c>
      <c r="D48" s="351">
        <v>85395.01</v>
      </c>
      <c r="E48" s="321"/>
      <c r="F48" s="351">
        <v>10046.47</v>
      </c>
      <c r="G48" s="321"/>
      <c r="H48" s="211">
        <v>45001</v>
      </c>
      <c r="I48" s="131"/>
      <c r="J48" s="217"/>
    </row>
    <row r="49" spans="1:10" s="218" customFormat="1" ht="21.75" customHeight="1">
      <c r="A49" s="350" t="s">
        <v>823</v>
      </c>
      <c r="B49" s="136" t="s">
        <v>824</v>
      </c>
      <c r="C49" s="322">
        <f t="shared" si="1"/>
        <v>21953.38</v>
      </c>
      <c r="D49" s="351">
        <v>19642.5</v>
      </c>
      <c r="E49" s="321"/>
      <c r="F49" s="351">
        <v>2310.88</v>
      </c>
      <c r="G49" s="321"/>
      <c r="H49" s="211">
        <v>45008</v>
      </c>
      <c r="I49" s="131"/>
      <c r="J49" s="217"/>
    </row>
    <row r="50" spans="1:10" s="218" customFormat="1" ht="21.75" customHeight="1">
      <c r="A50" s="114" t="s">
        <v>477</v>
      </c>
      <c r="B50" s="115"/>
      <c r="C50" s="116">
        <f>SUM(C35:C49)</f>
        <v>4052944.2199999997</v>
      </c>
      <c r="D50" s="116">
        <f>SUM(D35:D49)</f>
        <v>3626318.5</v>
      </c>
      <c r="E50" s="116">
        <f>SUM(E35:E49)</f>
        <v>0</v>
      </c>
      <c r="F50" s="116">
        <f>SUM(F35:F49)</f>
        <v>426625.72</v>
      </c>
      <c r="G50" s="116">
        <f>SUM(G35:G49)</f>
        <v>0</v>
      </c>
      <c r="H50" s="116"/>
      <c r="I50" s="131"/>
      <c r="J50" s="217"/>
    </row>
    <row r="51" spans="1:9" s="8" customFormat="1" ht="21" customHeight="1">
      <c r="A51" s="81" t="s">
        <v>25</v>
      </c>
      <c r="B51" s="90"/>
      <c r="C51" s="82">
        <f>SUM(C22,C33,C50)</f>
        <v>9221872.969999999</v>
      </c>
      <c r="D51" s="82">
        <f>SUM(D22,D33,D50)</f>
        <v>8116660.03</v>
      </c>
      <c r="E51" s="82">
        <f>SUM(E22,E33,E50)</f>
        <v>0</v>
      </c>
      <c r="F51" s="82">
        <f>SUM(F22,F33,F50)</f>
        <v>1105212.94</v>
      </c>
      <c r="G51" s="82">
        <f>SUM(G22,G33,G50)</f>
        <v>0</v>
      </c>
      <c r="H51" s="82"/>
      <c r="I51" s="132"/>
    </row>
    <row r="52" spans="1:9" s="8" customFormat="1" ht="17.25" customHeight="1" thickBot="1">
      <c r="A52" s="239"/>
      <c r="B52" s="240"/>
      <c r="C52" s="241"/>
      <c r="D52" s="241"/>
      <c r="E52" s="241"/>
      <c r="F52" s="241"/>
      <c r="G52" s="241"/>
      <c r="H52" s="241"/>
      <c r="I52" s="152"/>
    </row>
    <row r="53" spans="1:9" s="8" customFormat="1" ht="17.25" customHeight="1" thickBot="1">
      <c r="A53" s="195" t="s">
        <v>48</v>
      </c>
      <c r="B53" s="194"/>
      <c r="C53" s="193"/>
      <c r="D53" s="182" t="s">
        <v>8</v>
      </c>
      <c r="E53" s="183" t="s">
        <v>9</v>
      </c>
      <c r="F53" s="170" t="s">
        <v>10</v>
      </c>
      <c r="G53" s="184" t="s">
        <v>11</v>
      </c>
      <c r="H53" s="7"/>
      <c r="I53" s="122"/>
    </row>
    <row r="54" spans="1:9" s="8" customFormat="1" ht="17.25" customHeight="1" thickBot="1">
      <c r="A54" s="177"/>
      <c r="B54" s="248"/>
      <c r="C54" s="168"/>
      <c r="D54" s="168"/>
      <c r="E54" s="166"/>
      <c r="F54" s="166"/>
      <c r="G54" s="249"/>
      <c r="H54" s="398"/>
      <c r="I54" s="399"/>
    </row>
    <row r="55" spans="1:9" s="8" customFormat="1" ht="17.25" customHeight="1" thickBot="1">
      <c r="A55" s="250" t="s">
        <v>71</v>
      </c>
      <c r="B55" s="251"/>
      <c r="C55" s="252">
        <f>SUM(C54:C54)</f>
        <v>0</v>
      </c>
      <c r="D55" s="252">
        <f>SUM(D54:D54)</f>
        <v>0</v>
      </c>
      <c r="E55" s="252">
        <f>SUM(E54:E54)</f>
        <v>0</v>
      </c>
      <c r="F55" s="252">
        <f>SUM(F54:F54)</f>
        <v>0</v>
      </c>
      <c r="G55" s="252">
        <f>SUM(G54:G54)</f>
        <v>0</v>
      </c>
      <c r="H55" s="234"/>
      <c r="I55" s="122"/>
    </row>
    <row r="56" spans="1:9" s="8" customFormat="1" ht="17.25" customHeight="1">
      <c r="A56" s="163"/>
      <c r="B56" s="181"/>
      <c r="C56" s="163"/>
      <c r="D56" s="9"/>
      <c r="E56" s="163"/>
      <c r="F56" s="163"/>
      <c r="G56" s="180"/>
      <c r="H56" s="7"/>
      <c r="I56" s="122"/>
    </row>
    <row r="57" spans="1:9" s="8" customFormat="1" ht="17.25" customHeight="1">
      <c r="A57" s="235" t="s">
        <v>81</v>
      </c>
      <c r="B57" s="236"/>
      <c r="C57" s="237"/>
      <c r="D57" s="215" t="s">
        <v>60</v>
      </c>
      <c r="E57" s="233" t="s">
        <v>61</v>
      </c>
      <c r="F57" s="233" t="s">
        <v>62</v>
      </c>
      <c r="G57" s="215" t="s">
        <v>63</v>
      </c>
      <c r="H57" s="7"/>
      <c r="I57" s="122"/>
    </row>
    <row r="58" spans="1:11" s="8" customFormat="1" ht="17.25" customHeight="1">
      <c r="A58" s="202" t="s">
        <v>82</v>
      </c>
      <c r="B58" s="161"/>
      <c r="C58" s="238">
        <f>C51-C55</f>
        <v>9221872.969999999</v>
      </c>
      <c r="D58" s="238">
        <f>D51-D55</f>
        <v>8116660.03</v>
      </c>
      <c r="E58" s="238">
        <f>E51-E55</f>
        <v>0</v>
      </c>
      <c r="F58" s="238">
        <f>F51-F55</f>
        <v>1105212.94</v>
      </c>
      <c r="G58" s="238">
        <f>G51-G55</f>
        <v>0</v>
      </c>
      <c r="H58" s="7"/>
      <c r="I58" s="122"/>
      <c r="K58" s="97"/>
    </row>
    <row r="59" spans="1:9" s="8" customFormat="1" ht="17.25" customHeight="1">
      <c r="A59" s="136"/>
      <c r="B59" s="161"/>
      <c r="C59" s="3"/>
      <c r="D59" s="3"/>
      <c r="E59" s="3"/>
      <c r="F59" s="3"/>
      <c r="G59" s="3"/>
      <c r="H59" s="5"/>
      <c r="I59" s="122"/>
    </row>
    <row r="60" spans="1:9" s="8" customFormat="1" ht="17.25" customHeight="1">
      <c r="A60"/>
      <c r="B60" s="92"/>
      <c r="C60" s="5"/>
      <c r="D60" s="5"/>
      <c r="E60" s="5"/>
      <c r="F60" s="5"/>
      <c r="G60" s="5"/>
      <c r="H60" s="7"/>
      <c r="I60" s="122"/>
    </row>
    <row r="61" spans="1:9" s="8" customFormat="1" ht="17.25" customHeight="1">
      <c r="A61"/>
      <c r="B61" s="92"/>
      <c r="C61" s="5"/>
      <c r="D61" s="5"/>
      <c r="E61" s="5"/>
      <c r="F61" s="5"/>
      <c r="G61" s="5"/>
      <c r="H61" s="232"/>
      <c r="I61" s="122"/>
    </row>
    <row r="62" spans="1:9" s="8" customFormat="1" ht="17.25" customHeight="1">
      <c r="A62"/>
      <c r="B62" s="92"/>
      <c r="C62"/>
      <c r="D62" s="135"/>
      <c r="E62" s="135"/>
      <c r="F62" s="135"/>
      <c r="G62" s="135"/>
      <c r="H62" s="7"/>
      <c r="I62" s="122"/>
    </row>
    <row r="63" spans="1:9" s="8" customFormat="1" ht="17.25" customHeight="1">
      <c r="A63"/>
      <c r="B63" s="92"/>
      <c r="C63"/>
      <c r="D63" s="135"/>
      <c r="E63"/>
      <c r="F63"/>
      <c r="G63"/>
      <c r="H63" s="7"/>
      <c r="I63" s="122"/>
    </row>
    <row r="64" spans="1:10" s="18" customFormat="1" ht="21.75" customHeight="1">
      <c r="A64"/>
      <c r="B64" s="92"/>
      <c r="C64" s="5"/>
      <c r="D64" s="5"/>
      <c r="E64" s="5"/>
      <c r="F64" s="5"/>
      <c r="G64" s="5"/>
      <c r="H64" s="7"/>
      <c r="I64" s="122"/>
      <c r="J64" s="134"/>
    </row>
    <row r="65" spans="1:10" s="18" customFormat="1" ht="21.75" customHeight="1">
      <c r="A65"/>
      <c r="B65" s="92"/>
      <c r="C65"/>
      <c r="D65"/>
      <c r="E65"/>
      <c r="F65" s="135"/>
      <c r="G65" s="5"/>
      <c r="H65" s="7"/>
      <c r="I65" s="122"/>
      <c r="J65" s="134"/>
    </row>
    <row r="66" spans="1:10" s="18" customFormat="1" ht="21.75" customHeight="1">
      <c r="A66"/>
      <c r="B66" s="92"/>
      <c r="C66"/>
      <c r="D66" s="135"/>
      <c r="E66"/>
      <c r="F66" s="135"/>
      <c r="G66"/>
      <c r="H66" s="7"/>
      <c r="I66" s="122"/>
      <c r="J66" s="134"/>
    </row>
    <row r="67" spans="1:10" s="18" customFormat="1" ht="21.75" customHeight="1">
      <c r="A67"/>
      <c r="B67" s="92"/>
      <c r="C67"/>
      <c r="D67"/>
      <c r="E67"/>
      <c r="F67"/>
      <c r="G67"/>
      <c r="H67" s="7"/>
      <c r="I67" s="122"/>
      <c r="J67" s="134"/>
    </row>
    <row r="68" spans="1:10" s="18" customFormat="1" ht="21.75" customHeight="1">
      <c r="A68"/>
      <c r="B68" s="92"/>
      <c r="C68"/>
      <c r="D68"/>
      <c r="E68"/>
      <c r="F68"/>
      <c r="G68"/>
      <c r="H68" s="7"/>
      <c r="I68" s="122"/>
      <c r="J68" s="134"/>
    </row>
    <row r="69" spans="1:10" s="18" customFormat="1" ht="21.75" customHeight="1">
      <c r="A69"/>
      <c r="B69" s="92"/>
      <c r="C69"/>
      <c r="D69"/>
      <c r="E69"/>
      <c r="F69"/>
      <c r="G69"/>
      <c r="H69" s="7"/>
      <c r="I69" s="122"/>
      <c r="J69" s="134"/>
    </row>
    <row r="70" spans="1:10" s="18" customFormat="1" ht="21.75" customHeight="1">
      <c r="A70"/>
      <c r="B70" s="92"/>
      <c r="C70"/>
      <c r="D70"/>
      <c r="E70"/>
      <c r="F70"/>
      <c r="G70"/>
      <c r="H70" s="7"/>
      <c r="I70" s="122"/>
      <c r="J70" s="134"/>
    </row>
    <row r="71" spans="1:10" s="18" customFormat="1" ht="21.75" customHeight="1">
      <c r="A71"/>
      <c r="B71" s="92"/>
      <c r="C71"/>
      <c r="D71"/>
      <c r="E71"/>
      <c r="F71"/>
      <c r="G71"/>
      <c r="H71" s="7"/>
      <c r="I71" s="122"/>
      <c r="J71" s="134"/>
    </row>
    <row r="72" spans="1:9" s="8" customFormat="1" ht="17.25" customHeight="1">
      <c r="A72"/>
      <c r="B72" s="92"/>
      <c r="C72"/>
      <c r="D72"/>
      <c r="E72"/>
      <c r="F72"/>
      <c r="G72"/>
      <c r="H72" s="7"/>
      <c r="I72" s="122"/>
    </row>
    <row r="73" spans="1:9" s="8" customFormat="1" ht="17.25" customHeight="1">
      <c r="A73"/>
      <c r="B73" s="92"/>
      <c r="C73"/>
      <c r="D73"/>
      <c r="E73"/>
      <c r="F73"/>
      <c r="G73"/>
      <c r="H73" s="7"/>
      <c r="I73" s="122"/>
    </row>
    <row r="74" spans="1:9" s="8" customFormat="1" ht="17.25" customHeight="1">
      <c r="A74"/>
      <c r="B74" s="92"/>
      <c r="C74"/>
      <c r="D74"/>
      <c r="E74"/>
      <c r="F74"/>
      <c r="G74"/>
      <c r="H74" s="7"/>
      <c r="I74" s="122"/>
    </row>
    <row r="75" spans="1:9" s="8" customFormat="1" ht="17.25" customHeight="1">
      <c r="A75"/>
      <c r="B75" s="92"/>
      <c r="C75"/>
      <c r="D75"/>
      <c r="E75"/>
      <c r="F75"/>
      <c r="G75"/>
      <c r="H75" s="7"/>
      <c r="I75" s="122"/>
    </row>
    <row r="76" spans="1:10" s="18" customFormat="1" ht="21.75" customHeight="1">
      <c r="A76"/>
      <c r="B76" s="92"/>
      <c r="C76"/>
      <c r="D76"/>
      <c r="E76"/>
      <c r="F76"/>
      <c r="G76"/>
      <c r="H76" s="7"/>
      <c r="I76" s="122"/>
      <c r="J76" s="134"/>
    </row>
    <row r="77" spans="1:10" s="18" customFormat="1" ht="21.75" customHeight="1">
      <c r="A77"/>
      <c r="B77" s="92"/>
      <c r="C77"/>
      <c r="D77"/>
      <c r="E77"/>
      <c r="F77"/>
      <c r="G77"/>
      <c r="H77" s="7"/>
      <c r="I77" s="122"/>
      <c r="J77" s="134"/>
    </row>
    <row r="78" spans="1:10" s="18" customFormat="1" ht="21.75" customHeight="1">
      <c r="A78"/>
      <c r="B78" s="92"/>
      <c r="C78"/>
      <c r="D78"/>
      <c r="E78"/>
      <c r="F78"/>
      <c r="G78"/>
      <c r="H78" s="7"/>
      <c r="I78" s="122"/>
      <c r="J78" s="134"/>
    </row>
    <row r="79" spans="1:10" s="18" customFormat="1" ht="21.75" customHeight="1">
      <c r="A79"/>
      <c r="B79" s="92"/>
      <c r="C79"/>
      <c r="D79"/>
      <c r="E79"/>
      <c r="F79"/>
      <c r="G79"/>
      <c r="H79" s="7"/>
      <c r="I79" s="122"/>
      <c r="J79" s="134"/>
    </row>
    <row r="80" spans="1:10" s="18" customFormat="1" ht="21.75" customHeight="1">
      <c r="A80"/>
      <c r="B80" s="92"/>
      <c r="C80"/>
      <c r="D80"/>
      <c r="E80"/>
      <c r="F80"/>
      <c r="G80"/>
      <c r="H80" s="7"/>
      <c r="I80" s="122"/>
      <c r="J80" s="134"/>
    </row>
    <row r="81" spans="1:10" s="18" customFormat="1" ht="21.75" customHeight="1">
      <c r="A81"/>
      <c r="B81" s="92"/>
      <c r="C81"/>
      <c r="D81"/>
      <c r="E81"/>
      <c r="F81"/>
      <c r="G81"/>
      <c r="H81" s="7"/>
      <c r="I81" s="122"/>
      <c r="J81" s="134"/>
    </row>
    <row r="82" spans="1:10" s="18" customFormat="1" ht="21.75" customHeight="1">
      <c r="A82"/>
      <c r="B82" s="92"/>
      <c r="C82"/>
      <c r="D82"/>
      <c r="E82"/>
      <c r="F82"/>
      <c r="G82"/>
      <c r="H82" s="7"/>
      <c r="I82" s="122"/>
      <c r="J82" s="134"/>
    </row>
    <row r="83" spans="1:10" s="18" customFormat="1" ht="21.75" customHeight="1">
      <c r="A83"/>
      <c r="B83" s="92"/>
      <c r="C83"/>
      <c r="D83"/>
      <c r="E83"/>
      <c r="F83"/>
      <c r="G83"/>
      <c r="H83" s="7"/>
      <c r="I83" s="122"/>
      <c r="J83" s="134"/>
    </row>
    <row r="84" spans="1:10" s="18" customFormat="1" ht="21.75" customHeight="1">
      <c r="A84"/>
      <c r="B84" s="92"/>
      <c r="C84"/>
      <c r="D84"/>
      <c r="E84"/>
      <c r="F84"/>
      <c r="G84"/>
      <c r="H84" s="7"/>
      <c r="I84" s="122"/>
      <c r="J84" s="134"/>
    </row>
    <row r="85" spans="1:10" s="18" customFormat="1" ht="21.75" customHeight="1">
      <c r="A85"/>
      <c r="B85" s="92"/>
      <c r="C85"/>
      <c r="D85"/>
      <c r="E85"/>
      <c r="F85"/>
      <c r="G85"/>
      <c r="H85" s="7"/>
      <c r="I85" s="122"/>
      <c r="J85" s="134"/>
    </row>
    <row r="86" spans="1:10" s="18" customFormat="1" ht="21.75" customHeight="1">
      <c r="A86"/>
      <c r="B86" s="92"/>
      <c r="C86"/>
      <c r="D86"/>
      <c r="E86"/>
      <c r="F86"/>
      <c r="G86"/>
      <c r="H86" s="7"/>
      <c r="I86" s="122"/>
      <c r="J86" s="134"/>
    </row>
    <row r="87" spans="1:10" s="18" customFormat="1" ht="21.75" customHeight="1">
      <c r="A87"/>
      <c r="B87" s="92"/>
      <c r="C87"/>
      <c r="D87"/>
      <c r="E87"/>
      <c r="F87"/>
      <c r="G87"/>
      <c r="H87" s="7"/>
      <c r="I87" s="122"/>
      <c r="J87" s="134"/>
    </row>
    <row r="88" spans="1:10" s="18" customFormat="1" ht="21.75" customHeight="1">
      <c r="A88"/>
      <c r="B88" s="92"/>
      <c r="C88"/>
      <c r="D88"/>
      <c r="E88"/>
      <c r="F88"/>
      <c r="G88"/>
      <c r="H88" s="7"/>
      <c r="I88" s="122"/>
      <c r="J88" s="134"/>
    </row>
    <row r="89" spans="1:10" s="18" customFormat="1" ht="21.75" customHeight="1">
      <c r="A89"/>
      <c r="B89" s="92"/>
      <c r="C89"/>
      <c r="D89"/>
      <c r="E89"/>
      <c r="F89"/>
      <c r="G89"/>
      <c r="H89" s="7"/>
      <c r="I89" s="122"/>
      <c r="J89" s="134"/>
    </row>
    <row r="90" spans="1:10" s="18" customFormat="1" ht="21.75" customHeight="1">
      <c r="A90"/>
      <c r="B90" s="92"/>
      <c r="C90"/>
      <c r="D90"/>
      <c r="E90"/>
      <c r="F90"/>
      <c r="G90"/>
      <c r="H90" s="7"/>
      <c r="I90" s="122"/>
      <c r="J90" s="134"/>
    </row>
    <row r="91" spans="1:10" s="18" customFormat="1" ht="21.75" customHeight="1">
      <c r="A91"/>
      <c r="B91" s="92"/>
      <c r="C91"/>
      <c r="D91"/>
      <c r="E91"/>
      <c r="F91"/>
      <c r="G91"/>
      <c r="H91" s="7"/>
      <c r="I91" s="122"/>
      <c r="J91" s="134"/>
    </row>
    <row r="92" spans="1:10" s="18" customFormat="1" ht="21.75" customHeight="1">
      <c r="A92"/>
      <c r="B92" s="92"/>
      <c r="C92"/>
      <c r="D92"/>
      <c r="E92"/>
      <c r="F92"/>
      <c r="G92"/>
      <c r="H92" s="7"/>
      <c r="I92" s="122"/>
      <c r="J92" s="134"/>
    </row>
    <row r="93" spans="1:10" s="18" customFormat="1" ht="21.75" customHeight="1">
      <c r="A93"/>
      <c r="B93" s="92"/>
      <c r="C93"/>
      <c r="D93"/>
      <c r="E93"/>
      <c r="F93"/>
      <c r="G93"/>
      <c r="H93" s="7"/>
      <c r="I93" s="122"/>
      <c r="J93" s="134"/>
    </row>
    <row r="94" spans="1:10" s="18" customFormat="1" ht="21.75" customHeight="1">
      <c r="A94"/>
      <c r="B94" s="92"/>
      <c r="C94"/>
      <c r="D94"/>
      <c r="E94"/>
      <c r="F94"/>
      <c r="G94"/>
      <c r="H94" s="7"/>
      <c r="I94" s="122"/>
      <c r="J94" s="134"/>
    </row>
    <row r="95" spans="1:10" s="18" customFormat="1" ht="21.75" customHeight="1">
      <c r="A95"/>
      <c r="B95" s="92"/>
      <c r="C95"/>
      <c r="D95"/>
      <c r="E95"/>
      <c r="F95"/>
      <c r="G95"/>
      <c r="H95" s="7"/>
      <c r="I95" s="122"/>
      <c r="J95" s="134"/>
    </row>
    <row r="96" spans="1:10" s="18" customFormat="1" ht="21.75" customHeight="1">
      <c r="A96"/>
      <c r="B96" s="92"/>
      <c r="C96"/>
      <c r="D96"/>
      <c r="E96"/>
      <c r="F96"/>
      <c r="G96"/>
      <c r="H96" s="7"/>
      <c r="I96" s="122"/>
      <c r="J96" s="134"/>
    </row>
    <row r="97" spans="1:10" s="18" customFormat="1" ht="21.75" customHeight="1">
      <c r="A97"/>
      <c r="B97" s="92"/>
      <c r="C97"/>
      <c r="D97"/>
      <c r="E97"/>
      <c r="F97"/>
      <c r="G97"/>
      <c r="H97" s="7"/>
      <c r="I97" s="122"/>
      <c r="J97" s="134"/>
    </row>
    <row r="98" spans="1:10" s="18" customFormat="1" ht="21.75" customHeight="1">
      <c r="A98"/>
      <c r="B98" s="92"/>
      <c r="C98"/>
      <c r="D98"/>
      <c r="E98"/>
      <c r="F98"/>
      <c r="G98"/>
      <c r="H98" s="7"/>
      <c r="I98" s="122"/>
      <c r="J98" s="134"/>
    </row>
    <row r="99" spans="1:10" s="18" customFormat="1" ht="21.75" customHeight="1">
      <c r="A99"/>
      <c r="B99" s="92"/>
      <c r="C99"/>
      <c r="D99"/>
      <c r="E99"/>
      <c r="F99"/>
      <c r="G99"/>
      <c r="H99" s="7"/>
      <c r="I99" s="122"/>
      <c r="J99" s="134"/>
    </row>
    <row r="100" spans="1:10" s="18" customFormat="1" ht="21.75" customHeight="1">
      <c r="A100"/>
      <c r="B100" s="92"/>
      <c r="C100"/>
      <c r="D100"/>
      <c r="E100"/>
      <c r="F100"/>
      <c r="G100"/>
      <c r="H100" s="7"/>
      <c r="I100" s="122"/>
      <c r="J100" s="134"/>
    </row>
    <row r="101" spans="1:10" s="18" customFormat="1" ht="21.75" customHeight="1">
      <c r="A101"/>
      <c r="B101" s="92"/>
      <c r="C101"/>
      <c r="D101"/>
      <c r="E101"/>
      <c r="F101"/>
      <c r="G101"/>
      <c r="H101" s="7"/>
      <c r="I101" s="122"/>
      <c r="J101" s="134"/>
    </row>
    <row r="102" spans="1:10" s="18" customFormat="1" ht="21.75" customHeight="1">
      <c r="A102"/>
      <c r="B102" s="92"/>
      <c r="C102"/>
      <c r="D102"/>
      <c r="E102"/>
      <c r="F102"/>
      <c r="G102"/>
      <c r="H102" s="7"/>
      <c r="I102" s="122"/>
      <c r="J102" s="134"/>
    </row>
    <row r="103" spans="1:10" s="18" customFormat="1" ht="21.75" customHeight="1">
      <c r="A103"/>
      <c r="B103" s="92"/>
      <c r="C103"/>
      <c r="D103"/>
      <c r="E103"/>
      <c r="F103"/>
      <c r="G103"/>
      <c r="H103" s="7"/>
      <c r="I103" s="122"/>
      <c r="J103" s="134"/>
    </row>
    <row r="104" spans="1:10" s="18" customFormat="1" ht="21.75" customHeight="1">
      <c r="A104"/>
      <c r="B104" s="92"/>
      <c r="C104"/>
      <c r="D104"/>
      <c r="E104"/>
      <c r="F104"/>
      <c r="G104"/>
      <c r="H104" s="7"/>
      <c r="I104" s="122"/>
      <c r="J104" s="134"/>
    </row>
    <row r="105" spans="1:10" s="18" customFormat="1" ht="21.75" customHeight="1">
      <c r="A105"/>
      <c r="B105" s="92"/>
      <c r="C105"/>
      <c r="D105"/>
      <c r="E105"/>
      <c r="F105"/>
      <c r="G105"/>
      <c r="H105" s="7"/>
      <c r="I105" s="122"/>
      <c r="J105" s="134"/>
    </row>
    <row r="106" spans="1:10" s="18" customFormat="1" ht="21.75" customHeight="1">
      <c r="A106"/>
      <c r="B106" s="92"/>
      <c r="C106"/>
      <c r="D106"/>
      <c r="E106"/>
      <c r="F106"/>
      <c r="G106"/>
      <c r="H106" s="7"/>
      <c r="I106" s="122"/>
      <c r="J106" s="134"/>
    </row>
    <row r="107" spans="1:10" s="18" customFormat="1" ht="21.75" customHeight="1">
      <c r="A107"/>
      <c r="B107" s="92"/>
      <c r="C107"/>
      <c r="D107"/>
      <c r="E107"/>
      <c r="F107"/>
      <c r="G107"/>
      <c r="H107" s="7"/>
      <c r="I107" s="122"/>
      <c r="J107" s="134"/>
    </row>
    <row r="108" spans="1:10" s="18" customFormat="1" ht="21.75" customHeight="1">
      <c r="A108"/>
      <c r="B108" s="92"/>
      <c r="C108"/>
      <c r="D108"/>
      <c r="E108"/>
      <c r="F108"/>
      <c r="G108"/>
      <c r="H108" s="7"/>
      <c r="I108" s="122"/>
      <c r="J108" s="134"/>
    </row>
    <row r="109" spans="1:10" s="18" customFormat="1" ht="21.75" customHeight="1">
      <c r="A109"/>
      <c r="B109" s="92"/>
      <c r="C109"/>
      <c r="D109"/>
      <c r="E109"/>
      <c r="F109"/>
      <c r="G109"/>
      <c r="H109" s="7"/>
      <c r="I109" s="122"/>
      <c r="J109" s="134"/>
    </row>
    <row r="110" spans="1:10" s="18" customFormat="1" ht="21.75" customHeight="1">
      <c r="A110"/>
      <c r="B110" s="92"/>
      <c r="C110"/>
      <c r="D110"/>
      <c r="E110"/>
      <c r="F110"/>
      <c r="G110"/>
      <c r="H110" s="7"/>
      <c r="I110" s="122"/>
      <c r="J110" s="134"/>
    </row>
    <row r="111" spans="1:10" s="18" customFormat="1" ht="21.75" customHeight="1">
      <c r="A111"/>
      <c r="B111" s="92"/>
      <c r="C111"/>
      <c r="D111"/>
      <c r="E111"/>
      <c r="F111"/>
      <c r="G111"/>
      <c r="H111" s="7"/>
      <c r="I111" s="122"/>
      <c r="J111" s="134"/>
    </row>
    <row r="112" spans="1:10" s="18" customFormat="1" ht="21.75" customHeight="1">
      <c r="A112"/>
      <c r="B112" s="92"/>
      <c r="C112"/>
      <c r="D112"/>
      <c r="E112"/>
      <c r="F112"/>
      <c r="G112"/>
      <c r="H112" s="7"/>
      <c r="I112" s="122"/>
      <c r="J112" s="134"/>
    </row>
    <row r="113" spans="1:10" s="18" customFormat="1" ht="21.75" customHeight="1">
      <c r="A113"/>
      <c r="B113" s="92"/>
      <c r="C113"/>
      <c r="D113"/>
      <c r="E113"/>
      <c r="F113"/>
      <c r="G113"/>
      <c r="H113" s="7"/>
      <c r="I113" s="122"/>
      <c r="J113" s="134"/>
    </row>
    <row r="114" spans="1:10" s="18" customFormat="1" ht="21.75" customHeight="1">
      <c r="A114"/>
      <c r="B114" s="92"/>
      <c r="C114"/>
      <c r="D114"/>
      <c r="E114"/>
      <c r="F114"/>
      <c r="G114"/>
      <c r="H114" s="7"/>
      <c r="I114" s="122"/>
      <c r="J114" s="134"/>
    </row>
    <row r="115" spans="1:10" s="18" customFormat="1" ht="21.75" customHeight="1">
      <c r="A115"/>
      <c r="B115" s="92"/>
      <c r="C115"/>
      <c r="D115"/>
      <c r="E115"/>
      <c r="F115"/>
      <c r="G115"/>
      <c r="H115" s="7"/>
      <c r="I115" s="122"/>
      <c r="J115" s="134"/>
    </row>
    <row r="116" spans="1:10" s="18" customFormat="1" ht="21.75" customHeight="1">
      <c r="A116"/>
      <c r="B116" s="92"/>
      <c r="C116"/>
      <c r="D116"/>
      <c r="E116"/>
      <c r="F116"/>
      <c r="G116"/>
      <c r="H116" s="7"/>
      <c r="I116" s="122"/>
      <c r="J116" s="134"/>
    </row>
    <row r="117" spans="1:10" s="18" customFormat="1" ht="21.75" customHeight="1">
      <c r="A117"/>
      <c r="B117" s="92"/>
      <c r="C117"/>
      <c r="D117"/>
      <c r="E117"/>
      <c r="F117"/>
      <c r="G117"/>
      <c r="H117" s="7"/>
      <c r="I117" s="122"/>
      <c r="J117" s="134"/>
    </row>
    <row r="118" spans="1:10" s="18" customFormat="1" ht="21.75" customHeight="1">
      <c r="A118"/>
      <c r="B118" s="92"/>
      <c r="C118"/>
      <c r="D118"/>
      <c r="E118"/>
      <c r="F118"/>
      <c r="G118"/>
      <c r="H118" s="7"/>
      <c r="I118" s="122"/>
      <c r="J118" s="134"/>
    </row>
    <row r="119" spans="1:10" s="18" customFormat="1" ht="21.75" customHeight="1">
      <c r="A119"/>
      <c r="B119" s="92"/>
      <c r="C119"/>
      <c r="D119"/>
      <c r="E119"/>
      <c r="F119"/>
      <c r="G119"/>
      <c r="H119" s="7"/>
      <c r="I119" s="122"/>
      <c r="J119" s="134"/>
    </row>
    <row r="120" spans="1:10" s="18" customFormat="1" ht="21.75" customHeight="1">
      <c r="A120"/>
      <c r="B120" s="92"/>
      <c r="C120"/>
      <c r="D120"/>
      <c r="E120"/>
      <c r="F120"/>
      <c r="G120"/>
      <c r="H120" s="7"/>
      <c r="I120" s="122"/>
      <c r="J120" s="134"/>
    </row>
    <row r="121" spans="1:10" s="18" customFormat="1" ht="21.75" customHeight="1">
      <c r="A121"/>
      <c r="B121" s="92"/>
      <c r="C121"/>
      <c r="D121"/>
      <c r="E121"/>
      <c r="F121"/>
      <c r="G121"/>
      <c r="H121" s="7"/>
      <c r="I121" s="122"/>
      <c r="J121" s="134"/>
    </row>
    <row r="122" spans="1:10" s="18" customFormat="1" ht="21.75" customHeight="1">
      <c r="A122"/>
      <c r="B122" s="92"/>
      <c r="C122"/>
      <c r="D122"/>
      <c r="E122"/>
      <c r="F122"/>
      <c r="G122"/>
      <c r="H122" s="7"/>
      <c r="I122" s="122"/>
      <c r="J122" s="134"/>
    </row>
    <row r="123" spans="1:10" s="18" customFormat="1" ht="21.75" customHeight="1">
      <c r="A123"/>
      <c r="B123" s="92"/>
      <c r="C123"/>
      <c r="D123"/>
      <c r="E123"/>
      <c r="F123"/>
      <c r="G123"/>
      <c r="H123" s="7"/>
      <c r="I123" s="122"/>
      <c r="J123" s="134"/>
    </row>
    <row r="124" spans="1:10" s="18" customFormat="1" ht="21.75" customHeight="1">
      <c r="A124"/>
      <c r="B124" s="92"/>
      <c r="C124"/>
      <c r="D124"/>
      <c r="E124"/>
      <c r="F124"/>
      <c r="G124"/>
      <c r="H124" s="7"/>
      <c r="I124" s="122"/>
      <c r="J124" s="134"/>
    </row>
    <row r="125" spans="1:10" s="18" customFormat="1" ht="21.75" customHeight="1">
      <c r="A125"/>
      <c r="B125" s="92"/>
      <c r="C125"/>
      <c r="D125"/>
      <c r="E125"/>
      <c r="F125"/>
      <c r="G125"/>
      <c r="H125" s="7"/>
      <c r="I125" s="122"/>
      <c r="J125" s="134"/>
    </row>
    <row r="126" spans="1:10" s="18" customFormat="1" ht="21.75" customHeight="1">
      <c r="A126"/>
      <c r="B126" s="92"/>
      <c r="C126"/>
      <c r="D126"/>
      <c r="E126"/>
      <c r="F126"/>
      <c r="G126"/>
      <c r="H126" s="7"/>
      <c r="I126" s="122"/>
      <c r="J126" s="134"/>
    </row>
    <row r="127" spans="1:10" s="18" customFormat="1" ht="21.75" customHeight="1">
      <c r="A127"/>
      <c r="B127" s="92"/>
      <c r="C127"/>
      <c r="D127"/>
      <c r="E127"/>
      <c r="F127"/>
      <c r="G127"/>
      <c r="H127" s="7"/>
      <c r="I127" s="122"/>
      <c r="J127" s="134"/>
    </row>
    <row r="128" spans="1:10" s="18" customFormat="1" ht="21.75" customHeight="1">
      <c r="A128"/>
      <c r="B128" s="92"/>
      <c r="C128"/>
      <c r="D128"/>
      <c r="E128"/>
      <c r="F128"/>
      <c r="G128"/>
      <c r="H128" s="7"/>
      <c r="I128" s="122"/>
      <c r="J128" s="134"/>
    </row>
    <row r="129" spans="1:10" s="18" customFormat="1" ht="21.75" customHeight="1">
      <c r="A129"/>
      <c r="B129" s="92"/>
      <c r="C129"/>
      <c r="D129"/>
      <c r="E129"/>
      <c r="F129"/>
      <c r="G129"/>
      <c r="H129" s="7"/>
      <c r="I129" s="122"/>
      <c r="J129" s="134"/>
    </row>
    <row r="130" spans="1:10" s="18" customFormat="1" ht="21.75" customHeight="1">
      <c r="A130"/>
      <c r="B130" s="92"/>
      <c r="C130"/>
      <c r="D130"/>
      <c r="E130"/>
      <c r="F130"/>
      <c r="G130"/>
      <c r="H130" s="7"/>
      <c r="I130" s="122"/>
      <c r="J130" s="134"/>
    </row>
    <row r="131" spans="1:10" s="18" customFormat="1" ht="21.75" customHeight="1">
      <c r="A131"/>
      <c r="B131" s="92"/>
      <c r="C131"/>
      <c r="D131"/>
      <c r="E131"/>
      <c r="F131"/>
      <c r="G131"/>
      <c r="H131" s="7"/>
      <c r="I131" s="122"/>
      <c r="J131" s="134"/>
    </row>
    <row r="132" spans="1:10" s="18" customFormat="1" ht="21.75" customHeight="1">
      <c r="A132"/>
      <c r="B132" s="92"/>
      <c r="C132"/>
      <c r="D132"/>
      <c r="E132"/>
      <c r="F132"/>
      <c r="G132"/>
      <c r="H132" s="7"/>
      <c r="I132" s="122"/>
      <c r="J132" s="134"/>
    </row>
    <row r="133" spans="1:10" s="18" customFormat="1" ht="21.75" customHeight="1">
      <c r="A133"/>
      <c r="B133" s="92"/>
      <c r="C133"/>
      <c r="D133"/>
      <c r="E133"/>
      <c r="F133"/>
      <c r="G133"/>
      <c r="H133" s="7"/>
      <c r="I133" s="122"/>
      <c r="J133" s="134"/>
    </row>
    <row r="134" spans="1:10" s="18" customFormat="1" ht="21.75" customHeight="1">
      <c r="A134"/>
      <c r="B134" s="92"/>
      <c r="C134"/>
      <c r="D134"/>
      <c r="E134"/>
      <c r="F134"/>
      <c r="G134"/>
      <c r="H134" s="7"/>
      <c r="I134" s="122"/>
      <c r="J134" s="134"/>
    </row>
    <row r="135" spans="1:10" s="18" customFormat="1" ht="21.75" customHeight="1">
      <c r="A135"/>
      <c r="B135" s="92"/>
      <c r="C135"/>
      <c r="D135"/>
      <c r="E135"/>
      <c r="F135"/>
      <c r="G135"/>
      <c r="H135" s="7"/>
      <c r="I135" s="122"/>
      <c r="J135" s="134"/>
    </row>
    <row r="136" spans="1:10" s="18" customFormat="1" ht="21.75" customHeight="1">
      <c r="A136"/>
      <c r="B136" s="92"/>
      <c r="C136"/>
      <c r="D136"/>
      <c r="E136"/>
      <c r="F136"/>
      <c r="G136"/>
      <c r="H136" s="7"/>
      <c r="I136" s="122"/>
      <c r="J136" s="134"/>
    </row>
    <row r="137" spans="1:10" s="18" customFormat="1" ht="21.75" customHeight="1">
      <c r="A137"/>
      <c r="B137" s="92"/>
      <c r="C137"/>
      <c r="D137"/>
      <c r="E137"/>
      <c r="F137"/>
      <c r="G137"/>
      <c r="H137" s="7"/>
      <c r="I137" s="122"/>
      <c r="J137" s="134"/>
    </row>
    <row r="138" spans="1:10" s="18" customFormat="1" ht="21.75" customHeight="1">
      <c r="A138"/>
      <c r="B138" s="92"/>
      <c r="C138"/>
      <c r="D138"/>
      <c r="E138"/>
      <c r="F138"/>
      <c r="G138"/>
      <c r="H138" s="7"/>
      <c r="I138" s="122"/>
      <c r="J138" s="134"/>
    </row>
    <row r="139" spans="1:10" s="18" customFormat="1" ht="21.75" customHeight="1">
      <c r="A139"/>
      <c r="B139" s="92"/>
      <c r="C139"/>
      <c r="D139"/>
      <c r="E139"/>
      <c r="F139"/>
      <c r="G139"/>
      <c r="H139" s="7"/>
      <c r="I139" s="122"/>
      <c r="J139" s="134"/>
    </row>
    <row r="140" spans="1:10" s="18" customFormat="1" ht="21.75" customHeight="1">
      <c r="A140"/>
      <c r="B140" s="92"/>
      <c r="C140"/>
      <c r="D140"/>
      <c r="E140"/>
      <c r="F140"/>
      <c r="G140"/>
      <c r="H140" s="7"/>
      <c r="I140" s="122"/>
      <c r="J140" s="134"/>
    </row>
    <row r="141" spans="1:10" s="18" customFormat="1" ht="21.75" customHeight="1">
      <c r="A141"/>
      <c r="B141" s="92"/>
      <c r="C141"/>
      <c r="D141"/>
      <c r="E141"/>
      <c r="F141"/>
      <c r="G141"/>
      <c r="H141" s="7"/>
      <c r="I141" s="122"/>
      <c r="J141" s="134"/>
    </row>
    <row r="142" spans="1:10" s="18" customFormat="1" ht="21.75" customHeight="1">
      <c r="A142"/>
      <c r="B142" s="92"/>
      <c r="C142"/>
      <c r="D142"/>
      <c r="E142"/>
      <c r="F142"/>
      <c r="G142"/>
      <c r="H142" s="7"/>
      <c r="I142" s="122"/>
      <c r="J142" s="134"/>
    </row>
    <row r="143" spans="1:10" s="18" customFormat="1" ht="21.75" customHeight="1">
      <c r="A143"/>
      <c r="B143" s="92"/>
      <c r="C143"/>
      <c r="D143"/>
      <c r="E143"/>
      <c r="F143"/>
      <c r="G143"/>
      <c r="H143" s="7"/>
      <c r="I143" s="122"/>
      <c r="J143" s="134"/>
    </row>
    <row r="144" spans="1:10" s="18" customFormat="1" ht="21.75" customHeight="1">
      <c r="A144"/>
      <c r="B144" s="92"/>
      <c r="C144"/>
      <c r="D144"/>
      <c r="E144"/>
      <c r="F144"/>
      <c r="G144"/>
      <c r="H144" s="7"/>
      <c r="I144" s="122"/>
      <c r="J144" s="134"/>
    </row>
    <row r="145" spans="1:10" s="18" customFormat="1" ht="21.75" customHeight="1">
      <c r="A145"/>
      <c r="B145" s="92"/>
      <c r="C145"/>
      <c r="D145"/>
      <c r="E145"/>
      <c r="F145"/>
      <c r="G145"/>
      <c r="H145" s="7"/>
      <c r="I145" s="122"/>
      <c r="J145" s="134"/>
    </row>
    <row r="146" spans="1:10" s="18" customFormat="1" ht="21.75" customHeight="1">
      <c r="A146"/>
      <c r="B146" s="92"/>
      <c r="C146"/>
      <c r="D146"/>
      <c r="E146"/>
      <c r="F146"/>
      <c r="G146"/>
      <c r="H146" s="7"/>
      <c r="I146" s="122"/>
      <c r="J146" s="134"/>
    </row>
    <row r="147" spans="1:10" s="18" customFormat="1" ht="21.75" customHeight="1">
      <c r="A147"/>
      <c r="B147" s="92"/>
      <c r="C147"/>
      <c r="D147"/>
      <c r="E147"/>
      <c r="F147"/>
      <c r="G147"/>
      <c r="H147" s="7"/>
      <c r="I147" s="122"/>
      <c r="J147" s="134"/>
    </row>
    <row r="148" spans="1:10" s="18" customFormat="1" ht="21.75" customHeight="1">
      <c r="A148"/>
      <c r="B148" s="92"/>
      <c r="C148"/>
      <c r="D148"/>
      <c r="E148"/>
      <c r="F148"/>
      <c r="G148"/>
      <c r="H148" s="7"/>
      <c r="I148" s="122"/>
      <c r="J148" s="134"/>
    </row>
    <row r="149" spans="1:10" s="18" customFormat="1" ht="21.75" customHeight="1">
      <c r="A149"/>
      <c r="B149" s="92"/>
      <c r="C149"/>
      <c r="D149"/>
      <c r="E149"/>
      <c r="F149"/>
      <c r="G149"/>
      <c r="H149" s="7"/>
      <c r="I149" s="122"/>
      <c r="J149" s="134"/>
    </row>
    <row r="150" spans="1:10" s="18" customFormat="1" ht="21.75" customHeight="1">
      <c r="A150"/>
      <c r="B150" s="92"/>
      <c r="C150"/>
      <c r="D150"/>
      <c r="E150"/>
      <c r="F150"/>
      <c r="G150"/>
      <c r="H150" s="7"/>
      <c r="I150" s="122"/>
      <c r="J150" s="134"/>
    </row>
    <row r="151" spans="1:10" s="18" customFormat="1" ht="21.75" customHeight="1">
      <c r="A151"/>
      <c r="B151" s="92"/>
      <c r="C151"/>
      <c r="D151"/>
      <c r="E151"/>
      <c r="F151"/>
      <c r="G151"/>
      <c r="H151" s="7"/>
      <c r="I151" s="122"/>
      <c r="J151" s="134"/>
    </row>
    <row r="152" spans="1:10" s="18" customFormat="1" ht="21.75" customHeight="1">
      <c r="A152"/>
      <c r="B152" s="92"/>
      <c r="C152"/>
      <c r="D152"/>
      <c r="E152"/>
      <c r="F152"/>
      <c r="G152"/>
      <c r="H152" s="7"/>
      <c r="I152" s="122"/>
      <c r="J152" s="134"/>
    </row>
    <row r="153" spans="1:10" s="18" customFormat="1" ht="21.75" customHeight="1">
      <c r="A153"/>
      <c r="B153" s="92"/>
      <c r="C153"/>
      <c r="D153"/>
      <c r="E153"/>
      <c r="F153"/>
      <c r="G153"/>
      <c r="H153" s="7"/>
      <c r="I153" s="122"/>
      <c r="J153" s="134"/>
    </row>
    <row r="154" spans="1:10" s="18" customFormat="1" ht="21.75" customHeight="1">
      <c r="A154"/>
      <c r="B154" s="92"/>
      <c r="C154"/>
      <c r="D154"/>
      <c r="E154"/>
      <c r="F154"/>
      <c r="G154"/>
      <c r="H154" s="7"/>
      <c r="I154" s="122"/>
      <c r="J154" s="134"/>
    </row>
    <row r="155" spans="1:10" s="18" customFormat="1" ht="21.75" customHeight="1">
      <c r="A155"/>
      <c r="B155" s="92"/>
      <c r="C155"/>
      <c r="D155"/>
      <c r="E155"/>
      <c r="F155"/>
      <c r="G155"/>
      <c r="H155" s="7"/>
      <c r="I155" s="122"/>
      <c r="J155" s="134"/>
    </row>
    <row r="156" spans="1:10" s="18" customFormat="1" ht="21.75" customHeight="1">
      <c r="A156"/>
      <c r="B156" s="92"/>
      <c r="C156"/>
      <c r="D156"/>
      <c r="E156"/>
      <c r="F156"/>
      <c r="G156"/>
      <c r="H156" s="7"/>
      <c r="I156" s="122"/>
      <c r="J156" s="134"/>
    </row>
    <row r="157" spans="1:10" s="18" customFormat="1" ht="21.75" customHeight="1">
      <c r="A157"/>
      <c r="B157" s="92"/>
      <c r="C157"/>
      <c r="D157"/>
      <c r="E157"/>
      <c r="F157"/>
      <c r="G157"/>
      <c r="H157" s="7"/>
      <c r="I157" s="122"/>
      <c r="J157" s="134"/>
    </row>
    <row r="158" spans="1:10" s="18" customFormat="1" ht="21.75" customHeight="1">
      <c r="A158"/>
      <c r="B158" s="92"/>
      <c r="C158"/>
      <c r="D158"/>
      <c r="E158"/>
      <c r="F158"/>
      <c r="G158"/>
      <c r="H158" s="7"/>
      <c r="I158" s="122"/>
      <c r="J158" s="134"/>
    </row>
    <row r="159" spans="1:10" s="18" customFormat="1" ht="21.75" customHeight="1">
      <c r="A159"/>
      <c r="B159" s="92"/>
      <c r="C159"/>
      <c r="D159"/>
      <c r="E159"/>
      <c r="F159"/>
      <c r="G159"/>
      <c r="H159" s="7"/>
      <c r="I159" s="122"/>
      <c r="J159" s="134"/>
    </row>
    <row r="160" spans="1:10" s="18" customFormat="1" ht="21.75" customHeight="1">
      <c r="A160"/>
      <c r="B160" s="92"/>
      <c r="C160"/>
      <c r="D160"/>
      <c r="E160"/>
      <c r="F160"/>
      <c r="G160"/>
      <c r="H160" s="7"/>
      <c r="I160" s="122"/>
      <c r="J160" s="134"/>
    </row>
    <row r="161" spans="1:10" s="18" customFormat="1" ht="21.75" customHeight="1">
      <c r="A161"/>
      <c r="B161" s="92"/>
      <c r="C161"/>
      <c r="D161"/>
      <c r="E161"/>
      <c r="F161"/>
      <c r="G161"/>
      <c r="H161" s="7"/>
      <c r="I161" s="122"/>
      <c r="J161" s="134"/>
    </row>
    <row r="162" spans="1:10" s="18" customFormat="1" ht="21.75" customHeight="1">
      <c r="A162"/>
      <c r="B162" s="92"/>
      <c r="C162"/>
      <c r="D162"/>
      <c r="E162"/>
      <c r="F162"/>
      <c r="G162"/>
      <c r="H162" s="7"/>
      <c r="I162" s="122"/>
      <c r="J162" s="134"/>
    </row>
    <row r="163" spans="1:10" s="18" customFormat="1" ht="21.75" customHeight="1">
      <c r="A163"/>
      <c r="B163" s="92"/>
      <c r="C163"/>
      <c r="D163"/>
      <c r="E163"/>
      <c r="F163"/>
      <c r="G163"/>
      <c r="H163" s="7"/>
      <c r="I163" s="122"/>
      <c r="J163" s="134"/>
    </row>
    <row r="164" spans="1:10" s="18" customFormat="1" ht="21.75" customHeight="1">
      <c r="A164"/>
      <c r="B164" s="92"/>
      <c r="C164"/>
      <c r="D164"/>
      <c r="E164"/>
      <c r="F164"/>
      <c r="G164"/>
      <c r="H164" s="7"/>
      <c r="I164" s="122"/>
      <c r="J164" s="134"/>
    </row>
    <row r="165" spans="1:10" s="18" customFormat="1" ht="21.75" customHeight="1">
      <c r="A165"/>
      <c r="B165" s="92"/>
      <c r="C165"/>
      <c r="D165"/>
      <c r="E165"/>
      <c r="F165"/>
      <c r="G165"/>
      <c r="H165" s="7"/>
      <c r="I165" s="122"/>
      <c r="J165" s="134"/>
    </row>
    <row r="166" spans="1:10" s="18" customFormat="1" ht="21.75" customHeight="1">
      <c r="A166"/>
      <c r="B166" s="92"/>
      <c r="C166"/>
      <c r="D166"/>
      <c r="E166"/>
      <c r="F166"/>
      <c r="G166"/>
      <c r="H166" s="7"/>
      <c r="I166" s="122"/>
      <c r="J166" s="134"/>
    </row>
    <row r="167" spans="1:10" s="18" customFormat="1" ht="21.75" customHeight="1">
      <c r="A167"/>
      <c r="B167" s="92"/>
      <c r="C167"/>
      <c r="D167"/>
      <c r="E167"/>
      <c r="F167"/>
      <c r="G167"/>
      <c r="H167" s="7"/>
      <c r="I167" s="122"/>
      <c r="J167" s="134"/>
    </row>
    <row r="168" spans="1:10" s="18" customFormat="1" ht="21.75" customHeight="1">
      <c r="A168"/>
      <c r="B168" s="92"/>
      <c r="C168"/>
      <c r="D168"/>
      <c r="E168"/>
      <c r="F168"/>
      <c r="G168"/>
      <c r="H168" s="7"/>
      <c r="I168" s="122"/>
      <c r="J168" s="134"/>
    </row>
    <row r="169" spans="1:10" s="18" customFormat="1" ht="21.75" customHeight="1">
      <c r="A169"/>
      <c r="B169" s="92"/>
      <c r="C169"/>
      <c r="D169"/>
      <c r="E169"/>
      <c r="F169"/>
      <c r="G169"/>
      <c r="H169" s="7"/>
      <c r="I169" s="122"/>
      <c r="J169" s="134"/>
    </row>
    <row r="170" spans="1:10" s="18" customFormat="1" ht="21.75" customHeight="1">
      <c r="A170"/>
      <c r="B170" s="92"/>
      <c r="C170"/>
      <c r="D170"/>
      <c r="E170"/>
      <c r="F170"/>
      <c r="G170"/>
      <c r="H170" s="7"/>
      <c r="I170" s="122"/>
      <c r="J170" s="134"/>
    </row>
    <row r="171" spans="1:10" s="18" customFormat="1" ht="21.75" customHeight="1">
      <c r="A171"/>
      <c r="B171" s="92"/>
      <c r="C171"/>
      <c r="D171"/>
      <c r="E171"/>
      <c r="F171"/>
      <c r="G171"/>
      <c r="H171" s="7"/>
      <c r="I171" s="122"/>
      <c r="J171" s="134"/>
    </row>
    <row r="172" spans="1:10" s="18" customFormat="1" ht="21.75" customHeight="1">
      <c r="A172"/>
      <c r="B172" s="92"/>
      <c r="C172"/>
      <c r="D172"/>
      <c r="E172"/>
      <c r="F172"/>
      <c r="G172"/>
      <c r="H172" s="7"/>
      <c r="I172" s="122"/>
      <c r="J172" s="134"/>
    </row>
    <row r="173" spans="1:10" s="18" customFormat="1" ht="21.75" customHeight="1">
      <c r="A173"/>
      <c r="B173" s="92"/>
      <c r="C173"/>
      <c r="D173"/>
      <c r="E173"/>
      <c r="F173"/>
      <c r="G173"/>
      <c r="H173" s="7"/>
      <c r="I173" s="122"/>
      <c r="J173" s="134"/>
    </row>
    <row r="174" spans="1:10" s="18" customFormat="1" ht="21.75" customHeight="1">
      <c r="A174"/>
      <c r="B174" s="92"/>
      <c r="C174"/>
      <c r="D174"/>
      <c r="E174"/>
      <c r="F174"/>
      <c r="G174"/>
      <c r="H174" s="7"/>
      <c r="I174" s="122"/>
      <c r="J174" s="134"/>
    </row>
    <row r="175" spans="1:10" s="18" customFormat="1" ht="21.75" customHeight="1">
      <c r="A175"/>
      <c r="B175" s="92"/>
      <c r="C175"/>
      <c r="D175"/>
      <c r="E175"/>
      <c r="F175"/>
      <c r="G175"/>
      <c r="H175" s="7"/>
      <c r="I175" s="122"/>
      <c r="J175" s="134"/>
    </row>
    <row r="176" spans="1:10" s="18" customFormat="1" ht="12.75">
      <c r="A176"/>
      <c r="B176" s="92"/>
      <c r="C176"/>
      <c r="D176"/>
      <c r="E176"/>
      <c r="F176"/>
      <c r="G176"/>
      <c r="H176" s="7"/>
      <c r="I176" s="122"/>
      <c r="J176" s="134"/>
    </row>
    <row r="177" spans="1:10" s="18" customFormat="1" ht="21.75" customHeight="1">
      <c r="A177"/>
      <c r="B177" s="92"/>
      <c r="C177"/>
      <c r="D177"/>
      <c r="E177"/>
      <c r="F177"/>
      <c r="G177"/>
      <c r="H177" s="7"/>
      <c r="I177" s="122"/>
      <c r="J177" s="134"/>
    </row>
    <row r="178" spans="1:10" s="18" customFormat="1" ht="21.75" customHeight="1">
      <c r="A178"/>
      <c r="B178" s="92"/>
      <c r="C178"/>
      <c r="D178"/>
      <c r="E178"/>
      <c r="F178"/>
      <c r="G178"/>
      <c r="H178" s="7"/>
      <c r="I178" s="122"/>
      <c r="J178" s="134"/>
    </row>
    <row r="179" spans="1:10" s="18" customFormat="1" ht="21.75" customHeight="1">
      <c r="A179"/>
      <c r="B179" s="92"/>
      <c r="C179"/>
      <c r="D179"/>
      <c r="E179"/>
      <c r="F179"/>
      <c r="G179"/>
      <c r="H179" s="7"/>
      <c r="I179" s="122"/>
      <c r="J179" s="134"/>
    </row>
    <row r="180" spans="1:10" s="18" customFormat="1" ht="21.75" customHeight="1">
      <c r="A180"/>
      <c r="B180" s="92"/>
      <c r="C180"/>
      <c r="D180"/>
      <c r="E180"/>
      <c r="F180"/>
      <c r="G180"/>
      <c r="H180" s="7"/>
      <c r="I180" s="122"/>
      <c r="J180" s="134"/>
    </row>
    <row r="181" spans="1:10" s="18" customFormat="1" ht="21.75" customHeight="1">
      <c r="A181"/>
      <c r="B181" s="92"/>
      <c r="C181"/>
      <c r="D181"/>
      <c r="E181"/>
      <c r="F181"/>
      <c r="G181"/>
      <c r="H181" s="7"/>
      <c r="I181" s="122"/>
      <c r="J181" s="134"/>
    </row>
    <row r="182" spans="1:10" s="18" customFormat="1" ht="21.75" customHeight="1">
      <c r="A182"/>
      <c r="B182" s="92"/>
      <c r="C182"/>
      <c r="D182"/>
      <c r="E182"/>
      <c r="F182"/>
      <c r="G182"/>
      <c r="H182" s="7"/>
      <c r="I182" s="122"/>
      <c r="J182" s="134"/>
    </row>
    <row r="183" spans="1:10" s="18" customFormat="1" ht="21.75" customHeight="1">
      <c r="A183"/>
      <c r="B183" s="92"/>
      <c r="C183"/>
      <c r="D183"/>
      <c r="E183"/>
      <c r="F183"/>
      <c r="G183"/>
      <c r="H183" s="7"/>
      <c r="I183" s="122"/>
      <c r="J183" s="134"/>
    </row>
    <row r="184" spans="1:10" s="18" customFormat="1" ht="21.75" customHeight="1">
      <c r="A184"/>
      <c r="B184" s="92"/>
      <c r="C184"/>
      <c r="D184"/>
      <c r="E184"/>
      <c r="F184"/>
      <c r="G184"/>
      <c r="H184" s="7"/>
      <c r="I184" s="122"/>
      <c r="J184" s="134"/>
    </row>
    <row r="185" spans="1:10" s="18" customFormat="1" ht="21.75" customHeight="1">
      <c r="A185"/>
      <c r="B185" s="92"/>
      <c r="C185"/>
      <c r="D185"/>
      <c r="E185"/>
      <c r="F185"/>
      <c r="G185"/>
      <c r="H185" s="7"/>
      <c r="I185" s="122"/>
      <c r="J185" s="134"/>
    </row>
    <row r="186" spans="1:10" s="18" customFormat="1" ht="21.75" customHeight="1">
      <c r="A186"/>
      <c r="B186" s="92"/>
      <c r="C186"/>
      <c r="D186"/>
      <c r="E186"/>
      <c r="F186"/>
      <c r="G186"/>
      <c r="H186" s="7"/>
      <c r="I186" s="122"/>
      <c r="J186" s="134"/>
    </row>
    <row r="187" spans="1:10" s="18" customFormat="1" ht="21.75" customHeight="1">
      <c r="A187"/>
      <c r="B187" s="92"/>
      <c r="C187"/>
      <c r="D187"/>
      <c r="E187"/>
      <c r="F187"/>
      <c r="G187"/>
      <c r="H187" s="7"/>
      <c r="I187" s="122"/>
      <c r="J187" s="134"/>
    </row>
    <row r="188" spans="1:10" s="18" customFormat="1" ht="21.75" customHeight="1">
      <c r="A188"/>
      <c r="B188" s="92"/>
      <c r="C188"/>
      <c r="D188"/>
      <c r="E188"/>
      <c r="F188"/>
      <c r="G188"/>
      <c r="H188" s="7"/>
      <c r="I188" s="122"/>
      <c r="J188" s="134"/>
    </row>
    <row r="189" spans="1:10" s="150" customFormat="1" ht="21.75" customHeight="1">
      <c r="A189"/>
      <c r="B189" s="92"/>
      <c r="C189"/>
      <c r="D189"/>
      <c r="E189"/>
      <c r="F189"/>
      <c r="G189"/>
      <c r="H189" s="7"/>
      <c r="I189" s="122"/>
      <c r="J189" s="151"/>
    </row>
    <row r="190" spans="1:10" s="150" customFormat="1" ht="21.75" customHeight="1">
      <c r="A190"/>
      <c r="B190" s="92"/>
      <c r="C190"/>
      <c r="D190"/>
      <c r="E190"/>
      <c r="F190"/>
      <c r="G190"/>
      <c r="H190" s="7"/>
      <c r="I190" s="122"/>
      <c r="J190" s="151"/>
    </row>
    <row r="191" spans="1:10" s="150" customFormat="1" ht="21.75" customHeight="1">
      <c r="A191"/>
      <c r="B191" s="92"/>
      <c r="C191"/>
      <c r="D191"/>
      <c r="E191"/>
      <c r="F191"/>
      <c r="G191"/>
      <c r="H191" s="7"/>
      <c r="I191" s="122"/>
      <c r="J191" s="151"/>
    </row>
    <row r="192" spans="1:10" s="150" customFormat="1" ht="21.75" customHeight="1">
      <c r="A192"/>
      <c r="B192" s="92"/>
      <c r="C192"/>
      <c r="D192"/>
      <c r="E192"/>
      <c r="F192"/>
      <c r="G192"/>
      <c r="H192" s="7"/>
      <c r="I192" s="122"/>
      <c r="J192" s="151"/>
    </row>
    <row r="193" spans="1:10" s="150" customFormat="1" ht="21.75" customHeight="1">
      <c r="A193"/>
      <c r="B193" s="92"/>
      <c r="C193"/>
      <c r="D193"/>
      <c r="E193"/>
      <c r="F193"/>
      <c r="G193"/>
      <c r="H193" s="7"/>
      <c r="I193" s="122"/>
      <c r="J193" s="151"/>
    </row>
    <row r="194" spans="1:10" s="150" customFormat="1" ht="21.75" customHeight="1">
      <c r="A194"/>
      <c r="B194" s="92"/>
      <c r="C194"/>
      <c r="D194"/>
      <c r="E194"/>
      <c r="F194"/>
      <c r="G194"/>
      <c r="H194" s="7"/>
      <c r="I194" s="122"/>
      <c r="J194" s="151"/>
    </row>
    <row r="195" spans="1:10" s="150" customFormat="1" ht="21.75" customHeight="1">
      <c r="A195"/>
      <c r="B195" s="92"/>
      <c r="C195"/>
      <c r="D195"/>
      <c r="E195"/>
      <c r="F195"/>
      <c r="G195"/>
      <c r="H195" s="7"/>
      <c r="I195" s="122"/>
      <c r="J195" s="151"/>
    </row>
    <row r="196" spans="1:10" s="150" customFormat="1" ht="21.75" customHeight="1">
      <c r="A196"/>
      <c r="B196" s="92"/>
      <c r="C196"/>
      <c r="D196"/>
      <c r="E196"/>
      <c r="F196"/>
      <c r="G196"/>
      <c r="H196" s="7"/>
      <c r="I196" s="122"/>
      <c r="J196" s="151"/>
    </row>
    <row r="197" spans="1:10" s="150" customFormat="1" ht="21.75" customHeight="1">
      <c r="A197"/>
      <c r="B197" s="92"/>
      <c r="C197"/>
      <c r="D197"/>
      <c r="E197"/>
      <c r="F197"/>
      <c r="G197"/>
      <c r="H197" s="7"/>
      <c r="I197" s="122"/>
      <c r="J197" s="151"/>
    </row>
    <row r="198" spans="1:10" s="150" customFormat="1" ht="21.75" customHeight="1">
      <c r="A198"/>
      <c r="B198" s="92"/>
      <c r="C198"/>
      <c r="D198"/>
      <c r="E198"/>
      <c r="F198"/>
      <c r="G198"/>
      <c r="H198" s="7"/>
      <c r="I198" s="122"/>
      <c r="J198" s="151"/>
    </row>
    <row r="199" spans="1:10" s="150" customFormat="1" ht="21.75" customHeight="1">
      <c r="A199"/>
      <c r="B199" s="92"/>
      <c r="C199"/>
      <c r="D199"/>
      <c r="E199"/>
      <c r="F199"/>
      <c r="G199"/>
      <c r="H199" s="7"/>
      <c r="I199" s="122"/>
      <c r="J199" s="151"/>
    </row>
    <row r="200" spans="1:10" s="150" customFormat="1" ht="21.75" customHeight="1">
      <c r="A200"/>
      <c r="B200" s="92"/>
      <c r="C200"/>
      <c r="D200"/>
      <c r="E200"/>
      <c r="F200"/>
      <c r="G200"/>
      <c r="H200" s="7"/>
      <c r="I200" s="122"/>
      <c r="J200" s="151"/>
    </row>
    <row r="201" spans="1:10" s="150" customFormat="1" ht="21.75" customHeight="1">
      <c r="A201"/>
      <c r="B201" s="92"/>
      <c r="C201"/>
      <c r="D201"/>
      <c r="E201"/>
      <c r="F201"/>
      <c r="G201"/>
      <c r="H201" s="7"/>
      <c r="I201" s="122"/>
      <c r="J201" s="151"/>
    </row>
    <row r="202" spans="1:10" s="150" customFormat="1" ht="21.75" customHeight="1">
      <c r="A202"/>
      <c r="B202" s="92"/>
      <c r="C202"/>
      <c r="D202"/>
      <c r="E202"/>
      <c r="F202"/>
      <c r="G202"/>
      <c r="H202" s="7"/>
      <c r="I202" s="122"/>
      <c r="J202" s="151"/>
    </row>
    <row r="203" spans="1:10" s="150" customFormat="1" ht="21.75" customHeight="1">
      <c r="A203"/>
      <c r="B203" s="92"/>
      <c r="C203"/>
      <c r="D203"/>
      <c r="E203"/>
      <c r="F203"/>
      <c r="G203"/>
      <c r="H203" s="7"/>
      <c r="I203" s="122"/>
      <c r="J203" s="151"/>
    </row>
    <row r="204" spans="1:10" s="150" customFormat="1" ht="21.75" customHeight="1">
      <c r="A204"/>
      <c r="B204" s="92"/>
      <c r="C204"/>
      <c r="D204"/>
      <c r="E204"/>
      <c r="F204"/>
      <c r="G204"/>
      <c r="H204" s="7"/>
      <c r="I204" s="122"/>
      <c r="J204" s="151"/>
    </row>
    <row r="205" spans="1:10" s="150" customFormat="1" ht="21.75" customHeight="1">
      <c r="A205"/>
      <c r="B205" s="92"/>
      <c r="C205"/>
      <c r="D205"/>
      <c r="E205"/>
      <c r="F205"/>
      <c r="G205"/>
      <c r="H205" s="7"/>
      <c r="I205" s="122"/>
      <c r="J205" s="151"/>
    </row>
    <row r="206" spans="1:10" s="150" customFormat="1" ht="21.75" customHeight="1">
      <c r="A206"/>
      <c r="B206" s="92"/>
      <c r="C206"/>
      <c r="D206"/>
      <c r="E206"/>
      <c r="F206"/>
      <c r="G206"/>
      <c r="H206" s="7"/>
      <c r="I206" s="122"/>
      <c r="J206" s="151"/>
    </row>
    <row r="207" spans="1:10" s="150" customFormat="1" ht="21.75" customHeight="1">
      <c r="A207"/>
      <c r="B207" s="92"/>
      <c r="C207"/>
      <c r="D207"/>
      <c r="E207"/>
      <c r="F207"/>
      <c r="G207"/>
      <c r="H207" s="7"/>
      <c r="I207" s="122"/>
      <c r="J207" s="151"/>
    </row>
    <row r="208" spans="1:10" s="150" customFormat="1" ht="21.75" customHeight="1">
      <c r="A208"/>
      <c r="B208" s="92"/>
      <c r="C208"/>
      <c r="D208"/>
      <c r="E208"/>
      <c r="F208"/>
      <c r="G208"/>
      <c r="H208" s="7"/>
      <c r="I208" s="122"/>
      <c r="J208" s="151"/>
    </row>
    <row r="209" spans="1:10" s="150" customFormat="1" ht="21.75" customHeight="1">
      <c r="A209"/>
      <c r="B209" s="92"/>
      <c r="C209"/>
      <c r="D209"/>
      <c r="E209"/>
      <c r="F209"/>
      <c r="G209"/>
      <c r="H209" s="7"/>
      <c r="I209" s="122"/>
      <c r="J209" s="151"/>
    </row>
    <row r="210" spans="1:10" s="150" customFormat="1" ht="21.75" customHeight="1">
      <c r="A210"/>
      <c r="B210" s="92"/>
      <c r="C210"/>
      <c r="D210"/>
      <c r="E210"/>
      <c r="F210"/>
      <c r="G210"/>
      <c r="H210" s="7"/>
      <c r="I210" s="122"/>
      <c r="J210" s="151"/>
    </row>
    <row r="211" spans="1:10" s="150" customFormat="1" ht="21.75" customHeight="1">
      <c r="A211"/>
      <c r="B211" s="92"/>
      <c r="C211"/>
      <c r="D211"/>
      <c r="E211"/>
      <c r="F211"/>
      <c r="G211"/>
      <c r="H211" s="7"/>
      <c r="I211" s="122"/>
      <c r="J211" s="151"/>
    </row>
    <row r="212" spans="1:10" s="150" customFormat="1" ht="21.75" customHeight="1">
      <c r="A212"/>
      <c r="B212" s="92"/>
      <c r="C212"/>
      <c r="D212"/>
      <c r="E212"/>
      <c r="F212"/>
      <c r="G212"/>
      <c r="H212" s="7"/>
      <c r="I212" s="122"/>
      <c r="J212" s="151"/>
    </row>
    <row r="213" spans="1:10" s="150" customFormat="1" ht="21.75" customHeight="1">
      <c r="A213"/>
      <c r="B213" s="92"/>
      <c r="C213"/>
      <c r="D213"/>
      <c r="E213"/>
      <c r="F213"/>
      <c r="G213"/>
      <c r="H213" s="7"/>
      <c r="I213" s="122"/>
      <c r="J213" s="151"/>
    </row>
    <row r="214" spans="1:256" s="18" customFormat="1" ht="21.75" customHeight="1">
      <c r="A214"/>
      <c r="B214" s="92"/>
      <c r="C214"/>
      <c r="D214"/>
      <c r="E214"/>
      <c r="F214"/>
      <c r="G214"/>
      <c r="H214" s="7"/>
      <c r="I214" s="122"/>
      <c r="J214" s="134"/>
      <c r="IV214" s="134">
        <f>SUM(J214:IU214)</f>
        <v>0</v>
      </c>
    </row>
    <row r="215" spans="1:10" s="18" customFormat="1" ht="21.75" customHeight="1">
      <c r="A215"/>
      <c r="B215" s="92"/>
      <c r="C215"/>
      <c r="D215"/>
      <c r="E215"/>
      <c r="F215"/>
      <c r="G215"/>
      <c r="H215" s="7"/>
      <c r="I215" s="122"/>
      <c r="J215" s="134"/>
    </row>
    <row r="216" spans="1:10" s="150" customFormat="1" ht="21.75" customHeight="1">
      <c r="A216"/>
      <c r="B216" s="92"/>
      <c r="C216"/>
      <c r="D216"/>
      <c r="E216"/>
      <c r="F216"/>
      <c r="G216"/>
      <c r="H216" s="7"/>
      <c r="I216" s="122"/>
      <c r="J216" s="151"/>
    </row>
    <row r="217" spans="1:10" s="150" customFormat="1" ht="21.75" customHeight="1">
      <c r="A217"/>
      <c r="B217" s="92"/>
      <c r="C217"/>
      <c r="D217"/>
      <c r="E217"/>
      <c r="F217"/>
      <c r="G217"/>
      <c r="H217" s="7"/>
      <c r="I217" s="122"/>
      <c r="J217" s="151"/>
    </row>
    <row r="218" spans="1:10" s="150" customFormat="1" ht="21.75" customHeight="1">
      <c r="A218"/>
      <c r="B218" s="92"/>
      <c r="C218"/>
      <c r="D218"/>
      <c r="E218"/>
      <c r="F218"/>
      <c r="G218"/>
      <c r="H218" s="7"/>
      <c r="I218" s="122"/>
      <c r="J218" s="151"/>
    </row>
    <row r="219" spans="1:10" s="150" customFormat="1" ht="21.75" customHeight="1">
      <c r="A219"/>
      <c r="B219" s="92"/>
      <c r="C219"/>
      <c r="D219"/>
      <c r="E219"/>
      <c r="F219"/>
      <c r="G219"/>
      <c r="H219" s="7"/>
      <c r="I219" s="122"/>
      <c r="J219" s="151"/>
    </row>
    <row r="220" spans="1:10" s="150" customFormat="1" ht="21.75" customHeight="1">
      <c r="A220"/>
      <c r="B220" s="92"/>
      <c r="C220"/>
      <c r="D220"/>
      <c r="E220"/>
      <c r="F220"/>
      <c r="G220"/>
      <c r="H220" s="7"/>
      <c r="I220" s="122"/>
      <c r="J220" s="151"/>
    </row>
    <row r="221" spans="1:10" s="150" customFormat="1" ht="21.75" customHeight="1">
      <c r="A221"/>
      <c r="B221" s="92"/>
      <c r="C221"/>
      <c r="D221"/>
      <c r="E221"/>
      <c r="F221"/>
      <c r="G221"/>
      <c r="H221" s="7"/>
      <c r="I221" s="122"/>
      <c r="J221" s="151"/>
    </row>
    <row r="222" spans="1:10" s="150" customFormat="1" ht="21.75" customHeight="1">
      <c r="A222"/>
      <c r="B222" s="92"/>
      <c r="C222"/>
      <c r="D222"/>
      <c r="E222"/>
      <c r="F222"/>
      <c r="G222"/>
      <c r="H222" s="7"/>
      <c r="I222" s="122"/>
      <c r="J222" s="151"/>
    </row>
    <row r="223" spans="1:10" s="150" customFormat="1" ht="21.75" customHeight="1">
      <c r="A223"/>
      <c r="B223" s="92"/>
      <c r="C223"/>
      <c r="D223"/>
      <c r="E223"/>
      <c r="F223"/>
      <c r="G223"/>
      <c r="H223" s="7"/>
      <c r="I223" s="122"/>
      <c r="J223" s="151"/>
    </row>
    <row r="224" spans="1:10" s="150" customFormat="1" ht="21.75" customHeight="1">
      <c r="A224"/>
      <c r="B224" s="92"/>
      <c r="C224"/>
      <c r="D224"/>
      <c r="E224"/>
      <c r="F224"/>
      <c r="G224"/>
      <c r="H224" s="7"/>
      <c r="I224" s="122"/>
      <c r="J224" s="151"/>
    </row>
    <row r="225" spans="1:10" s="150" customFormat="1" ht="21.75" customHeight="1">
      <c r="A225"/>
      <c r="B225" s="92"/>
      <c r="C225"/>
      <c r="D225"/>
      <c r="E225"/>
      <c r="F225"/>
      <c r="G225"/>
      <c r="H225" s="7"/>
      <c r="I225" s="122"/>
      <c r="J225" s="151"/>
    </row>
    <row r="226" spans="1:10" s="150" customFormat="1" ht="21.75" customHeight="1">
      <c r="A226"/>
      <c r="B226" s="92"/>
      <c r="C226"/>
      <c r="D226"/>
      <c r="E226"/>
      <c r="F226"/>
      <c r="G226"/>
      <c r="H226" s="7"/>
      <c r="I226" s="122"/>
      <c r="J226" s="151"/>
    </row>
    <row r="227" spans="1:10" s="150" customFormat="1" ht="21.75" customHeight="1">
      <c r="A227"/>
      <c r="B227" s="92"/>
      <c r="C227"/>
      <c r="D227"/>
      <c r="E227"/>
      <c r="F227"/>
      <c r="G227"/>
      <c r="H227" s="7"/>
      <c r="I227" s="122"/>
      <c r="J227" s="151"/>
    </row>
    <row r="228" spans="1:10" s="150" customFormat="1" ht="21.75" customHeight="1">
      <c r="A228"/>
      <c r="B228" s="92"/>
      <c r="C228"/>
      <c r="D228"/>
      <c r="E228"/>
      <c r="F228"/>
      <c r="G228"/>
      <c r="H228" s="7"/>
      <c r="I228" s="122"/>
      <c r="J228" s="151"/>
    </row>
    <row r="229" spans="1:10" s="150" customFormat="1" ht="21.75" customHeight="1">
      <c r="A229"/>
      <c r="B229" s="92"/>
      <c r="C229"/>
      <c r="D229"/>
      <c r="E229"/>
      <c r="F229"/>
      <c r="G229"/>
      <c r="H229" s="7"/>
      <c r="I229" s="122"/>
      <c r="J229" s="151"/>
    </row>
    <row r="230" spans="1:10" s="18" customFormat="1" ht="21.75" customHeight="1">
      <c r="A230"/>
      <c r="B230" s="92"/>
      <c r="C230"/>
      <c r="D230"/>
      <c r="E230"/>
      <c r="F230"/>
      <c r="G230"/>
      <c r="H230" s="7"/>
      <c r="I230" s="122"/>
      <c r="J230" s="134"/>
    </row>
    <row r="231" spans="1:10" s="150" customFormat="1" ht="21.75" customHeight="1">
      <c r="A231"/>
      <c r="B231" s="92"/>
      <c r="C231"/>
      <c r="D231"/>
      <c r="E231"/>
      <c r="F231"/>
      <c r="G231"/>
      <c r="H231" s="7"/>
      <c r="I231" s="122"/>
      <c r="J231" s="151"/>
    </row>
    <row r="232" spans="1:10" s="150" customFormat="1" ht="21.75" customHeight="1">
      <c r="A232"/>
      <c r="B232" s="92"/>
      <c r="C232"/>
      <c r="D232"/>
      <c r="E232"/>
      <c r="F232"/>
      <c r="G232"/>
      <c r="H232" s="7"/>
      <c r="I232" s="122"/>
      <c r="J232" s="151"/>
    </row>
    <row r="233" spans="1:10" s="150" customFormat="1" ht="21.75" customHeight="1">
      <c r="A233"/>
      <c r="B233" s="92"/>
      <c r="C233"/>
      <c r="D233"/>
      <c r="E233"/>
      <c r="F233"/>
      <c r="G233"/>
      <c r="H233" s="7"/>
      <c r="I233" s="122"/>
      <c r="J233" s="151"/>
    </row>
    <row r="234" spans="1:10" s="150" customFormat="1" ht="21.75" customHeight="1">
      <c r="A234"/>
      <c r="B234" s="92"/>
      <c r="C234"/>
      <c r="D234"/>
      <c r="E234"/>
      <c r="F234"/>
      <c r="G234"/>
      <c r="H234" s="7"/>
      <c r="I234" s="122"/>
      <c r="J234" s="151"/>
    </row>
    <row r="235" spans="1:10" s="150" customFormat="1" ht="21.75" customHeight="1">
      <c r="A235"/>
      <c r="B235" s="92"/>
      <c r="C235"/>
      <c r="D235"/>
      <c r="E235"/>
      <c r="F235"/>
      <c r="G235"/>
      <c r="H235" s="7"/>
      <c r="I235" s="122"/>
      <c r="J235" s="151"/>
    </row>
    <row r="236" spans="1:10" s="150" customFormat="1" ht="21.75" customHeight="1">
      <c r="A236"/>
      <c r="B236" s="92"/>
      <c r="C236"/>
      <c r="D236"/>
      <c r="E236"/>
      <c r="F236"/>
      <c r="G236"/>
      <c r="H236" s="7"/>
      <c r="I236" s="122"/>
      <c r="J236" s="151"/>
    </row>
    <row r="237" spans="1:10" s="150" customFormat="1" ht="21.75" customHeight="1">
      <c r="A237"/>
      <c r="B237" s="92"/>
      <c r="C237"/>
      <c r="D237"/>
      <c r="E237"/>
      <c r="F237"/>
      <c r="G237"/>
      <c r="H237" s="7"/>
      <c r="I237" s="122"/>
      <c r="J237" s="151"/>
    </row>
    <row r="238" spans="1:10" s="150" customFormat="1" ht="21.75" customHeight="1">
      <c r="A238"/>
      <c r="B238" s="92"/>
      <c r="C238"/>
      <c r="D238"/>
      <c r="E238"/>
      <c r="F238"/>
      <c r="G238"/>
      <c r="H238" s="7"/>
      <c r="I238" s="122"/>
      <c r="J238" s="151"/>
    </row>
    <row r="239" spans="1:10" s="150" customFormat="1" ht="21.75" customHeight="1">
      <c r="A239"/>
      <c r="B239" s="92"/>
      <c r="C239"/>
      <c r="D239"/>
      <c r="E239"/>
      <c r="F239"/>
      <c r="G239"/>
      <c r="H239" s="7"/>
      <c r="I239" s="122"/>
      <c r="J239" s="151"/>
    </row>
    <row r="240" spans="1:10" s="150" customFormat="1" ht="21.75" customHeight="1">
      <c r="A240"/>
      <c r="B240" s="92"/>
      <c r="C240"/>
      <c r="D240"/>
      <c r="E240"/>
      <c r="F240"/>
      <c r="G240"/>
      <c r="H240" s="7"/>
      <c r="I240" s="122"/>
      <c r="J240" s="151"/>
    </row>
    <row r="241" spans="1:10" s="150" customFormat="1" ht="21.75" customHeight="1">
      <c r="A241"/>
      <c r="B241" s="92"/>
      <c r="C241"/>
      <c r="D241"/>
      <c r="E241"/>
      <c r="F241"/>
      <c r="G241"/>
      <c r="H241" s="7"/>
      <c r="I241" s="122"/>
      <c r="J241" s="151"/>
    </row>
    <row r="242" spans="1:10" s="150" customFormat="1" ht="21.75" customHeight="1">
      <c r="A242"/>
      <c r="B242" s="92"/>
      <c r="C242"/>
      <c r="D242"/>
      <c r="E242"/>
      <c r="F242"/>
      <c r="G242"/>
      <c r="H242" s="7"/>
      <c r="I242" s="122"/>
      <c r="J242" s="151"/>
    </row>
    <row r="243" spans="1:10" s="150" customFormat="1" ht="21.75" customHeight="1">
      <c r="A243"/>
      <c r="B243" s="92"/>
      <c r="C243"/>
      <c r="D243"/>
      <c r="E243"/>
      <c r="F243"/>
      <c r="G243"/>
      <c r="H243" s="7"/>
      <c r="I243" s="122"/>
      <c r="J243" s="151"/>
    </row>
    <row r="244" spans="1:256" s="18" customFormat="1" ht="21.75" customHeight="1">
      <c r="A244"/>
      <c r="B244" s="92"/>
      <c r="C244"/>
      <c r="D244"/>
      <c r="E244"/>
      <c r="F244"/>
      <c r="G244"/>
      <c r="H244" s="7"/>
      <c r="I244" s="122"/>
      <c r="J244" s="134"/>
      <c r="IV244" s="134"/>
    </row>
    <row r="245" ht="19.5" customHeight="1"/>
    <row r="246" spans="1:10" s="150" customFormat="1" ht="18.75" customHeight="1">
      <c r="A246"/>
      <c r="B246" s="92"/>
      <c r="C246"/>
      <c r="D246"/>
      <c r="E246"/>
      <c r="F246"/>
      <c r="G246"/>
      <c r="H246" s="7"/>
      <c r="I246" s="122"/>
      <c r="J246" s="151"/>
    </row>
    <row r="247" ht="20.25" customHeight="1"/>
    <row r="248" ht="16.5" customHeight="1"/>
    <row r="249" ht="16.5" customHeight="1"/>
    <row r="250" ht="16.5" customHeight="1"/>
    <row r="251" ht="16.5" customHeight="1"/>
    <row r="252" ht="24" customHeight="1"/>
    <row r="253" ht="17.25" customHeight="1"/>
    <row r="254" ht="21.75" customHeight="1"/>
    <row r="255" ht="22.5" customHeight="1"/>
    <row r="256" ht="19.5" customHeight="1"/>
  </sheetData>
  <sheetProtection/>
  <mergeCells count="8">
    <mergeCell ref="A4:H4"/>
    <mergeCell ref="H54:I54"/>
    <mergeCell ref="C12:C13"/>
    <mergeCell ref="A1:H1"/>
    <mergeCell ref="D12:G12"/>
    <mergeCell ref="H12:H13"/>
    <mergeCell ref="A12:A13"/>
    <mergeCell ref="B12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0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6.421875" style="0" customWidth="1"/>
    <col min="2" max="2" width="36.8515625" style="92" bestFit="1" customWidth="1"/>
    <col min="3" max="3" width="18.00390625" style="0" customWidth="1"/>
    <col min="4" max="4" width="18.140625" style="0" customWidth="1"/>
    <col min="5" max="5" width="17.57421875" style="0" customWidth="1"/>
    <col min="6" max="7" width="14.28125" style="0" customWidth="1"/>
    <col min="8" max="8" width="16.00390625" style="7" customWidth="1"/>
    <col min="9" max="9" width="27.140625" style="122" customWidth="1"/>
    <col min="10" max="10" width="17.8515625" style="0" customWidth="1"/>
    <col min="11" max="11" width="20.421875" style="0" customWidth="1"/>
    <col min="12" max="12" width="18.57421875" style="0" customWidth="1"/>
    <col min="13" max="13" width="23.28125" style="0" customWidth="1"/>
  </cols>
  <sheetData>
    <row r="1" spans="1:9" s="79" customFormat="1" ht="23.25" customHeight="1">
      <c r="A1" s="397" t="s">
        <v>87</v>
      </c>
      <c r="B1" s="397"/>
      <c r="C1" s="397"/>
      <c r="D1" s="397"/>
      <c r="E1" s="397"/>
      <c r="F1" s="397"/>
      <c r="G1" s="397"/>
      <c r="H1" s="397"/>
      <c r="I1" s="130"/>
    </row>
    <row r="2" spans="1:9" s="28" customFormat="1" ht="25.5" customHeight="1">
      <c r="A2" s="388" t="s">
        <v>649</v>
      </c>
      <c r="B2" s="109"/>
      <c r="C2" s="109"/>
      <c r="D2" s="110"/>
      <c r="E2" s="111"/>
      <c r="F2" s="111"/>
      <c r="G2" s="112"/>
      <c r="H2" s="113"/>
      <c r="I2" s="129"/>
    </row>
    <row r="3" spans="1:9" s="28" customFormat="1" ht="18" customHeight="1" thickBot="1">
      <c r="A3" s="25"/>
      <c r="B3" s="86"/>
      <c r="C3" s="26"/>
      <c r="D3" s="27"/>
      <c r="E3" s="27"/>
      <c r="F3" s="31"/>
      <c r="G3" s="31"/>
      <c r="H3" s="32"/>
      <c r="I3" s="131"/>
    </row>
    <row r="4" spans="1:9" s="28" customFormat="1" ht="18" customHeight="1">
      <c r="A4" s="42" t="s">
        <v>21</v>
      </c>
      <c r="B4" s="87" t="s">
        <v>22</v>
      </c>
      <c r="C4" s="87" t="s">
        <v>79</v>
      </c>
      <c r="D4" s="27"/>
      <c r="E4" s="27"/>
      <c r="F4" s="31"/>
      <c r="G4" s="31"/>
      <c r="H4" s="32"/>
      <c r="I4" s="131"/>
    </row>
    <row r="5" spans="1:9" s="2" customFormat="1" ht="18" customHeight="1" thickBot="1">
      <c r="A5" s="43">
        <v>339902</v>
      </c>
      <c r="B5" s="88" t="s">
        <v>623</v>
      </c>
      <c r="C5" s="88">
        <v>48267</v>
      </c>
      <c r="D5" s="36"/>
      <c r="E5" s="36"/>
      <c r="F5" s="31"/>
      <c r="G5" s="31"/>
      <c r="H5" s="32"/>
      <c r="I5" s="122"/>
    </row>
    <row r="6" spans="1:8" ht="24" customHeight="1" thickBot="1">
      <c r="A6" s="37"/>
      <c r="B6" s="89"/>
      <c r="C6" s="33"/>
      <c r="D6" s="33"/>
      <c r="E6" s="33"/>
      <c r="F6" s="33"/>
      <c r="G6" s="33"/>
      <c r="H6" s="34"/>
    </row>
    <row r="7" spans="1:8" ht="12.75" customHeight="1">
      <c r="A7" s="406" t="s">
        <v>0</v>
      </c>
      <c r="B7" s="400" t="s">
        <v>19</v>
      </c>
      <c r="C7" s="400" t="s">
        <v>1</v>
      </c>
      <c r="D7" s="403" t="s">
        <v>2</v>
      </c>
      <c r="E7" s="404"/>
      <c r="F7" s="404"/>
      <c r="G7" s="405"/>
      <c r="H7" s="400" t="s">
        <v>3</v>
      </c>
    </row>
    <row r="8" spans="1:8" ht="18.75" customHeight="1" thickBot="1">
      <c r="A8" s="407"/>
      <c r="B8" s="401"/>
      <c r="C8" s="401"/>
      <c r="D8" s="38" t="s">
        <v>624</v>
      </c>
      <c r="E8" s="39" t="s">
        <v>625</v>
      </c>
      <c r="F8" s="38" t="s">
        <v>626</v>
      </c>
      <c r="G8" s="39" t="s">
        <v>627</v>
      </c>
      <c r="H8" s="401"/>
    </row>
    <row r="9" spans="1:9" s="8" customFormat="1" ht="17.25" customHeight="1">
      <c r="A9" s="69"/>
      <c r="B9" s="73"/>
      <c r="C9" s="74"/>
      <c r="D9" s="74"/>
      <c r="E9" s="74"/>
      <c r="F9" s="75"/>
      <c r="G9" s="74"/>
      <c r="H9" s="133"/>
      <c r="I9" s="122"/>
    </row>
    <row r="10" spans="1:9" s="8" customFormat="1" ht="21" customHeight="1">
      <c r="A10" s="93"/>
      <c r="B10" s="93"/>
      <c r="C10" s="94"/>
      <c r="D10" s="209"/>
      <c r="E10" s="209"/>
      <c r="F10" s="314"/>
      <c r="G10" s="95"/>
      <c r="H10" s="153"/>
      <c r="I10" s="122"/>
    </row>
    <row r="11" spans="1:9" s="8" customFormat="1" ht="21" customHeight="1">
      <c r="A11" s="93"/>
      <c r="B11" s="93"/>
      <c r="C11" s="94"/>
      <c r="D11" s="209"/>
      <c r="E11" s="209"/>
      <c r="F11" s="314"/>
      <c r="G11" s="95"/>
      <c r="H11" s="153"/>
      <c r="I11" s="122"/>
    </row>
    <row r="12" spans="1:10" s="18" customFormat="1" ht="21.75" customHeight="1">
      <c r="A12" s="114" t="s">
        <v>477</v>
      </c>
      <c r="B12" s="115"/>
      <c r="C12" s="116">
        <f>SUM(C10:C11)</f>
        <v>0</v>
      </c>
      <c r="D12" s="116">
        <f>SUM(D10:D11)</f>
        <v>0</v>
      </c>
      <c r="E12" s="116">
        <f>SUM(E10:E10)</f>
        <v>0</v>
      </c>
      <c r="F12" s="116">
        <f>SUM(F10:F11)</f>
        <v>0</v>
      </c>
      <c r="G12" s="116">
        <f>SUM(G10:G10)</f>
        <v>0</v>
      </c>
      <c r="H12" s="116"/>
      <c r="I12" s="122"/>
      <c r="J12" s="134"/>
    </row>
    <row r="13" spans="1:9" s="8" customFormat="1" ht="21" customHeight="1">
      <c r="A13" s="81" t="s">
        <v>25</v>
      </c>
      <c r="B13" s="90"/>
      <c r="C13" s="82">
        <f>SUM(C12)</f>
        <v>0</v>
      </c>
      <c r="D13" s="82">
        <f>SUM(D12)</f>
        <v>0</v>
      </c>
      <c r="E13" s="82">
        <f>SUM(E12)</f>
        <v>0</v>
      </c>
      <c r="F13" s="82">
        <f>SUM(F12)</f>
        <v>0</v>
      </c>
      <c r="G13" s="82">
        <f>SUM(G12)</f>
        <v>0</v>
      </c>
      <c r="H13" s="82"/>
      <c r="I13" s="132"/>
    </row>
    <row r="14" spans="1:9" s="8" customFormat="1" ht="17.25" customHeight="1" thickBot="1">
      <c r="A14" s="239"/>
      <c r="B14" s="240"/>
      <c r="C14" s="241"/>
      <c r="D14" s="241"/>
      <c r="E14" s="241"/>
      <c r="F14" s="241"/>
      <c r="G14" s="241"/>
      <c r="H14" s="241"/>
      <c r="I14" s="152"/>
    </row>
    <row r="15" spans="1:9" s="8" customFormat="1" ht="17.25" customHeight="1" thickBot="1">
      <c r="A15" s="195" t="s">
        <v>48</v>
      </c>
      <c r="B15" s="194"/>
      <c r="C15" s="193"/>
      <c r="D15" s="182" t="s">
        <v>624</v>
      </c>
      <c r="E15" s="183" t="s">
        <v>625</v>
      </c>
      <c r="F15" s="170" t="s">
        <v>626</v>
      </c>
      <c r="G15" s="184" t="s">
        <v>627</v>
      </c>
      <c r="H15" s="7"/>
      <c r="I15" s="122"/>
    </row>
    <row r="16" spans="1:9" s="8" customFormat="1" ht="17.25" customHeight="1" thickBot="1">
      <c r="A16" s="177"/>
      <c r="B16" s="248"/>
      <c r="C16" s="168"/>
      <c r="D16" s="168"/>
      <c r="E16" s="166"/>
      <c r="F16" s="166"/>
      <c r="G16" s="249"/>
      <c r="H16" s="398"/>
      <c r="I16" s="399"/>
    </row>
    <row r="17" spans="1:9" s="8" customFormat="1" ht="17.25" customHeight="1" thickBot="1">
      <c r="A17" s="250" t="s">
        <v>71</v>
      </c>
      <c r="B17" s="251"/>
      <c r="C17" s="252">
        <f>SUM(C16:C16)</f>
        <v>0</v>
      </c>
      <c r="D17" s="252">
        <f>SUM(D16:D16)</f>
        <v>0</v>
      </c>
      <c r="E17" s="252">
        <f>SUM(E16:E16)</f>
        <v>0</v>
      </c>
      <c r="F17" s="252">
        <f>SUM(F16:F16)</f>
        <v>0</v>
      </c>
      <c r="G17" s="252">
        <f>SUM(G16:G16)</f>
        <v>0</v>
      </c>
      <c r="H17" s="234"/>
      <c r="I17" s="122"/>
    </row>
    <row r="18" spans="1:9" s="8" customFormat="1" ht="17.25" customHeight="1">
      <c r="A18" s="163"/>
      <c r="B18" s="181"/>
      <c r="C18" s="163"/>
      <c r="D18" s="9"/>
      <c r="E18" s="163"/>
      <c r="F18" s="163"/>
      <c r="G18" s="180"/>
      <c r="H18" s="7"/>
      <c r="I18" s="122"/>
    </row>
    <row r="19" spans="1:9" s="8" customFormat="1" ht="17.25" customHeight="1">
      <c r="A19" s="235" t="s">
        <v>81</v>
      </c>
      <c r="B19" s="236"/>
      <c r="C19" s="237"/>
      <c r="D19" s="215" t="s">
        <v>628</v>
      </c>
      <c r="E19" s="233" t="s">
        <v>629</v>
      </c>
      <c r="F19" s="233" t="s">
        <v>630</v>
      </c>
      <c r="G19" s="215" t="s">
        <v>631</v>
      </c>
      <c r="H19" s="7"/>
      <c r="I19" s="122"/>
    </row>
    <row r="20" spans="1:11" s="8" customFormat="1" ht="17.25" customHeight="1">
      <c r="A20" s="202" t="s">
        <v>82</v>
      </c>
      <c r="B20" s="161"/>
      <c r="C20" s="238">
        <f>C13-C17</f>
        <v>0</v>
      </c>
      <c r="D20" s="238">
        <f>D13-D17</f>
        <v>0</v>
      </c>
      <c r="E20" s="238">
        <f>E13-E17</f>
        <v>0</v>
      </c>
      <c r="F20" s="238">
        <f>F13-F17</f>
        <v>0</v>
      </c>
      <c r="G20" s="238">
        <f>G13-G17</f>
        <v>0</v>
      </c>
      <c r="H20" s="7"/>
      <c r="I20" s="122"/>
      <c r="K20" s="97"/>
    </row>
    <row r="21" spans="1:9" s="8" customFormat="1" ht="17.25" customHeight="1">
      <c r="A21" s="136"/>
      <c r="B21" s="161"/>
      <c r="C21" s="3"/>
      <c r="D21" s="3"/>
      <c r="E21" s="3"/>
      <c r="F21" s="3"/>
      <c r="G21" s="3"/>
      <c r="H21" s="5"/>
      <c r="I21" s="122"/>
    </row>
    <row r="22" spans="1:9" s="8" customFormat="1" ht="17.25" customHeight="1">
      <c r="A22"/>
      <c r="B22" s="92"/>
      <c r="C22" s="5"/>
      <c r="D22" s="5"/>
      <c r="E22" s="5"/>
      <c r="F22" s="5"/>
      <c r="G22" s="5"/>
      <c r="H22" s="7"/>
      <c r="I22" s="122"/>
    </row>
    <row r="23" spans="1:9" s="8" customFormat="1" ht="17.25" customHeight="1">
      <c r="A23"/>
      <c r="B23" s="92"/>
      <c r="C23" s="5"/>
      <c r="D23" s="5"/>
      <c r="E23" s="5"/>
      <c r="F23" s="5"/>
      <c r="G23" s="5"/>
      <c r="H23" s="232"/>
      <c r="I23" s="122"/>
    </row>
    <row r="24" spans="1:9" s="8" customFormat="1" ht="17.25" customHeight="1">
      <c r="A24"/>
      <c r="B24" s="92"/>
      <c r="C24"/>
      <c r="D24" s="135"/>
      <c r="E24" s="135"/>
      <c r="F24" s="135"/>
      <c r="G24" s="135"/>
      <c r="H24" s="7"/>
      <c r="I24" s="122"/>
    </row>
    <row r="25" spans="1:9" s="8" customFormat="1" ht="17.25" customHeight="1">
      <c r="A25"/>
      <c r="B25" s="92"/>
      <c r="C25"/>
      <c r="D25" s="135"/>
      <c r="E25"/>
      <c r="F25"/>
      <c r="G25"/>
      <c r="H25" s="7"/>
      <c r="I25" s="122"/>
    </row>
    <row r="26" spans="1:10" s="18" customFormat="1" ht="21.75" customHeight="1">
      <c r="A26"/>
      <c r="B26" s="92"/>
      <c r="C26" s="5"/>
      <c r="D26" s="5"/>
      <c r="E26" s="5"/>
      <c r="F26" s="5"/>
      <c r="G26" s="5"/>
      <c r="H26" s="7"/>
      <c r="I26" s="122"/>
      <c r="J26" s="134"/>
    </row>
    <row r="27" spans="1:10" s="18" customFormat="1" ht="21.75" customHeight="1">
      <c r="A27"/>
      <c r="B27" s="92"/>
      <c r="C27"/>
      <c r="D27"/>
      <c r="E27"/>
      <c r="F27" s="135"/>
      <c r="G27" s="5"/>
      <c r="H27" s="7"/>
      <c r="I27" s="122"/>
      <c r="J27" s="134"/>
    </row>
    <row r="28" spans="1:10" s="18" customFormat="1" ht="21.75" customHeight="1">
      <c r="A28"/>
      <c r="B28" s="92"/>
      <c r="C28"/>
      <c r="D28" s="135"/>
      <c r="E28"/>
      <c r="F28" s="135"/>
      <c r="G28"/>
      <c r="H28" s="7"/>
      <c r="I28" s="122"/>
      <c r="J28" s="134"/>
    </row>
    <row r="29" spans="1:10" s="18" customFormat="1" ht="21.75" customHeight="1">
      <c r="A29"/>
      <c r="B29" s="92"/>
      <c r="C29"/>
      <c r="D29"/>
      <c r="E29"/>
      <c r="F29"/>
      <c r="G29"/>
      <c r="H29" s="7"/>
      <c r="I29" s="122"/>
      <c r="J29" s="134"/>
    </row>
    <row r="30" spans="1:10" s="18" customFormat="1" ht="21.75" customHeight="1">
      <c r="A30"/>
      <c r="B30" s="92"/>
      <c r="C30"/>
      <c r="D30"/>
      <c r="E30"/>
      <c r="F30"/>
      <c r="G30"/>
      <c r="H30" s="7"/>
      <c r="I30" s="122"/>
      <c r="J30" s="134"/>
    </row>
    <row r="31" spans="1:10" s="18" customFormat="1" ht="21.75" customHeight="1">
      <c r="A31"/>
      <c r="B31" s="92"/>
      <c r="C31"/>
      <c r="D31"/>
      <c r="E31"/>
      <c r="F31"/>
      <c r="G31"/>
      <c r="H31" s="7"/>
      <c r="I31" s="122"/>
      <c r="J31" s="134"/>
    </row>
    <row r="32" spans="1:10" s="18" customFormat="1" ht="21.75" customHeight="1">
      <c r="A32"/>
      <c r="B32" s="92"/>
      <c r="C32"/>
      <c r="D32"/>
      <c r="E32"/>
      <c r="F32"/>
      <c r="G32"/>
      <c r="H32" s="7"/>
      <c r="I32" s="122"/>
      <c r="J32" s="134"/>
    </row>
    <row r="33" spans="1:10" s="18" customFormat="1" ht="21.75" customHeight="1">
      <c r="A33"/>
      <c r="B33" s="92"/>
      <c r="C33"/>
      <c r="D33"/>
      <c r="E33"/>
      <c r="F33"/>
      <c r="G33"/>
      <c r="H33" s="7"/>
      <c r="I33" s="122"/>
      <c r="J33" s="134"/>
    </row>
    <row r="34" spans="1:9" s="8" customFormat="1" ht="17.25" customHeight="1">
      <c r="A34"/>
      <c r="B34" s="92"/>
      <c r="C34"/>
      <c r="D34"/>
      <c r="E34"/>
      <c r="F34"/>
      <c r="G34"/>
      <c r="H34" s="7"/>
      <c r="I34" s="122"/>
    </row>
    <row r="35" spans="1:9" s="8" customFormat="1" ht="17.25" customHeight="1">
      <c r="A35"/>
      <c r="B35" s="92"/>
      <c r="C35"/>
      <c r="D35"/>
      <c r="E35"/>
      <c r="F35"/>
      <c r="G35"/>
      <c r="H35" s="7"/>
      <c r="I35" s="122"/>
    </row>
    <row r="36" spans="1:9" s="8" customFormat="1" ht="17.25" customHeight="1">
      <c r="A36"/>
      <c r="B36" s="92"/>
      <c r="C36"/>
      <c r="D36"/>
      <c r="E36"/>
      <c r="F36"/>
      <c r="G36"/>
      <c r="H36" s="7"/>
      <c r="I36" s="122"/>
    </row>
    <row r="37" spans="1:9" s="8" customFormat="1" ht="17.25" customHeight="1">
      <c r="A37"/>
      <c r="B37" s="92"/>
      <c r="C37"/>
      <c r="D37"/>
      <c r="E37"/>
      <c r="F37"/>
      <c r="G37"/>
      <c r="H37" s="7"/>
      <c r="I37" s="122"/>
    </row>
    <row r="38" spans="1:10" s="18" customFormat="1" ht="21.75" customHeight="1">
      <c r="A38"/>
      <c r="B38" s="92"/>
      <c r="C38"/>
      <c r="D38"/>
      <c r="E38"/>
      <c r="F38"/>
      <c r="G38"/>
      <c r="H38" s="7"/>
      <c r="I38" s="122"/>
      <c r="J38" s="134"/>
    </row>
    <row r="39" spans="1:10" s="18" customFormat="1" ht="21.75" customHeight="1">
      <c r="A39"/>
      <c r="B39" s="92"/>
      <c r="C39"/>
      <c r="D39"/>
      <c r="E39"/>
      <c r="F39"/>
      <c r="G39"/>
      <c r="H39" s="7"/>
      <c r="I39" s="122"/>
      <c r="J39" s="134"/>
    </row>
    <row r="40" spans="1:10" s="18" customFormat="1" ht="21.75" customHeight="1">
      <c r="A40"/>
      <c r="B40" s="92"/>
      <c r="C40"/>
      <c r="D40"/>
      <c r="E40"/>
      <c r="F40"/>
      <c r="G40"/>
      <c r="H40" s="7"/>
      <c r="I40" s="122"/>
      <c r="J40" s="134"/>
    </row>
    <row r="41" spans="1:10" s="18" customFormat="1" ht="21.75" customHeight="1">
      <c r="A41"/>
      <c r="B41" s="92"/>
      <c r="C41"/>
      <c r="D41"/>
      <c r="E41"/>
      <c r="F41"/>
      <c r="G41"/>
      <c r="H41" s="7"/>
      <c r="I41" s="122"/>
      <c r="J41" s="134"/>
    </row>
    <row r="42" spans="1:10" s="18" customFormat="1" ht="21.75" customHeight="1">
      <c r="A42"/>
      <c r="B42" s="92"/>
      <c r="C42"/>
      <c r="D42"/>
      <c r="E42"/>
      <c r="F42"/>
      <c r="G42"/>
      <c r="H42" s="7"/>
      <c r="I42" s="122"/>
      <c r="J42" s="134"/>
    </row>
    <row r="43" spans="1:10" s="18" customFormat="1" ht="21.75" customHeight="1">
      <c r="A43"/>
      <c r="B43" s="92"/>
      <c r="C43"/>
      <c r="D43"/>
      <c r="E43"/>
      <c r="F43"/>
      <c r="G43"/>
      <c r="H43" s="7"/>
      <c r="I43" s="122"/>
      <c r="J43" s="134"/>
    </row>
    <row r="44" spans="1:10" s="18" customFormat="1" ht="21.75" customHeight="1">
      <c r="A44"/>
      <c r="B44" s="92"/>
      <c r="C44"/>
      <c r="D44"/>
      <c r="E44"/>
      <c r="F44"/>
      <c r="G44"/>
      <c r="H44" s="7"/>
      <c r="I44" s="122"/>
      <c r="J44" s="134"/>
    </row>
    <row r="45" spans="1:10" s="18" customFormat="1" ht="21.75" customHeight="1">
      <c r="A45"/>
      <c r="B45" s="92"/>
      <c r="C45"/>
      <c r="D45"/>
      <c r="E45"/>
      <c r="F45"/>
      <c r="G45"/>
      <c r="H45" s="7"/>
      <c r="I45" s="122"/>
      <c r="J45" s="134"/>
    </row>
    <row r="46" spans="1:10" s="18" customFormat="1" ht="21.75" customHeight="1">
      <c r="A46"/>
      <c r="B46" s="92"/>
      <c r="C46"/>
      <c r="D46"/>
      <c r="E46"/>
      <c r="F46"/>
      <c r="G46"/>
      <c r="H46" s="7"/>
      <c r="I46" s="122"/>
      <c r="J46" s="134"/>
    </row>
    <row r="47" spans="1:10" s="18" customFormat="1" ht="21.75" customHeight="1">
      <c r="A47"/>
      <c r="B47" s="92"/>
      <c r="C47"/>
      <c r="D47"/>
      <c r="E47"/>
      <c r="F47"/>
      <c r="G47"/>
      <c r="H47" s="7"/>
      <c r="I47" s="122"/>
      <c r="J47" s="134"/>
    </row>
    <row r="48" spans="1:10" s="18" customFormat="1" ht="21.75" customHeight="1">
      <c r="A48"/>
      <c r="B48" s="92"/>
      <c r="C48"/>
      <c r="D48"/>
      <c r="E48"/>
      <c r="F48"/>
      <c r="G48"/>
      <c r="H48" s="7"/>
      <c r="I48" s="122"/>
      <c r="J48" s="134"/>
    </row>
    <row r="49" spans="1:10" s="18" customFormat="1" ht="21.75" customHeight="1">
      <c r="A49"/>
      <c r="B49" s="92"/>
      <c r="C49"/>
      <c r="D49"/>
      <c r="E49"/>
      <c r="F49"/>
      <c r="G49"/>
      <c r="H49" s="7"/>
      <c r="I49" s="122"/>
      <c r="J49" s="134"/>
    </row>
    <row r="50" spans="1:10" s="18" customFormat="1" ht="21.75" customHeight="1">
      <c r="A50"/>
      <c r="B50" s="92"/>
      <c r="C50"/>
      <c r="D50"/>
      <c r="E50"/>
      <c r="F50"/>
      <c r="G50"/>
      <c r="H50" s="7"/>
      <c r="I50" s="122"/>
      <c r="J50" s="134"/>
    </row>
    <row r="51" spans="1:10" s="18" customFormat="1" ht="21.75" customHeight="1">
      <c r="A51"/>
      <c r="B51" s="92"/>
      <c r="C51"/>
      <c r="D51"/>
      <c r="E51"/>
      <c r="F51"/>
      <c r="G51"/>
      <c r="H51" s="7"/>
      <c r="I51" s="122"/>
      <c r="J51" s="134"/>
    </row>
    <row r="52" spans="1:10" s="18" customFormat="1" ht="21.75" customHeight="1">
      <c r="A52"/>
      <c r="B52" s="92"/>
      <c r="C52"/>
      <c r="D52"/>
      <c r="E52"/>
      <c r="F52"/>
      <c r="G52"/>
      <c r="H52" s="7"/>
      <c r="I52" s="122"/>
      <c r="J52" s="134"/>
    </row>
    <row r="53" spans="1:10" s="18" customFormat="1" ht="21.75" customHeight="1">
      <c r="A53"/>
      <c r="B53" s="92"/>
      <c r="C53"/>
      <c r="D53"/>
      <c r="E53"/>
      <c r="F53"/>
      <c r="G53"/>
      <c r="H53" s="7"/>
      <c r="I53" s="122"/>
      <c r="J53" s="134"/>
    </row>
    <row r="54" spans="1:10" s="18" customFormat="1" ht="21.75" customHeight="1">
      <c r="A54"/>
      <c r="B54" s="92"/>
      <c r="C54"/>
      <c r="D54"/>
      <c r="E54"/>
      <c r="F54"/>
      <c r="G54"/>
      <c r="H54" s="7"/>
      <c r="I54" s="122"/>
      <c r="J54" s="134"/>
    </row>
    <row r="55" spans="1:10" s="18" customFormat="1" ht="21.75" customHeight="1">
      <c r="A55"/>
      <c r="B55" s="92"/>
      <c r="C55"/>
      <c r="D55"/>
      <c r="E55"/>
      <c r="F55"/>
      <c r="G55"/>
      <c r="H55" s="7"/>
      <c r="I55" s="122"/>
      <c r="J55" s="134"/>
    </row>
    <row r="56" spans="1:10" s="18" customFormat="1" ht="21.75" customHeight="1">
      <c r="A56"/>
      <c r="B56" s="92"/>
      <c r="C56"/>
      <c r="D56"/>
      <c r="E56"/>
      <c r="F56"/>
      <c r="G56"/>
      <c r="H56" s="7"/>
      <c r="I56" s="122"/>
      <c r="J56" s="134"/>
    </row>
    <row r="57" spans="1:10" s="18" customFormat="1" ht="21.75" customHeight="1">
      <c r="A57"/>
      <c r="B57" s="92"/>
      <c r="C57"/>
      <c r="D57"/>
      <c r="E57"/>
      <c r="F57"/>
      <c r="G57"/>
      <c r="H57" s="7"/>
      <c r="I57" s="122"/>
      <c r="J57" s="134"/>
    </row>
    <row r="58" spans="1:10" s="18" customFormat="1" ht="21.75" customHeight="1">
      <c r="A58"/>
      <c r="B58" s="92"/>
      <c r="C58"/>
      <c r="D58"/>
      <c r="E58"/>
      <c r="F58"/>
      <c r="G58"/>
      <c r="H58" s="7"/>
      <c r="I58" s="122"/>
      <c r="J58" s="134"/>
    </row>
    <row r="59" spans="1:10" s="18" customFormat="1" ht="21.75" customHeight="1">
      <c r="A59"/>
      <c r="B59" s="92"/>
      <c r="C59"/>
      <c r="D59"/>
      <c r="E59"/>
      <c r="F59"/>
      <c r="G59"/>
      <c r="H59" s="7"/>
      <c r="I59" s="122"/>
      <c r="J59" s="134"/>
    </row>
    <row r="60" spans="1:10" s="18" customFormat="1" ht="21.75" customHeight="1">
      <c r="A60"/>
      <c r="B60" s="92"/>
      <c r="C60"/>
      <c r="D60"/>
      <c r="E60"/>
      <c r="F60"/>
      <c r="G60"/>
      <c r="H60" s="7"/>
      <c r="I60" s="122"/>
      <c r="J60" s="134"/>
    </row>
    <row r="61" spans="1:10" s="18" customFormat="1" ht="21.75" customHeight="1">
      <c r="A61"/>
      <c r="B61" s="92"/>
      <c r="C61"/>
      <c r="D61"/>
      <c r="E61"/>
      <c r="F61"/>
      <c r="G61"/>
      <c r="H61" s="7"/>
      <c r="I61" s="122"/>
      <c r="J61" s="134"/>
    </row>
    <row r="62" spans="1:10" s="18" customFormat="1" ht="21.75" customHeight="1">
      <c r="A62"/>
      <c r="B62" s="92"/>
      <c r="C62"/>
      <c r="D62"/>
      <c r="E62"/>
      <c r="F62"/>
      <c r="G62"/>
      <c r="H62" s="7"/>
      <c r="I62" s="122"/>
      <c r="J62" s="134"/>
    </row>
    <row r="63" spans="1:10" s="18" customFormat="1" ht="21.75" customHeight="1">
      <c r="A63"/>
      <c r="B63" s="92"/>
      <c r="C63"/>
      <c r="D63"/>
      <c r="E63"/>
      <c r="F63"/>
      <c r="G63"/>
      <c r="H63" s="7"/>
      <c r="I63" s="122"/>
      <c r="J63" s="134"/>
    </row>
    <row r="64" spans="1:10" s="18" customFormat="1" ht="21.75" customHeight="1">
      <c r="A64"/>
      <c r="B64" s="92"/>
      <c r="C64"/>
      <c r="D64"/>
      <c r="E64"/>
      <c r="F64"/>
      <c r="G64"/>
      <c r="H64" s="7"/>
      <c r="I64" s="122"/>
      <c r="J64" s="134"/>
    </row>
    <row r="65" spans="1:10" s="18" customFormat="1" ht="21.75" customHeight="1">
      <c r="A65"/>
      <c r="B65" s="92"/>
      <c r="C65"/>
      <c r="D65"/>
      <c r="E65"/>
      <c r="F65"/>
      <c r="G65"/>
      <c r="H65" s="7"/>
      <c r="I65" s="122"/>
      <c r="J65" s="134"/>
    </row>
    <row r="66" spans="1:10" s="18" customFormat="1" ht="21.75" customHeight="1">
      <c r="A66"/>
      <c r="B66" s="92"/>
      <c r="C66"/>
      <c r="D66"/>
      <c r="E66"/>
      <c r="F66"/>
      <c r="G66"/>
      <c r="H66" s="7"/>
      <c r="I66" s="122"/>
      <c r="J66" s="134"/>
    </row>
    <row r="67" spans="1:10" s="18" customFormat="1" ht="21.75" customHeight="1">
      <c r="A67"/>
      <c r="B67" s="92"/>
      <c r="C67"/>
      <c r="D67"/>
      <c r="E67"/>
      <c r="F67"/>
      <c r="G67"/>
      <c r="H67" s="7"/>
      <c r="I67" s="122"/>
      <c r="J67" s="134"/>
    </row>
    <row r="68" spans="1:10" s="18" customFormat="1" ht="21.75" customHeight="1">
      <c r="A68"/>
      <c r="B68" s="92"/>
      <c r="C68"/>
      <c r="D68"/>
      <c r="E68"/>
      <c r="F68"/>
      <c r="G68"/>
      <c r="H68" s="7"/>
      <c r="I68" s="122"/>
      <c r="J68" s="134"/>
    </row>
    <row r="69" spans="1:10" s="18" customFormat="1" ht="21.75" customHeight="1">
      <c r="A69"/>
      <c r="B69" s="92"/>
      <c r="C69"/>
      <c r="D69"/>
      <c r="E69"/>
      <c r="F69"/>
      <c r="G69"/>
      <c r="H69" s="7"/>
      <c r="I69" s="122"/>
      <c r="J69" s="134"/>
    </row>
    <row r="70" spans="1:10" s="18" customFormat="1" ht="21.75" customHeight="1">
      <c r="A70"/>
      <c r="B70" s="92"/>
      <c r="C70"/>
      <c r="D70"/>
      <c r="E70"/>
      <c r="F70"/>
      <c r="G70"/>
      <c r="H70" s="7"/>
      <c r="I70" s="122"/>
      <c r="J70" s="134"/>
    </row>
    <row r="71" spans="1:10" s="18" customFormat="1" ht="21.75" customHeight="1">
      <c r="A71"/>
      <c r="B71" s="92"/>
      <c r="C71"/>
      <c r="D71"/>
      <c r="E71"/>
      <c r="F71"/>
      <c r="G71"/>
      <c r="H71" s="7"/>
      <c r="I71" s="122"/>
      <c r="J71" s="134"/>
    </row>
    <row r="72" spans="1:10" s="18" customFormat="1" ht="21.75" customHeight="1">
      <c r="A72"/>
      <c r="B72" s="92"/>
      <c r="C72"/>
      <c r="D72"/>
      <c r="E72"/>
      <c r="F72"/>
      <c r="G72"/>
      <c r="H72" s="7"/>
      <c r="I72" s="122"/>
      <c r="J72" s="134"/>
    </row>
    <row r="73" spans="1:10" s="18" customFormat="1" ht="21.75" customHeight="1">
      <c r="A73"/>
      <c r="B73" s="92"/>
      <c r="C73"/>
      <c r="D73"/>
      <c r="E73"/>
      <c r="F73"/>
      <c r="G73"/>
      <c r="H73" s="7"/>
      <c r="I73" s="122"/>
      <c r="J73" s="134"/>
    </row>
    <row r="74" spans="1:10" s="18" customFormat="1" ht="21.75" customHeight="1">
      <c r="A74"/>
      <c r="B74" s="92"/>
      <c r="C74"/>
      <c r="D74"/>
      <c r="E74"/>
      <c r="F74"/>
      <c r="G74"/>
      <c r="H74" s="7"/>
      <c r="I74" s="122"/>
      <c r="J74" s="134"/>
    </row>
    <row r="75" spans="1:10" s="18" customFormat="1" ht="21.75" customHeight="1">
      <c r="A75"/>
      <c r="B75" s="92"/>
      <c r="C75"/>
      <c r="D75"/>
      <c r="E75"/>
      <c r="F75"/>
      <c r="G75"/>
      <c r="H75" s="7"/>
      <c r="I75" s="122"/>
      <c r="J75" s="134"/>
    </row>
    <row r="76" spans="1:10" s="18" customFormat="1" ht="21.75" customHeight="1">
      <c r="A76"/>
      <c r="B76" s="92"/>
      <c r="C76"/>
      <c r="D76"/>
      <c r="E76"/>
      <c r="F76"/>
      <c r="G76"/>
      <c r="H76" s="7"/>
      <c r="I76" s="122"/>
      <c r="J76" s="134"/>
    </row>
    <row r="77" spans="1:10" s="18" customFormat="1" ht="21.75" customHeight="1">
      <c r="A77"/>
      <c r="B77" s="92"/>
      <c r="C77"/>
      <c r="D77"/>
      <c r="E77"/>
      <c r="F77"/>
      <c r="G77"/>
      <c r="H77" s="7"/>
      <c r="I77" s="122"/>
      <c r="J77" s="134"/>
    </row>
    <row r="78" spans="1:10" s="18" customFormat="1" ht="21.75" customHeight="1">
      <c r="A78"/>
      <c r="B78" s="92"/>
      <c r="C78"/>
      <c r="D78"/>
      <c r="E78"/>
      <c r="F78"/>
      <c r="G78"/>
      <c r="H78" s="7"/>
      <c r="I78" s="122"/>
      <c r="J78" s="134"/>
    </row>
    <row r="79" spans="1:10" s="18" customFormat="1" ht="21.75" customHeight="1">
      <c r="A79"/>
      <c r="B79" s="92"/>
      <c r="C79"/>
      <c r="D79"/>
      <c r="E79"/>
      <c r="F79"/>
      <c r="G79"/>
      <c r="H79" s="7"/>
      <c r="I79" s="122"/>
      <c r="J79" s="134"/>
    </row>
    <row r="80" spans="1:10" s="18" customFormat="1" ht="21.75" customHeight="1">
      <c r="A80"/>
      <c r="B80" s="92"/>
      <c r="C80"/>
      <c r="D80"/>
      <c r="E80"/>
      <c r="F80"/>
      <c r="G80"/>
      <c r="H80" s="7"/>
      <c r="I80" s="122"/>
      <c r="J80" s="134"/>
    </row>
    <row r="81" spans="1:10" s="18" customFormat="1" ht="21.75" customHeight="1">
      <c r="A81"/>
      <c r="B81" s="92"/>
      <c r="C81"/>
      <c r="D81"/>
      <c r="E81"/>
      <c r="F81"/>
      <c r="G81"/>
      <c r="H81" s="7"/>
      <c r="I81" s="122"/>
      <c r="J81" s="134"/>
    </row>
    <row r="82" spans="1:10" s="18" customFormat="1" ht="21.75" customHeight="1">
      <c r="A82"/>
      <c r="B82" s="92"/>
      <c r="C82"/>
      <c r="D82"/>
      <c r="E82"/>
      <c r="F82"/>
      <c r="G82"/>
      <c r="H82" s="7"/>
      <c r="I82" s="122"/>
      <c r="J82" s="134"/>
    </row>
    <row r="83" spans="1:10" s="18" customFormat="1" ht="21.75" customHeight="1">
      <c r="A83"/>
      <c r="B83" s="92"/>
      <c r="C83"/>
      <c r="D83"/>
      <c r="E83"/>
      <c r="F83"/>
      <c r="G83"/>
      <c r="H83" s="7"/>
      <c r="I83" s="122"/>
      <c r="J83" s="134"/>
    </row>
    <row r="84" spans="1:10" s="18" customFormat="1" ht="21.75" customHeight="1">
      <c r="A84"/>
      <c r="B84" s="92"/>
      <c r="C84"/>
      <c r="D84"/>
      <c r="E84"/>
      <c r="F84"/>
      <c r="G84"/>
      <c r="H84" s="7"/>
      <c r="I84" s="122"/>
      <c r="J84" s="134"/>
    </row>
    <row r="85" spans="1:10" s="18" customFormat="1" ht="21.75" customHeight="1">
      <c r="A85"/>
      <c r="B85" s="92"/>
      <c r="C85"/>
      <c r="D85"/>
      <c r="E85"/>
      <c r="F85"/>
      <c r="G85"/>
      <c r="H85" s="7"/>
      <c r="I85" s="122"/>
      <c r="J85" s="134"/>
    </row>
    <row r="86" spans="1:10" s="18" customFormat="1" ht="21.75" customHeight="1">
      <c r="A86"/>
      <c r="B86" s="92"/>
      <c r="C86"/>
      <c r="D86"/>
      <c r="E86"/>
      <c r="F86"/>
      <c r="G86"/>
      <c r="H86" s="7"/>
      <c r="I86" s="122"/>
      <c r="J86" s="134"/>
    </row>
    <row r="87" spans="1:10" s="18" customFormat="1" ht="21.75" customHeight="1">
      <c r="A87"/>
      <c r="B87" s="92"/>
      <c r="C87"/>
      <c r="D87"/>
      <c r="E87"/>
      <c r="F87"/>
      <c r="G87"/>
      <c r="H87" s="7"/>
      <c r="I87" s="122"/>
      <c r="J87" s="134"/>
    </row>
    <row r="88" spans="1:10" s="18" customFormat="1" ht="21.75" customHeight="1">
      <c r="A88"/>
      <c r="B88" s="92"/>
      <c r="C88"/>
      <c r="D88"/>
      <c r="E88"/>
      <c r="F88"/>
      <c r="G88"/>
      <c r="H88" s="7"/>
      <c r="I88" s="122"/>
      <c r="J88" s="134"/>
    </row>
    <row r="89" spans="1:10" s="18" customFormat="1" ht="21.75" customHeight="1">
      <c r="A89"/>
      <c r="B89" s="92"/>
      <c r="C89"/>
      <c r="D89"/>
      <c r="E89"/>
      <c r="F89"/>
      <c r="G89"/>
      <c r="H89" s="7"/>
      <c r="I89" s="122"/>
      <c r="J89" s="134"/>
    </row>
    <row r="90" spans="1:10" s="18" customFormat="1" ht="21.75" customHeight="1">
      <c r="A90"/>
      <c r="B90" s="92"/>
      <c r="C90"/>
      <c r="D90"/>
      <c r="E90"/>
      <c r="F90"/>
      <c r="G90"/>
      <c r="H90" s="7"/>
      <c r="I90" s="122"/>
      <c r="J90" s="134"/>
    </row>
    <row r="91" spans="1:10" s="18" customFormat="1" ht="21.75" customHeight="1">
      <c r="A91"/>
      <c r="B91" s="92"/>
      <c r="C91"/>
      <c r="D91"/>
      <c r="E91"/>
      <c r="F91"/>
      <c r="G91"/>
      <c r="H91" s="7"/>
      <c r="I91" s="122"/>
      <c r="J91" s="134"/>
    </row>
    <row r="92" spans="1:10" s="18" customFormat="1" ht="21.75" customHeight="1">
      <c r="A92"/>
      <c r="B92" s="92"/>
      <c r="C92"/>
      <c r="D92"/>
      <c r="E92"/>
      <c r="F92"/>
      <c r="G92"/>
      <c r="H92" s="7"/>
      <c r="I92" s="122"/>
      <c r="J92" s="134"/>
    </row>
    <row r="93" spans="1:10" s="18" customFormat="1" ht="21.75" customHeight="1">
      <c r="A93"/>
      <c r="B93" s="92"/>
      <c r="C93"/>
      <c r="D93"/>
      <c r="E93"/>
      <c r="F93"/>
      <c r="G93"/>
      <c r="H93" s="7"/>
      <c r="I93" s="122"/>
      <c r="J93" s="134"/>
    </row>
    <row r="94" spans="1:10" s="18" customFormat="1" ht="21.75" customHeight="1">
      <c r="A94"/>
      <c r="B94" s="92"/>
      <c r="C94"/>
      <c r="D94"/>
      <c r="E94"/>
      <c r="F94"/>
      <c r="G94"/>
      <c r="H94" s="7"/>
      <c r="I94" s="122"/>
      <c r="J94" s="134"/>
    </row>
    <row r="95" spans="1:10" s="18" customFormat="1" ht="21.75" customHeight="1">
      <c r="A95"/>
      <c r="B95" s="92"/>
      <c r="C95"/>
      <c r="D95"/>
      <c r="E95"/>
      <c r="F95"/>
      <c r="G95"/>
      <c r="H95" s="7"/>
      <c r="I95" s="122"/>
      <c r="J95" s="134"/>
    </row>
    <row r="96" spans="1:10" s="18" customFormat="1" ht="21.75" customHeight="1">
      <c r="A96"/>
      <c r="B96" s="92"/>
      <c r="C96"/>
      <c r="D96"/>
      <c r="E96"/>
      <c r="F96"/>
      <c r="G96"/>
      <c r="H96" s="7"/>
      <c r="I96" s="122"/>
      <c r="J96" s="134"/>
    </row>
    <row r="97" spans="1:10" s="18" customFormat="1" ht="21.75" customHeight="1">
      <c r="A97"/>
      <c r="B97" s="92"/>
      <c r="C97"/>
      <c r="D97"/>
      <c r="E97"/>
      <c r="F97"/>
      <c r="G97"/>
      <c r="H97" s="7"/>
      <c r="I97" s="122"/>
      <c r="J97" s="134"/>
    </row>
    <row r="98" spans="1:10" s="18" customFormat="1" ht="21.75" customHeight="1">
      <c r="A98"/>
      <c r="B98" s="92"/>
      <c r="C98"/>
      <c r="D98"/>
      <c r="E98"/>
      <c r="F98"/>
      <c r="G98"/>
      <c r="H98" s="7"/>
      <c r="I98" s="122"/>
      <c r="J98" s="134"/>
    </row>
    <row r="99" spans="1:10" s="18" customFormat="1" ht="21.75" customHeight="1">
      <c r="A99"/>
      <c r="B99" s="92"/>
      <c r="C99"/>
      <c r="D99"/>
      <c r="E99"/>
      <c r="F99"/>
      <c r="G99"/>
      <c r="H99" s="7"/>
      <c r="I99" s="122"/>
      <c r="J99" s="134"/>
    </row>
    <row r="100" spans="1:10" s="18" customFormat="1" ht="21.75" customHeight="1">
      <c r="A100"/>
      <c r="B100" s="92"/>
      <c r="C100"/>
      <c r="D100"/>
      <c r="E100"/>
      <c r="F100"/>
      <c r="G100"/>
      <c r="H100" s="7"/>
      <c r="I100" s="122"/>
      <c r="J100" s="134"/>
    </row>
    <row r="101" spans="1:10" s="18" customFormat="1" ht="21.75" customHeight="1">
      <c r="A101"/>
      <c r="B101" s="92"/>
      <c r="C101"/>
      <c r="D101"/>
      <c r="E101"/>
      <c r="F101"/>
      <c r="G101"/>
      <c r="H101" s="7"/>
      <c r="I101" s="122"/>
      <c r="J101" s="134"/>
    </row>
    <row r="102" spans="1:10" s="18" customFormat="1" ht="21.75" customHeight="1">
      <c r="A102"/>
      <c r="B102" s="92"/>
      <c r="C102"/>
      <c r="D102"/>
      <c r="E102"/>
      <c r="F102"/>
      <c r="G102"/>
      <c r="H102" s="7"/>
      <c r="I102" s="122"/>
      <c r="J102" s="134"/>
    </row>
    <row r="103" spans="1:10" s="18" customFormat="1" ht="21.75" customHeight="1">
      <c r="A103"/>
      <c r="B103" s="92"/>
      <c r="C103"/>
      <c r="D103"/>
      <c r="E103"/>
      <c r="F103"/>
      <c r="G103"/>
      <c r="H103" s="7"/>
      <c r="I103" s="122"/>
      <c r="J103" s="134"/>
    </row>
    <row r="104" spans="1:10" s="18" customFormat="1" ht="21.75" customHeight="1">
      <c r="A104"/>
      <c r="B104" s="92"/>
      <c r="C104"/>
      <c r="D104"/>
      <c r="E104"/>
      <c r="F104"/>
      <c r="G104"/>
      <c r="H104" s="7"/>
      <c r="I104" s="122"/>
      <c r="J104" s="134"/>
    </row>
    <row r="105" spans="1:10" s="18" customFormat="1" ht="21.75" customHeight="1">
      <c r="A105"/>
      <c r="B105" s="92"/>
      <c r="C105"/>
      <c r="D105"/>
      <c r="E105"/>
      <c r="F105"/>
      <c r="G105"/>
      <c r="H105" s="7"/>
      <c r="I105" s="122"/>
      <c r="J105" s="134"/>
    </row>
    <row r="106" spans="1:10" s="18" customFormat="1" ht="21.75" customHeight="1">
      <c r="A106"/>
      <c r="B106" s="92"/>
      <c r="C106"/>
      <c r="D106"/>
      <c r="E106"/>
      <c r="F106"/>
      <c r="G106"/>
      <c r="H106" s="7"/>
      <c r="I106" s="122"/>
      <c r="J106" s="134"/>
    </row>
    <row r="107" spans="1:10" s="18" customFormat="1" ht="21.75" customHeight="1">
      <c r="A107"/>
      <c r="B107" s="92"/>
      <c r="C107"/>
      <c r="D107"/>
      <c r="E107"/>
      <c r="F107"/>
      <c r="G107"/>
      <c r="H107" s="7"/>
      <c r="I107" s="122"/>
      <c r="J107" s="134"/>
    </row>
    <row r="108" spans="1:10" s="18" customFormat="1" ht="21.75" customHeight="1">
      <c r="A108"/>
      <c r="B108" s="92"/>
      <c r="C108"/>
      <c r="D108"/>
      <c r="E108"/>
      <c r="F108"/>
      <c r="G108"/>
      <c r="H108" s="7"/>
      <c r="I108" s="122"/>
      <c r="J108" s="134"/>
    </row>
    <row r="109" spans="1:10" s="18" customFormat="1" ht="21.75" customHeight="1">
      <c r="A109"/>
      <c r="B109" s="92"/>
      <c r="C109"/>
      <c r="D109"/>
      <c r="E109"/>
      <c r="F109"/>
      <c r="G109"/>
      <c r="H109" s="7"/>
      <c r="I109" s="122"/>
      <c r="J109" s="134"/>
    </row>
    <row r="110" spans="1:10" s="18" customFormat="1" ht="21.75" customHeight="1">
      <c r="A110"/>
      <c r="B110" s="92"/>
      <c r="C110"/>
      <c r="D110"/>
      <c r="E110"/>
      <c r="F110"/>
      <c r="G110"/>
      <c r="H110" s="7"/>
      <c r="I110" s="122"/>
      <c r="J110" s="134"/>
    </row>
    <row r="111" spans="1:10" s="18" customFormat="1" ht="21.75" customHeight="1">
      <c r="A111"/>
      <c r="B111" s="92"/>
      <c r="C111"/>
      <c r="D111"/>
      <c r="E111"/>
      <c r="F111"/>
      <c r="G111"/>
      <c r="H111" s="7"/>
      <c r="I111" s="122"/>
      <c r="J111" s="134"/>
    </row>
    <row r="112" spans="1:10" s="18" customFormat="1" ht="21.75" customHeight="1">
      <c r="A112"/>
      <c r="B112" s="92"/>
      <c r="C112"/>
      <c r="D112"/>
      <c r="E112"/>
      <c r="F112"/>
      <c r="G112"/>
      <c r="H112" s="7"/>
      <c r="I112" s="122"/>
      <c r="J112" s="134"/>
    </row>
    <row r="113" spans="1:10" s="18" customFormat="1" ht="21.75" customHeight="1">
      <c r="A113"/>
      <c r="B113" s="92"/>
      <c r="C113"/>
      <c r="D113"/>
      <c r="E113"/>
      <c r="F113"/>
      <c r="G113"/>
      <c r="H113" s="7"/>
      <c r="I113" s="122"/>
      <c r="J113" s="134"/>
    </row>
    <row r="114" spans="1:10" s="18" customFormat="1" ht="21.75" customHeight="1">
      <c r="A114"/>
      <c r="B114" s="92"/>
      <c r="C114"/>
      <c r="D114"/>
      <c r="E114"/>
      <c r="F114"/>
      <c r="G114"/>
      <c r="H114" s="7"/>
      <c r="I114" s="122"/>
      <c r="J114" s="134"/>
    </row>
    <row r="115" spans="1:10" s="18" customFormat="1" ht="21.75" customHeight="1">
      <c r="A115"/>
      <c r="B115" s="92"/>
      <c r="C115"/>
      <c r="D115"/>
      <c r="E115"/>
      <c r="F115"/>
      <c r="G115"/>
      <c r="H115" s="7"/>
      <c r="I115" s="122"/>
      <c r="J115" s="134"/>
    </row>
    <row r="116" spans="1:10" s="18" customFormat="1" ht="21.75" customHeight="1">
      <c r="A116"/>
      <c r="B116" s="92"/>
      <c r="C116"/>
      <c r="D116"/>
      <c r="E116"/>
      <c r="F116"/>
      <c r="G116"/>
      <c r="H116" s="7"/>
      <c r="I116" s="122"/>
      <c r="J116" s="134"/>
    </row>
    <row r="117" spans="1:10" s="18" customFormat="1" ht="21.75" customHeight="1">
      <c r="A117"/>
      <c r="B117" s="92"/>
      <c r="C117"/>
      <c r="D117"/>
      <c r="E117"/>
      <c r="F117"/>
      <c r="G117"/>
      <c r="H117" s="7"/>
      <c r="I117" s="122"/>
      <c r="J117" s="134"/>
    </row>
    <row r="118" spans="1:10" s="18" customFormat="1" ht="21.75" customHeight="1">
      <c r="A118"/>
      <c r="B118" s="92"/>
      <c r="C118"/>
      <c r="D118"/>
      <c r="E118"/>
      <c r="F118"/>
      <c r="G118"/>
      <c r="H118" s="7"/>
      <c r="I118" s="122"/>
      <c r="J118" s="134"/>
    </row>
    <row r="119" spans="1:10" s="18" customFormat="1" ht="21.75" customHeight="1">
      <c r="A119"/>
      <c r="B119" s="92"/>
      <c r="C119"/>
      <c r="D119"/>
      <c r="E119"/>
      <c r="F119"/>
      <c r="G119"/>
      <c r="H119" s="7"/>
      <c r="I119" s="122"/>
      <c r="J119" s="134"/>
    </row>
    <row r="120" spans="1:10" s="18" customFormat="1" ht="21.75" customHeight="1">
      <c r="A120"/>
      <c r="B120" s="92"/>
      <c r="C120"/>
      <c r="D120"/>
      <c r="E120"/>
      <c r="F120"/>
      <c r="G120"/>
      <c r="H120" s="7"/>
      <c r="I120" s="122"/>
      <c r="J120" s="134"/>
    </row>
    <row r="121" spans="1:10" s="18" customFormat="1" ht="21.75" customHeight="1">
      <c r="A121"/>
      <c r="B121" s="92"/>
      <c r="C121"/>
      <c r="D121"/>
      <c r="E121"/>
      <c r="F121"/>
      <c r="G121"/>
      <c r="H121" s="7"/>
      <c r="I121" s="122"/>
      <c r="J121" s="134"/>
    </row>
    <row r="122" spans="1:10" s="18" customFormat="1" ht="21.75" customHeight="1">
      <c r="A122"/>
      <c r="B122" s="92"/>
      <c r="C122"/>
      <c r="D122"/>
      <c r="E122"/>
      <c r="F122"/>
      <c r="G122"/>
      <c r="H122" s="7"/>
      <c r="I122" s="122"/>
      <c r="J122" s="134"/>
    </row>
    <row r="123" spans="1:10" s="18" customFormat="1" ht="21.75" customHeight="1">
      <c r="A123"/>
      <c r="B123" s="92"/>
      <c r="C123"/>
      <c r="D123"/>
      <c r="E123"/>
      <c r="F123"/>
      <c r="G123"/>
      <c r="H123" s="7"/>
      <c r="I123" s="122"/>
      <c r="J123" s="134"/>
    </row>
    <row r="124" spans="1:10" s="18" customFormat="1" ht="21.75" customHeight="1">
      <c r="A124"/>
      <c r="B124" s="92"/>
      <c r="C124"/>
      <c r="D124"/>
      <c r="E124"/>
      <c r="F124"/>
      <c r="G124"/>
      <c r="H124" s="7"/>
      <c r="I124" s="122"/>
      <c r="J124" s="134"/>
    </row>
    <row r="125" spans="1:10" s="18" customFormat="1" ht="21.75" customHeight="1">
      <c r="A125"/>
      <c r="B125" s="92"/>
      <c r="C125"/>
      <c r="D125"/>
      <c r="E125"/>
      <c r="F125"/>
      <c r="G125"/>
      <c r="H125" s="7"/>
      <c r="I125" s="122"/>
      <c r="J125" s="134"/>
    </row>
    <row r="126" spans="1:10" s="18" customFormat="1" ht="21.75" customHeight="1">
      <c r="A126"/>
      <c r="B126" s="92"/>
      <c r="C126"/>
      <c r="D126"/>
      <c r="E126"/>
      <c r="F126"/>
      <c r="G126"/>
      <c r="H126" s="7"/>
      <c r="I126" s="122"/>
      <c r="J126" s="134"/>
    </row>
    <row r="127" spans="1:10" s="18" customFormat="1" ht="21.75" customHeight="1">
      <c r="A127"/>
      <c r="B127" s="92"/>
      <c r="C127"/>
      <c r="D127"/>
      <c r="E127"/>
      <c r="F127"/>
      <c r="G127"/>
      <c r="H127" s="7"/>
      <c r="I127" s="122"/>
      <c r="J127" s="134"/>
    </row>
    <row r="128" spans="1:10" s="18" customFormat="1" ht="21.75" customHeight="1">
      <c r="A128"/>
      <c r="B128" s="92"/>
      <c r="C128"/>
      <c r="D128"/>
      <c r="E128"/>
      <c r="F128"/>
      <c r="G128"/>
      <c r="H128" s="7"/>
      <c r="I128" s="122"/>
      <c r="J128" s="134"/>
    </row>
    <row r="129" spans="1:10" s="18" customFormat="1" ht="21.75" customHeight="1">
      <c r="A129"/>
      <c r="B129" s="92"/>
      <c r="C129"/>
      <c r="D129"/>
      <c r="E129"/>
      <c r="F129"/>
      <c r="G129"/>
      <c r="H129" s="7"/>
      <c r="I129" s="122"/>
      <c r="J129" s="134"/>
    </row>
    <row r="130" spans="1:10" s="18" customFormat="1" ht="21.75" customHeight="1">
      <c r="A130"/>
      <c r="B130" s="92"/>
      <c r="C130"/>
      <c r="D130"/>
      <c r="E130"/>
      <c r="F130"/>
      <c r="G130"/>
      <c r="H130" s="7"/>
      <c r="I130" s="122"/>
      <c r="J130" s="134"/>
    </row>
    <row r="131" spans="1:10" s="18" customFormat="1" ht="21.75" customHeight="1">
      <c r="A131"/>
      <c r="B131" s="92"/>
      <c r="C131"/>
      <c r="D131"/>
      <c r="E131"/>
      <c r="F131"/>
      <c r="G131"/>
      <c r="H131" s="7"/>
      <c r="I131" s="122"/>
      <c r="J131" s="134"/>
    </row>
    <row r="132" spans="1:10" s="18" customFormat="1" ht="21.75" customHeight="1">
      <c r="A132"/>
      <c r="B132" s="92"/>
      <c r="C132"/>
      <c r="D132"/>
      <c r="E132"/>
      <c r="F132"/>
      <c r="G132"/>
      <c r="H132" s="7"/>
      <c r="I132" s="122"/>
      <c r="J132" s="134"/>
    </row>
    <row r="133" spans="1:10" s="18" customFormat="1" ht="21.75" customHeight="1">
      <c r="A133"/>
      <c r="B133" s="92"/>
      <c r="C133"/>
      <c r="D133"/>
      <c r="E133"/>
      <c r="F133"/>
      <c r="G133"/>
      <c r="H133" s="7"/>
      <c r="I133" s="122"/>
      <c r="J133" s="134"/>
    </row>
    <row r="134" spans="1:10" s="18" customFormat="1" ht="21.75" customHeight="1">
      <c r="A134"/>
      <c r="B134" s="92"/>
      <c r="C134"/>
      <c r="D134"/>
      <c r="E134"/>
      <c r="F134"/>
      <c r="G134"/>
      <c r="H134" s="7"/>
      <c r="I134" s="122"/>
      <c r="J134" s="134"/>
    </row>
    <row r="135" spans="1:10" s="18" customFormat="1" ht="21.75" customHeight="1">
      <c r="A135"/>
      <c r="B135" s="92"/>
      <c r="C135"/>
      <c r="D135"/>
      <c r="E135"/>
      <c r="F135"/>
      <c r="G135"/>
      <c r="H135" s="7"/>
      <c r="I135" s="122"/>
      <c r="J135" s="134"/>
    </row>
    <row r="136" spans="1:10" s="18" customFormat="1" ht="21.75" customHeight="1">
      <c r="A136"/>
      <c r="B136" s="92"/>
      <c r="C136"/>
      <c r="D136"/>
      <c r="E136"/>
      <c r="F136"/>
      <c r="G136"/>
      <c r="H136" s="7"/>
      <c r="I136" s="122"/>
      <c r="J136" s="134"/>
    </row>
    <row r="137" spans="1:10" s="18" customFormat="1" ht="21.75" customHeight="1">
      <c r="A137"/>
      <c r="B137" s="92"/>
      <c r="C137"/>
      <c r="D137"/>
      <c r="E137"/>
      <c r="F137"/>
      <c r="G137"/>
      <c r="H137" s="7"/>
      <c r="I137" s="122"/>
      <c r="J137" s="134"/>
    </row>
    <row r="138" spans="1:10" s="18" customFormat="1" ht="12.75">
      <c r="A138"/>
      <c r="B138" s="92"/>
      <c r="C138"/>
      <c r="D138"/>
      <c r="E138"/>
      <c r="F138"/>
      <c r="G138"/>
      <c r="H138" s="7"/>
      <c r="I138" s="122"/>
      <c r="J138" s="134"/>
    </row>
    <row r="139" spans="1:10" s="18" customFormat="1" ht="21.75" customHeight="1">
      <c r="A139"/>
      <c r="B139" s="92"/>
      <c r="C139"/>
      <c r="D139"/>
      <c r="E139"/>
      <c r="F139"/>
      <c r="G139"/>
      <c r="H139" s="7"/>
      <c r="I139" s="122"/>
      <c r="J139" s="134"/>
    </row>
    <row r="140" spans="1:10" s="18" customFormat="1" ht="21.75" customHeight="1">
      <c r="A140"/>
      <c r="B140" s="92"/>
      <c r="C140"/>
      <c r="D140"/>
      <c r="E140"/>
      <c r="F140"/>
      <c r="G140"/>
      <c r="H140" s="7"/>
      <c r="I140" s="122"/>
      <c r="J140" s="134"/>
    </row>
    <row r="141" spans="1:10" s="18" customFormat="1" ht="21.75" customHeight="1">
      <c r="A141"/>
      <c r="B141" s="92"/>
      <c r="C141"/>
      <c r="D141"/>
      <c r="E141"/>
      <c r="F141"/>
      <c r="G141"/>
      <c r="H141" s="7"/>
      <c r="I141" s="122"/>
      <c r="J141" s="134"/>
    </row>
    <row r="142" spans="1:10" s="18" customFormat="1" ht="21.75" customHeight="1">
      <c r="A142"/>
      <c r="B142" s="92"/>
      <c r="C142"/>
      <c r="D142"/>
      <c r="E142"/>
      <c r="F142"/>
      <c r="G142"/>
      <c r="H142" s="7"/>
      <c r="I142" s="122"/>
      <c r="J142" s="134"/>
    </row>
    <row r="143" spans="1:10" s="18" customFormat="1" ht="21.75" customHeight="1">
      <c r="A143"/>
      <c r="B143" s="92"/>
      <c r="C143"/>
      <c r="D143"/>
      <c r="E143"/>
      <c r="F143"/>
      <c r="G143"/>
      <c r="H143" s="7"/>
      <c r="I143" s="122"/>
      <c r="J143" s="134"/>
    </row>
    <row r="144" spans="1:10" s="18" customFormat="1" ht="21.75" customHeight="1">
      <c r="A144"/>
      <c r="B144" s="92"/>
      <c r="C144"/>
      <c r="D144"/>
      <c r="E144"/>
      <c r="F144"/>
      <c r="G144"/>
      <c r="H144" s="7"/>
      <c r="I144" s="122"/>
      <c r="J144" s="134"/>
    </row>
    <row r="145" spans="1:10" s="18" customFormat="1" ht="21.75" customHeight="1">
      <c r="A145"/>
      <c r="B145" s="92"/>
      <c r="C145"/>
      <c r="D145"/>
      <c r="E145"/>
      <c r="F145"/>
      <c r="G145"/>
      <c r="H145" s="7"/>
      <c r="I145" s="122"/>
      <c r="J145" s="134"/>
    </row>
    <row r="146" spans="1:10" s="18" customFormat="1" ht="21.75" customHeight="1">
      <c r="A146"/>
      <c r="B146" s="92"/>
      <c r="C146"/>
      <c r="D146"/>
      <c r="E146"/>
      <c r="F146"/>
      <c r="G146"/>
      <c r="H146" s="7"/>
      <c r="I146" s="122"/>
      <c r="J146" s="134"/>
    </row>
    <row r="147" spans="1:10" s="18" customFormat="1" ht="21.75" customHeight="1">
      <c r="A147"/>
      <c r="B147" s="92"/>
      <c r="C147"/>
      <c r="D147"/>
      <c r="E147"/>
      <c r="F147"/>
      <c r="G147"/>
      <c r="H147" s="7"/>
      <c r="I147" s="122"/>
      <c r="J147" s="134"/>
    </row>
    <row r="148" spans="1:10" s="18" customFormat="1" ht="21.75" customHeight="1">
      <c r="A148"/>
      <c r="B148" s="92"/>
      <c r="C148"/>
      <c r="D148"/>
      <c r="E148"/>
      <c r="F148"/>
      <c r="G148"/>
      <c r="H148" s="7"/>
      <c r="I148" s="122"/>
      <c r="J148" s="134"/>
    </row>
    <row r="149" spans="1:10" s="18" customFormat="1" ht="21.75" customHeight="1">
      <c r="A149"/>
      <c r="B149" s="92"/>
      <c r="C149"/>
      <c r="D149"/>
      <c r="E149"/>
      <c r="F149"/>
      <c r="G149"/>
      <c r="H149" s="7"/>
      <c r="I149" s="122"/>
      <c r="J149" s="134"/>
    </row>
    <row r="150" spans="1:10" s="18" customFormat="1" ht="21.75" customHeight="1">
      <c r="A150"/>
      <c r="B150" s="92"/>
      <c r="C150"/>
      <c r="D150"/>
      <c r="E150"/>
      <c r="F150"/>
      <c r="G150"/>
      <c r="H150" s="7"/>
      <c r="I150" s="122"/>
      <c r="J150" s="134"/>
    </row>
    <row r="151" spans="1:10" s="150" customFormat="1" ht="21.75" customHeight="1">
      <c r="A151"/>
      <c r="B151" s="92"/>
      <c r="C151"/>
      <c r="D151"/>
      <c r="E151"/>
      <c r="F151"/>
      <c r="G151"/>
      <c r="H151" s="7"/>
      <c r="I151" s="122"/>
      <c r="J151" s="151"/>
    </row>
    <row r="152" spans="1:10" s="150" customFormat="1" ht="21.75" customHeight="1">
      <c r="A152"/>
      <c r="B152" s="92"/>
      <c r="C152"/>
      <c r="D152"/>
      <c r="E152"/>
      <c r="F152"/>
      <c r="G152"/>
      <c r="H152" s="7"/>
      <c r="I152" s="122"/>
      <c r="J152" s="151"/>
    </row>
    <row r="153" spans="1:10" s="150" customFormat="1" ht="21.75" customHeight="1">
      <c r="A153"/>
      <c r="B153" s="92"/>
      <c r="C153"/>
      <c r="D153"/>
      <c r="E153"/>
      <c r="F153"/>
      <c r="G153"/>
      <c r="H153" s="7"/>
      <c r="I153" s="122"/>
      <c r="J153" s="151"/>
    </row>
    <row r="154" spans="1:10" s="150" customFormat="1" ht="21.75" customHeight="1">
      <c r="A154"/>
      <c r="B154" s="92"/>
      <c r="C154"/>
      <c r="D154"/>
      <c r="E154"/>
      <c r="F154"/>
      <c r="G154"/>
      <c r="H154" s="7"/>
      <c r="I154" s="122"/>
      <c r="J154" s="151"/>
    </row>
    <row r="155" spans="1:10" s="150" customFormat="1" ht="21.75" customHeight="1">
      <c r="A155"/>
      <c r="B155" s="92"/>
      <c r="C155"/>
      <c r="D155"/>
      <c r="E155"/>
      <c r="F155"/>
      <c r="G155"/>
      <c r="H155" s="7"/>
      <c r="I155" s="122"/>
      <c r="J155" s="151"/>
    </row>
    <row r="156" spans="1:10" s="150" customFormat="1" ht="21.75" customHeight="1">
      <c r="A156"/>
      <c r="B156" s="92"/>
      <c r="C156"/>
      <c r="D156"/>
      <c r="E156"/>
      <c r="F156"/>
      <c r="G156"/>
      <c r="H156" s="7"/>
      <c r="I156" s="122"/>
      <c r="J156" s="151"/>
    </row>
    <row r="157" spans="1:10" s="150" customFormat="1" ht="21.75" customHeight="1">
      <c r="A157"/>
      <c r="B157" s="92"/>
      <c r="C157"/>
      <c r="D157"/>
      <c r="E157"/>
      <c r="F157"/>
      <c r="G157"/>
      <c r="H157" s="7"/>
      <c r="I157" s="122"/>
      <c r="J157" s="151"/>
    </row>
    <row r="158" spans="1:10" s="150" customFormat="1" ht="21.75" customHeight="1">
      <c r="A158"/>
      <c r="B158" s="92"/>
      <c r="C158"/>
      <c r="D158"/>
      <c r="E158"/>
      <c r="F158"/>
      <c r="G158"/>
      <c r="H158" s="7"/>
      <c r="I158" s="122"/>
      <c r="J158" s="151"/>
    </row>
    <row r="159" spans="1:10" s="150" customFormat="1" ht="21.75" customHeight="1">
      <c r="A159"/>
      <c r="B159" s="92"/>
      <c r="C159"/>
      <c r="D159"/>
      <c r="E159"/>
      <c r="F159"/>
      <c r="G159"/>
      <c r="H159" s="7"/>
      <c r="I159" s="122"/>
      <c r="J159" s="151"/>
    </row>
    <row r="160" spans="1:10" s="150" customFormat="1" ht="21.75" customHeight="1">
      <c r="A160"/>
      <c r="B160" s="92"/>
      <c r="C160"/>
      <c r="D160"/>
      <c r="E160"/>
      <c r="F160"/>
      <c r="G160"/>
      <c r="H160" s="7"/>
      <c r="I160" s="122"/>
      <c r="J160" s="151"/>
    </row>
    <row r="161" spans="1:10" s="150" customFormat="1" ht="21.75" customHeight="1">
      <c r="A161"/>
      <c r="B161" s="92"/>
      <c r="C161"/>
      <c r="D161"/>
      <c r="E161"/>
      <c r="F161"/>
      <c r="G161"/>
      <c r="H161" s="7"/>
      <c r="I161" s="122"/>
      <c r="J161" s="151"/>
    </row>
    <row r="162" spans="1:10" s="150" customFormat="1" ht="21.75" customHeight="1">
      <c r="A162"/>
      <c r="B162" s="92"/>
      <c r="C162"/>
      <c r="D162"/>
      <c r="E162"/>
      <c r="F162"/>
      <c r="G162"/>
      <c r="H162" s="7"/>
      <c r="I162" s="122"/>
      <c r="J162" s="151"/>
    </row>
    <row r="163" spans="1:10" s="150" customFormat="1" ht="21.75" customHeight="1">
      <c r="A163"/>
      <c r="B163" s="92"/>
      <c r="C163"/>
      <c r="D163"/>
      <c r="E163"/>
      <c r="F163"/>
      <c r="G163"/>
      <c r="H163" s="7"/>
      <c r="I163" s="122"/>
      <c r="J163" s="151"/>
    </row>
    <row r="164" spans="1:10" s="150" customFormat="1" ht="21.75" customHeight="1">
      <c r="A164"/>
      <c r="B164" s="92"/>
      <c r="C164"/>
      <c r="D164"/>
      <c r="E164"/>
      <c r="F164"/>
      <c r="G164"/>
      <c r="H164" s="7"/>
      <c r="I164" s="122"/>
      <c r="J164" s="151"/>
    </row>
    <row r="165" spans="1:10" s="150" customFormat="1" ht="21.75" customHeight="1">
      <c r="A165"/>
      <c r="B165" s="92"/>
      <c r="C165"/>
      <c r="D165"/>
      <c r="E165"/>
      <c r="F165"/>
      <c r="G165"/>
      <c r="H165" s="7"/>
      <c r="I165" s="122"/>
      <c r="J165" s="151"/>
    </row>
    <row r="166" spans="1:10" s="150" customFormat="1" ht="21.75" customHeight="1">
      <c r="A166"/>
      <c r="B166" s="92"/>
      <c r="C166"/>
      <c r="D166"/>
      <c r="E166"/>
      <c r="F166"/>
      <c r="G166"/>
      <c r="H166" s="7"/>
      <c r="I166" s="122"/>
      <c r="J166" s="151"/>
    </row>
    <row r="167" spans="1:10" s="150" customFormat="1" ht="21.75" customHeight="1">
      <c r="A167"/>
      <c r="B167" s="92"/>
      <c r="C167"/>
      <c r="D167"/>
      <c r="E167"/>
      <c r="F167"/>
      <c r="G167"/>
      <c r="H167" s="7"/>
      <c r="I167" s="122"/>
      <c r="J167" s="151"/>
    </row>
    <row r="168" spans="1:10" s="150" customFormat="1" ht="21.75" customHeight="1">
      <c r="A168"/>
      <c r="B168" s="92"/>
      <c r="C168"/>
      <c r="D168"/>
      <c r="E168"/>
      <c r="F168"/>
      <c r="G168"/>
      <c r="H168" s="7"/>
      <c r="I168" s="122"/>
      <c r="J168" s="151"/>
    </row>
    <row r="169" spans="1:10" s="150" customFormat="1" ht="21.75" customHeight="1">
      <c r="A169"/>
      <c r="B169" s="92"/>
      <c r="C169"/>
      <c r="D169"/>
      <c r="E169"/>
      <c r="F169"/>
      <c r="G169"/>
      <c r="H169" s="7"/>
      <c r="I169" s="122"/>
      <c r="J169" s="151"/>
    </row>
    <row r="170" spans="1:10" s="150" customFormat="1" ht="21.75" customHeight="1">
      <c r="A170"/>
      <c r="B170" s="92"/>
      <c r="C170"/>
      <c r="D170"/>
      <c r="E170"/>
      <c r="F170"/>
      <c r="G170"/>
      <c r="H170" s="7"/>
      <c r="I170" s="122"/>
      <c r="J170" s="151"/>
    </row>
    <row r="171" spans="1:10" s="150" customFormat="1" ht="21.75" customHeight="1">
      <c r="A171"/>
      <c r="B171" s="92"/>
      <c r="C171"/>
      <c r="D171"/>
      <c r="E171"/>
      <c r="F171"/>
      <c r="G171"/>
      <c r="H171" s="7"/>
      <c r="I171" s="122"/>
      <c r="J171" s="151"/>
    </row>
    <row r="172" spans="1:10" s="150" customFormat="1" ht="21.75" customHeight="1">
      <c r="A172"/>
      <c r="B172" s="92"/>
      <c r="C172"/>
      <c r="D172"/>
      <c r="E172"/>
      <c r="F172"/>
      <c r="G172"/>
      <c r="H172" s="7"/>
      <c r="I172" s="122"/>
      <c r="J172" s="151"/>
    </row>
    <row r="173" spans="1:10" s="150" customFormat="1" ht="21.75" customHeight="1">
      <c r="A173"/>
      <c r="B173" s="92"/>
      <c r="C173"/>
      <c r="D173"/>
      <c r="E173"/>
      <c r="F173"/>
      <c r="G173"/>
      <c r="H173" s="7"/>
      <c r="I173" s="122"/>
      <c r="J173" s="151"/>
    </row>
    <row r="174" spans="1:10" s="150" customFormat="1" ht="21.75" customHeight="1">
      <c r="A174"/>
      <c r="B174" s="92"/>
      <c r="C174"/>
      <c r="D174"/>
      <c r="E174"/>
      <c r="F174"/>
      <c r="G174"/>
      <c r="H174" s="7"/>
      <c r="I174" s="122"/>
      <c r="J174" s="151"/>
    </row>
    <row r="175" spans="1:10" s="150" customFormat="1" ht="21.75" customHeight="1">
      <c r="A175"/>
      <c r="B175" s="92"/>
      <c r="C175"/>
      <c r="D175"/>
      <c r="E175"/>
      <c r="F175"/>
      <c r="G175"/>
      <c r="H175" s="7"/>
      <c r="I175" s="122"/>
      <c r="J175" s="151"/>
    </row>
    <row r="176" spans="1:256" s="18" customFormat="1" ht="21.75" customHeight="1">
      <c r="A176"/>
      <c r="B176" s="92"/>
      <c r="C176"/>
      <c r="D176"/>
      <c r="E176"/>
      <c r="F176"/>
      <c r="G176"/>
      <c r="H176" s="7"/>
      <c r="I176" s="122"/>
      <c r="J176" s="134"/>
      <c r="IV176" s="134">
        <f>SUM(J176:IU176)</f>
        <v>0</v>
      </c>
    </row>
    <row r="177" spans="1:10" s="18" customFormat="1" ht="21.75" customHeight="1">
      <c r="A177"/>
      <c r="B177" s="92"/>
      <c r="C177"/>
      <c r="D177"/>
      <c r="E177"/>
      <c r="F177"/>
      <c r="G177"/>
      <c r="H177" s="7"/>
      <c r="I177" s="122"/>
      <c r="J177" s="134"/>
    </row>
    <row r="178" spans="1:10" s="150" customFormat="1" ht="21.75" customHeight="1">
      <c r="A178"/>
      <c r="B178" s="92"/>
      <c r="C178"/>
      <c r="D178"/>
      <c r="E178"/>
      <c r="F178"/>
      <c r="G178"/>
      <c r="H178" s="7"/>
      <c r="I178" s="122"/>
      <c r="J178" s="151"/>
    </row>
    <row r="179" spans="1:10" s="150" customFormat="1" ht="21.75" customHeight="1">
      <c r="A179"/>
      <c r="B179" s="92"/>
      <c r="C179"/>
      <c r="D179"/>
      <c r="E179"/>
      <c r="F179"/>
      <c r="G179"/>
      <c r="H179" s="7"/>
      <c r="I179" s="122"/>
      <c r="J179" s="151"/>
    </row>
    <row r="180" spans="1:10" s="150" customFormat="1" ht="21.75" customHeight="1">
      <c r="A180"/>
      <c r="B180" s="92"/>
      <c r="C180"/>
      <c r="D180"/>
      <c r="E180"/>
      <c r="F180"/>
      <c r="G180"/>
      <c r="H180" s="7"/>
      <c r="I180" s="122"/>
      <c r="J180" s="151"/>
    </row>
    <row r="181" spans="1:10" s="150" customFormat="1" ht="21.75" customHeight="1">
      <c r="A181"/>
      <c r="B181" s="92"/>
      <c r="C181"/>
      <c r="D181"/>
      <c r="E181"/>
      <c r="F181"/>
      <c r="G181"/>
      <c r="H181" s="7"/>
      <c r="I181" s="122"/>
      <c r="J181" s="151"/>
    </row>
    <row r="182" spans="1:10" s="150" customFormat="1" ht="21.75" customHeight="1">
      <c r="A182"/>
      <c r="B182" s="92"/>
      <c r="C182"/>
      <c r="D182"/>
      <c r="E182"/>
      <c r="F182"/>
      <c r="G182"/>
      <c r="H182" s="7"/>
      <c r="I182" s="122"/>
      <c r="J182" s="151"/>
    </row>
    <row r="183" spans="1:10" s="150" customFormat="1" ht="21.75" customHeight="1">
      <c r="A183"/>
      <c r="B183" s="92"/>
      <c r="C183"/>
      <c r="D183"/>
      <c r="E183"/>
      <c r="F183"/>
      <c r="G183"/>
      <c r="H183" s="7"/>
      <c r="I183" s="122"/>
      <c r="J183" s="151"/>
    </row>
    <row r="184" spans="1:10" s="150" customFormat="1" ht="21.75" customHeight="1">
      <c r="A184"/>
      <c r="B184" s="92"/>
      <c r="C184"/>
      <c r="D184"/>
      <c r="E184"/>
      <c r="F184"/>
      <c r="G184"/>
      <c r="H184" s="7"/>
      <c r="I184" s="122"/>
      <c r="J184" s="151"/>
    </row>
    <row r="185" spans="1:10" s="150" customFormat="1" ht="21.75" customHeight="1">
      <c r="A185"/>
      <c r="B185" s="92"/>
      <c r="C185"/>
      <c r="D185"/>
      <c r="E185"/>
      <c r="F185"/>
      <c r="G185"/>
      <c r="H185" s="7"/>
      <c r="I185" s="122"/>
      <c r="J185" s="151"/>
    </row>
    <row r="186" spans="1:10" s="150" customFormat="1" ht="21.75" customHeight="1">
      <c r="A186"/>
      <c r="B186" s="92"/>
      <c r="C186"/>
      <c r="D186"/>
      <c r="E186"/>
      <c r="F186"/>
      <c r="G186"/>
      <c r="H186" s="7"/>
      <c r="I186" s="122"/>
      <c r="J186" s="151"/>
    </row>
    <row r="187" spans="1:10" s="150" customFormat="1" ht="21.75" customHeight="1">
      <c r="A187"/>
      <c r="B187" s="92"/>
      <c r="C187"/>
      <c r="D187"/>
      <c r="E187"/>
      <c r="F187"/>
      <c r="G187"/>
      <c r="H187" s="7"/>
      <c r="I187" s="122"/>
      <c r="J187" s="151"/>
    </row>
    <row r="188" spans="1:10" s="150" customFormat="1" ht="21.75" customHeight="1">
      <c r="A188"/>
      <c r="B188" s="92"/>
      <c r="C188"/>
      <c r="D188"/>
      <c r="E188"/>
      <c r="F188"/>
      <c r="G188"/>
      <c r="H188" s="7"/>
      <c r="I188" s="122"/>
      <c r="J188" s="151"/>
    </row>
    <row r="189" spans="1:10" s="150" customFormat="1" ht="21.75" customHeight="1">
      <c r="A189"/>
      <c r="B189" s="92"/>
      <c r="C189"/>
      <c r="D189"/>
      <c r="E189"/>
      <c r="F189"/>
      <c r="G189"/>
      <c r="H189" s="7"/>
      <c r="I189" s="122"/>
      <c r="J189" s="151"/>
    </row>
    <row r="190" spans="1:10" s="150" customFormat="1" ht="21.75" customHeight="1">
      <c r="A190"/>
      <c r="B190" s="92"/>
      <c r="C190"/>
      <c r="D190"/>
      <c r="E190"/>
      <c r="F190"/>
      <c r="G190"/>
      <c r="H190" s="7"/>
      <c r="I190" s="122"/>
      <c r="J190" s="151"/>
    </row>
    <row r="191" spans="1:10" s="150" customFormat="1" ht="21.75" customHeight="1">
      <c r="A191"/>
      <c r="B191" s="92"/>
      <c r="C191"/>
      <c r="D191"/>
      <c r="E191"/>
      <c r="F191"/>
      <c r="G191"/>
      <c r="H191" s="7"/>
      <c r="I191" s="122"/>
      <c r="J191" s="151"/>
    </row>
    <row r="192" spans="1:10" s="18" customFormat="1" ht="21.75" customHeight="1">
      <c r="A192"/>
      <c r="B192" s="92"/>
      <c r="C192"/>
      <c r="D192"/>
      <c r="E192"/>
      <c r="F192"/>
      <c r="G192"/>
      <c r="H192" s="7"/>
      <c r="I192" s="122"/>
      <c r="J192" s="134"/>
    </row>
    <row r="193" spans="1:10" s="150" customFormat="1" ht="21.75" customHeight="1">
      <c r="A193"/>
      <c r="B193" s="92"/>
      <c r="C193"/>
      <c r="D193"/>
      <c r="E193"/>
      <c r="F193"/>
      <c r="G193"/>
      <c r="H193" s="7"/>
      <c r="I193" s="122"/>
      <c r="J193" s="151"/>
    </row>
    <row r="194" spans="1:10" s="150" customFormat="1" ht="21.75" customHeight="1">
      <c r="A194"/>
      <c r="B194" s="92"/>
      <c r="C194"/>
      <c r="D194"/>
      <c r="E194"/>
      <c r="F194"/>
      <c r="G194"/>
      <c r="H194" s="7"/>
      <c r="I194" s="122"/>
      <c r="J194" s="151"/>
    </row>
    <row r="195" spans="1:10" s="150" customFormat="1" ht="21.75" customHeight="1">
      <c r="A195"/>
      <c r="B195" s="92"/>
      <c r="C195"/>
      <c r="D195"/>
      <c r="E195"/>
      <c r="F195"/>
      <c r="G195"/>
      <c r="H195" s="7"/>
      <c r="I195" s="122"/>
      <c r="J195" s="151"/>
    </row>
    <row r="196" spans="1:10" s="150" customFormat="1" ht="21.75" customHeight="1">
      <c r="A196"/>
      <c r="B196" s="92"/>
      <c r="C196"/>
      <c r="D196"/>
      <c r="E196"/>
      <c r="F196"/>
      <c r="G196"/>
      <c r="H196" s="7"/>
      <c r="I196" s="122"/>
      <c r="J196" s="151"/>
    </row>
    <row r="197" spans="1:10" s="150" customFormat="1" ht="21.75" customHeight="1">
      <c r="A197"/>
      <c r="B197" s="92"/>
      <c r="C197"/>
      <c r="D197"/>
      <c r="E197"/>
      <c r="F197"/>
      <c r="G197"/>
      <c r="H197" s="7"/>
      <c r="I197" s="122"/>
      <c r="J197" s="151"/>
    </row>
    <row r="198" spans="1:10" s="150" customFormat="1" ht="21.75" customHeight="1">
      <c r="A198"/>
      <c r="B198" s="92"/>
      <c r="C198"/>
      <c r="D198"/>
      <c r="E198"/>
      <c r="F198"/>
      <c r="G198"/>
      <c r="H198" s="7"/>
      <c r="I198" s="122"/>
      <c r="J198" s="151"/>
    </row>
    <row r="199" spans="1:10" s="150" customFormat="1" ht="21.75" customHeight="1">
      <c r="A199"/>
      <c r="B199" s="92"/>
      <c r="C199"/>
      <c r="D199"/>
      <c r="E199"/>
      <c r="F199"/>
      <c r="G199"/>
      <c r="H199" s="7"/>
      <c r="I199" s="122"/>
      <c r="J199" s="151"/>
    </row>
    <row r="200" spans="1:10" s="150" customFormat="1" ht="21.75" customHeight="1">
      <c r="A200"/>
      <c r="B200" s="92"/>
      <c r="C200"/>
      <c r="D200"/>
      <c r="E200"/>
      <c r="F200"/>
      <c r="G200"/>
      <c r="H200" s="7"/>
      <c r="I200" s="122"/>
      <c r="J200" s="151"/>
    </row>
    <row r="201" spans="1:10" s="150" customFormat="1" ht="21.75" customHeight="1">
      <c r="A201"/>
      <c r="B201" s="92"/>
      <c r="C201"/>
      <c r="D201"/>
      <c r="E201"/>
      <c r="F201"/>
      <c r="G201"/>
      <c r="H201" s="7"/>
      <c r="I201" s="122"/>
      <c r="J201" s="151"/>
    </row>
    <row r="202" spans="1:10" s="150" customFormat="1" ht="21.75" customHeight="1">
      <c r="A202"/>
      <c r="B202" s="92"/>
      <c r="C202"/>
      <c r="D202"/>
      <c r="E202"/>
      <c r="F202"/>
      <c r="G202"/>
      <c r="H202" s="7"/>
      <c r="I202" s="122"/>
      <c r="J202" s="151"/>
    </row>
    <row r="203" spans="1:10" s="150" customFormat="1" ht="21.75" customHeight="1">
      <c r="A203"/>
      <c r="B203" s="92"/>
      <c r="C203"/>
      <c r="D203"/>
      <c r="E203"/>
      <c r="F203"/>
      <c r="G203"/>
      <c r="H203" s="7"/>
      <c r="I203" s="122"/>
      <c r="J203" s="151"/>
    </row>
    <row r="204" spans="1:10" s="150" customFormat="1" ht="21.75" customHeight="1">
      <c r="A204"/>
      <c r="B204" s="92"/>
      <c r="C204"/>
      <c r="D204"/>
      <c r="E204"/>
      <c r="F204"/>
      <c r="G204"/>
      <c r="H204" s="7"/>
      <c r="I204" s="122"/>
      <c r="J204" s="151"/>
    </row>
    <row r="205" spans="1:10" s="150" customFormat="1" ht="21.75" customHeight="1">
      <c r="A205"/>
      <c r="B205" s="92"/>
      <c r="C205"/>
      <c r="D205"/>
      <c r="E205"/>
      <c r="F205"/>
      <c r="G205"/>
      <c r="H205" s="7"/>
      <c r="I205" s="122"/>
      <c r="J205" s="151"/>
    </row>
    <row r="206" spans="1:256" s="18" customFormat="1" ht="21.75" customHeight="1">
      <c r="A206"/>
      <c r="B206" s="92"/>
      <c r="C206"/>
      <c r="D206"/>
      <c r="E206"/>
      <c r="F206"/>
      <c r="G206"/>
      <c r="H206" s="7"/>
      <c r="I206" s="122"/>
      <c r="J206" s="134"/>
      <c r="IV206" s="134"/>
    </row>
    <row r="207" ht="19.5" customHeight="1"/>
    <row r="208" spans="1:10" s="150" customFormat="1" ht="18.75" customHeight="1">
      <c r="A208"/>
      <c r="B208" s="92"/>
      <c r="C208"/>
      <c r="D208"/>
      <c r="E208"/>
      <c r="F208"/>
      <c r="G208"/>
      <c r="H208" s="7"/>
      <c r="I208" s="122"/>
      <c r="J208" s="151"/>
    </row>
    <row r="209" ht="20.25" customHeight="1"/>
    <row r="210" ht="16.5" customHeight="1"/>
    <row r="211" ht="16.5" customHeight="1"/>
    <row r="212" ht="16.5" customHeight="1"/>
    <row r="213" ht="16.5" customHeight="1"/>
    <row r="214" ht="24" customHeight="1"/>
    <row r="215" ht="17.25" customHeight="1"/>
    <row r="216" ht="21.75" customHeight="1"/>
    <row r="217" ht="22.5" customHeight="1"/>
    <row r="218" ht="19.5" customHeight="1"/>
  </sheetData>
  <sheetProtection/>
  <mergeCells count="7">
    <mergeCell ref="H16:I16"/>
    <mergeCell ref="A1:H1"/>
    <mergeCell ref="A7:A8"/>
    <mergeCell ref="B7:B8"/>
    <mergeCell ref="C7:C8"/>
    <mergeCell ref="D7:G7"/>
    <mergeCell ref="H7:H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15" zoomScaleNormal="115" zoomScalePageLayoutView="0" workbookViewId="0" topLeftCell="A16">
      <selection activeCell="E34" sqref="E34"/>
    </sheetView>
  </sheetViews>
  <sheetFormatPr defaultColWidth="9.140625" defaultRowHeight="12.75"/>
  <cols>
    <col min="2" max="2" width="32.28125" style="0" bestFit="1" customWidth="1"/>
    <col min="3" max="5" width="19.8515625" style="0" customWidth="1"/>
    <col min="6" max="6" width="14.8515625" style="0" customWidth="1"/>
    <col min="7" max="7" width="17.28125" style="0" customWidth="1"/>
    <col min="8" max="8" width="12.7109375" style="0" bestFit="1" customWidth="1"/>
    <col min="11" max="11" width="15.00390625" style="0" bestFit="1" customWidth="1"/>
  </cols>
  <sheetData>
    <row r="1" ht="18" customHeight="1">
      <c r="A1" s="192"/>
    </row>
    <row r="2" spans="1:2" ht="19.5" customHeight="1">
      <c r="A2" s="443" t="s">
        <v>332</v>
      </c>
      <c r="B2" s="399"/>
    </row>
    <row r="3" ht="13.5" thickBot="1"/>
    <row r="4" spans="1:5" ht="19.5" customHeight="1">
      <c r="A4" s="192"/>
      <c r="B4" s="199" t="s">
        <v>49</v>
      </c>
      <c r="C4" s="200" t="s">
        <v>50</v>
      </c>
      <c r="D4" s="200" t="s">
        <v>51</v>
      </c>
      <c r="E4" s="201" t="s">
        <v>25</v>
      </c>
    </row>
    <row r="5" spans="2:5" ht="23.25" customHeight="1">
      <c r="B5" s="374" t="s">
        <v>52</v>
      </c>
      <c r="C5" s="3">
        <f>'1.1.'!D58+'1.1.'!E58</f>
        <v>8116660.03</v>
      </c>
      <c r="D5" s="3">
        <f>'1.1.'!F58+'1.1.'!G58</f>
        <v>1105212.94</v>
      </c>
      <c r="E5" s="3">
        <f>C5+D5</f>
        <v>9221872.97</v>
      </c>
    </row>
    <row r="6" spans="2:5" ht="27.75" customHeight="1">
      <c r="B6" s="374" t="s">
        <v>53</v>
      </c>
      <c r="C6" s="3">
        <f>'2.1.'!D225+'2.1.'!E225</f>
        <v>13597549.139999999</v>
      </c>
      <c r="D6" s="3">
        <f>'2.1.'!F225+'2.1.'!G225</f>
        <v>2114928.95</v>
      </c>
      <c r="E6" s="3">
        <f aca="true" t="shared" si="0" ref="E6:E14">C6+D6</f>
        <v>15712478.09</v>
      </c>
    </row>
    <row r="7" spans="2:7" ht="21" customHeight="1">
      <c r="B7" s="374" t="s">
        <v>54</v>
      </c>
      <c r="C7" s="3">
        <f>'3.1.'!D82+'3.1.'!E82</f>
        <v>2327151.98</v>
      </c>
      <c r="D7" s="3">
        <f>'3.1.'!F82+'3.1.'!G82</f>
        <v>452722.31999999995</v>
      </c>
      <c r="E7" s="3">
        <f t="shared" si="0"/>
        <v>2779874.3</v>
      </c>
      <c r="F7" s="5"/>
      <c r="G7" s="5"/>
    </row>
    <row r="8" spans="2:5" ht="25.5" customHeight="1">
      <c r="B8" s="374" t="s">
        <v>55</v>
      </c>
      <c r="C8" s="3">
        <f>'4.1.'!D53+'4.1.'!E53</f>
        <v>2482089.8500000006</v>
      </c>
      <c r="D8" s="3">
        <f>'4.1.'!F53+'4.1.'!G53</f>
        <v>290492.31999999995</v>
      </c>
      <c r="E8" s="3">
        <f t="shared" si="0"/>
        <v>2772582.1700000004</v>
      </c>
    </row>
    <row r="9" spans="2:5" ht="22.5" customHeight="1">
      <c r="B9" s="374" t="s">
        <v>56</v>
      </c>
      <c r="C9" s="3">
        <f>'5.1.'!D103+'5.1.'!E103</f>
        <v>1852730.0100000002</v>
      </c>
      <c r="D9" s="3">
        <f>'5.1.'!F103+'5.1.'!G103</f>
        <v>0</v>
      </c>
      <c r="E9" s="3">
        <f t="shared" si="0"/>
        <v>1852730.0100000002</v>
      </c>
    </row>
    <row r="10" spans="2:5" ht="21.75" customHeight="1">
      <c r="B10" s="374" t="s">
        <v>57</v>
      </c>
      <c r="C10" s="3">
        <f>'6.1.'!D29+'6.1.'!E29</f>
        <v>749504.52</v>
      </c>
      <c r="D10" s="3">
        <f>'6.1.'!F29+'6.1.'!G29</f>
        <v>116146.72</v>
      </c>
      <c r="E10" s="3">
        <f t="shared" si="0"/>
        <v>865651.24</v>
      </c>
    </row>
    <row r="11" spans="2:5" ht="21.75" customHeight="1">
      <c r="B11" s="374" t="s">
        <v>58</v>
      </c>
      <c r="C11" s="3">
        <f>'7.1.'!D43+'7.1.'!E43</f>
        <v>7048246.319999999</v>
      </c>
      <c r="D11" s="3">
        <f>'7.1.'!F43+'7.1.'!G43</f>
        <v>0</v>
      </c>
      <c r="E11" s="3">
        <f t="shared" si="0"/>
        <v>7048246.319999999</v>
      </c>
    </row>
    <row r="12" spans="2:5" ht="21.75" customHeight="1">
      <c r="B12" s="374" t="s">
        <v>59</v>
      </c>
      <c r="C12" s="3">
        <f>'8.1.'!D17+'8.1.'!E17</f>
        <v>62470.53</v>
      </c>
      <c r="D12" s="3">
        <f>'8.1.'!F17+'8.1.'!G17</f>
        <v>7349.47</v>
      </c>
      <c r="E12" s="3">
        <f t="shared" si="0"/>
        <v>69820</v>
      </c>
    </row>
    <row r="13" spans="2:5" ht="21.75" customHeight="1">
      <c r="B13" s="390" t="s">
        <v>710</v>
      </c>
      <c r="C13" s="190">
        <f>'9.1. '!D17+'9.1. '!E17</f>
        <v>0</v>
      </c>
      <c r="D13" s="190">
        <f>'9.1. '!F17+'9.1. '!G17</f>
        <v>0</v>
      </c>
      <c r="E13" s="3">
        <f t="shared" si="0"/>
        <v>0</v>
      </c>
    </row>
    <row r="14" spans="2:5" ht="21.75" customHeight="1" thickBot="1">
      <c r="B14" s="386" t="s">
        <v>648</v>
      </c>
      <c r="C14" s="387">
        <f>'OP Dodatočný príspevok'!D13+'OP Dodatočný príspevok'!E13</f>
        <v>0</v>
      </c>
      <c r="D14" s="387">
        <f>'OP Dodatočný príspevok'!F13+'OP Dodatočný príspevok'!G13</f>
        <v>0</v>
      </c>
      <c r="E14" s="203">
        <f t="shared" si="0"/>
        <v>0</v>
      </c>
    </row>
    <row r="15" spans="2:5" ht="24" customHeight="1" thickBot="1">
      <c r="B15" s="226"/>
      <c r="C15" s="227">
        <f>SUM(C5:C14)</f>
        <v>36236402.38</v>
      </c>
      <c r="D15" s="227">
        <f>SUM(D5:D14)</f>
        <v>4086852.72</v>
      </c>
      <c r="E15" s="228">
        <f>SUM(E5:E14)</f>
        <v>40323255.1</v>
      </c>
    </row>
    <row r="16" spans="2:7" ht="20.25" customHeight="1">
      <c r="B16" s="19"/>
      <c r="C16" s="19"/>
      <c r="D16" s="19"/>
      <c r="E16" s="19"/>
      <c r="F16" s="19"/>
      <c r="G16" s="192"/>
    </row>
    <row r="18" spans="2:6" ht="18" customHeight="1">
      <c r="B18" s="205" t="s">
        <v>66</v>
      </c>
      <c r="C18" s="204"/>
      <c r="E18" s="205" t="s">
        <v>70</v>
      </c>
      <c r="F18" s="204"/>
    </row>
    <row r="19" spans="2:8" ht="18.75" customHeight="1">
      <c r="B19" s="202" t="s">
        <v>60</v>
      </c>
      <c r="C19" s="203">
        <f>'1.1.'!D58+'2.1.'!D228+'3.1.'!D82+'4.1.'!D53+'5.1.'!D103+'6.1.'!D27</f>
        <v>15140216.799999999</v>
      </c>
      <c r="E19" s="202" t="s">
        <v>60</v>
      </c>
      <c r="F19" s="203">
        <f>'2.1.'!D222+'6.1.'!D28</f>
        <v>387919.59</v>
      </c>
      <c r="G19" s="19"/>
      <c r="H19" s="5"/>
    </row>
    <row r="20" spans="2:11" ht="18.75" customHeight="1">
      <c r="B20" s="202" t="s">
        <v>61</v>
      </c>
      <c r="C20" s="203">
        <f>'1.1.'!E58+'2.1.'!E228+'3.1.'!E82+'4.1.'!E53+'5.1.'!E103+'6.1.'!E27</f>
        <v>13400065.54</v>
      </c>
      <c r="D20" s="5"/>
      <c r="E20" s="202" t="s">
        <v>61</v>
      </c>
      <c r="F20" s="203">
        <f>'2.1.'!E222+'6.1.'!E28</f>
        <v>197483.6</v>
      </c>
      <c r="G20" s="135"/>
      <c r="K20" s="19"/>
    </row>
    <row r="21" spans="2:11" ht="18.75" customHeight="1">
      <c r="B21" s="202" t="s">
        <v>62</v>
      </c>
      <c r="C21" s="203">
        <f>'1.1.'!F58+'2.1.'!F228+'3.1.'!F82+'4.1.'!F53+'5.1.'!F103+'6.1.'!F27</f>
        <v>1890966.9799999995</v>
      </c>
      <c r="E21" s="202" t="s">
        <v>62</v>
      </c>
      <c r="F21" s="203">
        <f>'2.1.'!F222+'6.1.'!F28</f>
        <v>73607.32</v>
      </c>
      <c r="K21" s="19"/>
    </row>
    <row r="22" spans="2:11" ht="18.75" customHeight="1">
      <c r="B22" s="202" t="s">
        <v>63</v>
      </c>
      <c r="C22" s="203">
        <f>'1.1.'!G58+'2.1.'!G228+'3.1.'!G82+'4.1.'!G53+'5.1.'!G103+'6.1.'!G27</f>
        <v>2080078.9100000004</v>
      </c>
      <c r="E22" s="202" t="s">
        <v>63</v>
      </c>
      <c r="F22" s="203">
        <f>'2.1.'!G222+'6.1.'!G28</f>
        <v>34850.04</v>
      </c>
      <c r="G22" s="19"/>
      <c r="K22" s="19"/>
    </row>
    <row r="23" spans="2:11" ht="18.75" customHeight="1">
      <c r="B23" s="136"/>
      <c r="C23" s="136"/>
      <c r="D23" s="5"/>
      <c r="E23" s="136"/>
      <c r="F23" s="136"/>
      <c r="G23" s="135"/>
      <c r="K23" s="19"/>
    </row>
    <row r="24" spans="2:11" ht="18.75" customHeight="1">
      <c r="B24" s="202" t="s">
        <v>64</v>
      </c>
      <c r="C24" s="203">
        <f>SUM('7.1.'!D47+'8.1.'!D20)</f>
        <v>174764</v>
      </c>
      <c r="E24" s="202" t="s">
        <v>64</v>
      </c>
      <c r="F24" s="203">
        <f>'7.1.'!D48+'8.1.'!D21</f>
        <v>0</v>
      </c>
      <c r="K24" s="19"/>
    </row>
    <row r="25" spans="2:11" ht="16.5" customHeight="1">
      <c r="B25" s="202" t="s">
        <v>45</v>
      </c>
      <c r="C25" s="203">
        <f>SUM('7.1.'!E47+'8.1.'!E20)</f>
        <v>6935952.85</v>
      </c>
      <c r="E25" s="202" t="s">
        <v>45</v>
      </c>
      <c r="F25" s="203">
        <f>'8.1.'!E21</f>
        <v>0</v>
      </c>
      <c r="K25" s="19"/>
    </row>
    <row r="26" spans="2:11" ht="18" customHeight="1">
      <c r="B26" s="202" t="s">
        <v>46</v>
      </c>
      <c r="C26" s="203">
        <f>SUM('7.1.'!F47+'8.1.'!F20)</f>
        <v>0</v>
      </c>
      <c r="E26" s="202" t="s">
        <v>46</v>
      </c>
      <c r="F26" s="203">
        <f>'8.1.'!F21</f>
        <v>0</v>
      </c>
      <c r="K26" s="19"/>
    </row>
    <row r="27" spans="2:11" ht="18" customHeight="1">
      <c r="B27" s="202" t="s">
        <v>47</v>
      </c>
      <c r="C27" s="203">
        <f>SUM('7.1.'!G47+'8.1.'!G20)</f>
        <v>7349.47</v>
      </c>
      <c r="E27" s="202" t="s">
        <v>47</v>
      </c>
      <c r="F27" s="203">
        <f>'7.1.'!G48+'8.1.'!G21</f>
        <v>0</v>
      </c>
      <c r="K27" s="19"/>
    </row>
    <row r="28" spans="2:11" ht="18" customHeight="1">
      <c r="B28" s="202"/>
      <c r="C28" s="203"/>
      <c r="E28" s="205" t="s">
        <v>67</v>
      </c>
      <c r="F28" s="206">
        <f>SUM(F19:F27)</f>
        <v>693860.55</v>
      </c>
      <c r="G28" s="19"/>
      <c r="K28" s="19"/>
    </row>
    <row r="29" spans="2:7" ht="18" customHeight="1">
      <c r="B29" s="205" t="s">
        <v>67</v>
      </c>
      <c r="C29" s="206">
        <f>SUM(C19:C27)</f>
        <v>39629394.55</v>
      </c>
      <c r="G29" s="135"/>
    </row>
    <row r="30" ht="18" customHeight="1">
      <c r="G30" s="135"/>
    </row>
    <row r="31" spans="2:5" ht="18" customHeight="1">
      <c r="B31" s="242" t="s">
        <v>632</v>
      </c>
      <c r="C31" s="214">
        <f>C19+C20+C24+C25</f>
        <v>35650999.19</v>
      </c>
      <c r="E31" s="19"/>
    </row>
    <row r="32" spans="2:5" ht="16.5" customHeight="1">
      <c r="B32" s="242" t="s">
        <v>633</v>
      </c>
      <c r="C32" s="214">
        <f>C21+C22+C26+C27</f>
        <v>3978395.36</v>
      </c>
      <c r="E32" s="19"/>
    </row>
    <row r="33" spans="1:5" ht="19.5" customHeight="1">
      <c r="A33" s="202"/>
      <c r="B33" s="202"/>
      <c r="C33" s="203">
        <f>SUM(C31:C32)</f>
        <v>39629394.55</v>
      </c>
      <c r="E33" s="19"/>
    </row>
    <row r="34" spans="1:5" ht="12.75">
      <c r="A34" s="202"/>
      <c r="C34" s="5"/>
      <c r="E34" s="135"/>
    </row>
    <row r="35" spans="1:3" ht="17.25" customHeight="1" thickBot="1">
      <c r="A35" s="202"/>
      <c r="C35" s="19"/>
    </row>
    <row r="36" spans="1:3" ht="17.25" customHeight="1" thickBot="1">
      <c r="A36" s="377"/>
      <c r="B36" s="384" t="s">
        <v>647</v>
      </c>
      <c r="C36" s="385">
        <f>SUM(C37:C41)</f>
        <v>0</v>
      </c>
    </row>
    <row r="37" spans="2:3" ht="17.25" customHeight="1">
      <c r="B37" s="382" t="s">
        <v>628</v>
      </c>
      <c r="C37" s="383">
        <f>'OP Dodatočný príspevok'!D13</f>
        <v>0</v>
      </c>
    </row>
    <row r="38" spans="2:3" ht="12.75">
      <c r="B38" s="378" t="s">
        <v>629</v>
      </c>
      <c r="C38" s="379">
        <f>'OP Dodatočný príspevok'!E13</f>
        <v>0</v>
      </c>
    </row>
    <row r="39" spans="2:3" ht="12.75">
      <c r="B39" s="378"/>
      <c r="C39" s="379"/>
    </row>
    <row r="40" spans="2:3" ht="12.75">
      <c r="B40" s="378" t="s">
        <v>630</v>
      </c>
      <c r="C40" s="379">
        <f>'OP Dodatočný príspevok'!F13</f>
        <v>0</v>
      </c>
    </row>
    <row r="41" spans="2:7" ht="13.5" thickBot="1">
      <c r="B41" s="380" t="s">
        <v>631</v>
      </c>
      <c r="C41" s="381">
        <f>'OP Dodatočný príspevok'!G13</f>
        <v>0</v>
      </c>
      <c r="F41" s="192"/>
      <c r="G41" s="5"/>
    </row>
    <row r="42" ht="12.75">
      <c r="C42" s="19"/>
    </row>
    <row r="43" ht="12.75">
      <c r="C43" s="19"/>
    </row>
    <row r="44" ht="12.75">
      <c r="C44" s="135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67"/>
  <sheetViews>
    <sheetView zoomScale="91" zoomScaleNormal="91" zoomScalePageLayoutView="0" workbookViewId="0" topLeftCell="A1">
      <pane ySplit="10" topLeftCell="A218" activePane="bottomLeft" state="frozen"/>
      <selection pane="topLeft" activeCell="A1" sqref="A1"/>
      <selection pane="bottomLeft" activeCell="B228" sqref="B228"/>
    </sheetView>
  </sheetViews>
  <sheetFormatPr defaultColWidth="9.140625" defaultRowHeight="19.5" customHeight="1"/>
  <cols>
    <col min="1" max="1" width="24.7109375" style="79" customWidth="1"/>
    <col min="2" max="2" width="49.421875" style="283" customWidth="1"/>
    <col min="3" max="3" width="14.140625" style="79" customWidth="1"/>
    <col min="4" max="4" width="14.28125" style="79" customWidth="1"/>
    <col min="5" max="5" width="16.7109375" style="79" customWidth="1"/>
    <col min="6" max="6" width="13.57421875" style="79" customWidth="1"/>
    <col min="7" max="7" width="16.421875" style="79" customWidth="1"/>
    <col min="8" max="8" width="20.57421875" style="108" customWidth="1"/>
    <col min="9" max="9" width="33.421875" style="130" customWidth="1"/>
    <col min="10" max="10" width="23.421875" style="79" customWidth="1"/>
    <col min="11" max="11" width="14.8515625" style="79" customWidth="1"/>
    <col min="12" max="12" width="26.28125" style="79" customWidth="1"/>
    <col min="13" max="16384" width="9.140625" style="79" customWidth="1"/>
  </cols>
  <sheetData>
    <row r="1" spans="1:8" ht="19.5" customHeight="1">
      <c r="A1" s="397" t="s">
        <v>87</v>
      </c>
      <c r="B1" s="397"/>
      <c r="C1" s="397"/>
      <c r="D1" s="397"/>
      <c r="E1" s="397"/>
      <c r="F1" s="397"/>
      <c r="G1" s="397"/>
      <c r="H1" s="397"/>
    </row>
    <row r="2" spans="1:9" s="28" customFormat="1" ht="19.5" customHeight="1">
      <c r="A2" s="109" t="s">
        <v>7</v>
      </c>
      <c r="B2" s="266"/>
      <c r="C2" s="109"/>
      <c r="D2" s="110"/>
      <c r="E2" s="111"/>
      <c r="F2" s="111"/>
      <c r="G2" s="112"/>
      <c r="H2" s="113"/>
      <c r="I2" s="129"/>
    </row>
    <row r="3" spans="1:9" s="28" customFormat="1" ht="19.5" customHeight="1">
      <c r="A3" s="44" t="s">
        <v>18</v>
      </c>
      <c r="B3" s="267"/>
      <c r="C3" s="44"/>
      <c r="D3" s="44"/>
      <c r="E3" s="101"/>
      <c r="F3" s="101"/>
      <c r="G3" s="101"/>
      <c r="H3" s="100"/>
      <c r="I3" s="129"/>
    </row>
    <row r="4" spans="1:9" s="28" customFormat="1" ht="19.5" customHeight="1">
      <c r="A4" s="44" t="s">
        <v>17</v>
      </c>
      <c r="B4" s="267"/>
      <c r="C4" s="44"/>
      <c r="D4" s="44"/>
      <c r="E4" s="101"/>
      <c r="F4" s="99"/>
      <c r="G4" s="99"/>
      <c r="H4" s="100"/>
      <c r="I4" s="129"/>
    </row>
    <row r="5" spans="1:9" s="28" customFormat="1" ht="19.5" customHeight="1" thickBot="1">
      <c r="A5" s="413"/>
      <c r="B5" s="414"/>
      <c r="C5" s="414"/>
      <c r="D5" s="102"/>
      <c r="E5" s="102"/>
      <c r="F5" s="103"/>
      <c r="G5" s="103"/>
      <c r="H5" s="100"/>
      <c r="I5" s="129"/>
    </row>
    <row r="6" spans="1:9" s="28" customFormat="1" ht="19.5" customHeight="1">
      <c r="A6" s="45" t="s">
        <v>21</v>
      </c>
      <c r="B6" s="268" t="s">
        <v>22</v>
      </c>
      <c r="C6" s="46" t="s">
        <v>79</v>
      </c>
      <c r="D6" s="102"/>
      <c r="E6" s="102"/>
      <c r="F6" s="103"/>
      <c r="G6" s="103"/>
      <c r="H6" s="100"/>
      <c r="I6" s="129"/>
    </row>
    <row r="7" spans="1:8" ht="19.5" customHeight="1" thickBot="1">
      <c r="A7" s="104">
        <v>302021</v>
      </c>
      <c r="B7" s="269" t="s">
        <v>34</v>
      </c>
      <c r="C7" s="105">
        <v>33652</v>
      </c>
      <c r="D7" s="106"/>
      <c r="E7" s="106"/>
      <c r="F7" s="106"/>
      <c r="G7" s="106"/>
      <c r="H7" s="107"/>
    </row>
    <row r="8" spans="1:8" ht="19.5" customHeight="1" thickBot="1">
      <c r="A8" s="98"/>
      <c r="B8" s="270"/>
      <c r="C8" s="106"/>
      <c r="D8" s="295"/>
      <c r="E8" s="295"/>
      <c r="F8" s="106"/>
      <c r="G8" s="106"/>
      <c r="H8" s="107"/>
    </row>
    <row r="9" spans="1:9" ht="19.5" customHeight="1">
      <c r="A9" s="415" t="s">
        <v>0</v>
      </c>
      <c r="B9" s="408" t="s">
        <v>20</v>
      </c>
      <c r="C9" s="410" t="s">
        <v>1</v>
      </c>
      <c r="D9" s="412" t="s">
        <v>2</v>
      </c>
      <c r="E9" s="412"/>
      <c r="F9" s="412"/>
      <c r="G9" s="412"/>
      <c r="H9" s="410" t="s">
        <v>3</v>
      </c>
      <c r="I9" s="92"/>
    </row>
    <row r="10" spans="1:9" ht="19.5" customHeight="1" thickBot="1">
      <c r="A10" s="416"/>
      <c r="B10" s="409"/>
      <c r="C10" s="411"/>
      <c r="D10" s="38" t="s">
        <v>8</v>
      </c>
      <c r="E10" s="39" t="s">
        <v>9</v>
      </c>
      <c r="F10" s="38" t="s">
        <v>10</v>
      </c>
      <c r="G10" s="39" t="s">
        <v>11</v>
      </c>
      <c r="H10" s="411"/>
      <c r="I10" s="92"/>
    </row>
    <row r="11" spans="1:9" s="8" customFormat="1" ht="19.5" customHeight="1">
      <c r="A11" s="117" t="s">
        <v>16</v>
      </c>
      <c r="B11" s="271"/>
      <c r="C11" s="118"/>
      <c r="D11" s="118"/>
      <c r="E11" s="118"/>
      <c r="F11" s="119"/>
      <c r="G11" s="118"/>
      <c r="H11" s="120"/>
      <c r="I11" s="92"/>
    </row>
    <row r="12" spans="1:9" s="8" customFormat="1" ht="17.25" customHeight="1">
      <c r="A12" s="208" t="s">
        <v>89</v>
      </c>
      <c r="B12" s="207" t="s">
        <v>90</v>
      </c>
      <c r="C12" s="94">
        <f>D12+E12+F12+G12</f>
        <v>71803.66</v>
      </c>
      <c r="D12" s="209"/>
      <c r="E12" s="209">
        <v>64245.38</v>
      </c>
      <c r="F12" s="314"/>
      <c r="G12" s="209">
        <v>7558.28</v>
      </c>
      <c r="H12" s="153">
        <v>44944</v>
      </c>
      <c r="I12" s="122"/>
    </row>
    <row r="13" spans="1:9" s="8" customFormat="1" ht="19.5" customHeight="1">
      <c r="A13" s="208" t="s">
        <v>91</v>
      </c>
      <c r="B13" s="272" t="s">
        <v>92</v>
      </c>
      <c r="C13" s="94">
        <f aca="true" t="shared" si="0" ref="C13:C45">D13+E13+F13+G13</f>
        <v>210752.94</v>
      </c>
      <c r="D13" s="68"/>
      <c r="E13" s="68">
        <v>188568.42</v>
      </c>
      <c r="F13" s="68"/>
      <c r="G13" s="68">
        <v>22184.52</v>
      </c>
      <c r="H13" s="153">
        <v>44944</v>
      </c>
      <c r="I13" s="92"/>
    </row>
    <row r="14" spans="1:9" s="8" customFormat="1" ht="25.5">
      <c r="A14" s="208" t="s">
        <v>93</v>
      </c>
      <c r="B14" s="272" t="s">
        <v>94</v>
      </c>
      <c r="C14" s="94">
        <f t="shared" si="0"/>
        <v>207701.34999999998</v>
      </c>
      <c r="D14" s="68"/>
      <c r="E14" s="68">
        <v>185838.05</v>
      </c>
      <c r="F14" s="68"/>
      <c r="G14" s="68">
        <v>21863.3</v>
      </c>
      <c r="H14" s="153">
        <v>44944</v>
      </c>
      <c r="I14" s="92"/>
    </row>
    <row r="15" spans="1:9" s="8" customFormat="1" ht="19.5" customHeight="1">
      <c r="A15" s="208" t="s">
        <v>99</v>
      </c>
      <c r="B15" s="272" t="s">
        <v>100</v>
      </c>
      <c r="C15" s="94">
        <f t="shared" si="0"/>
        <v>127239.67</v>
      </c>
      <c r="D15" s="68"/>
      <c r="E15" s="68">
        <v>113846.02</v>
      </c>
      <c r="F15" s="68"/>
      <c r="G15" s="68">
        <v>13393.65</v>
      </c>
      <c r="H15" s="153">
        <v>44944</v>
      </c>
      <c r="I15" s="92"/>
    </row>
    <row r="16" spans="1:9" s="8" customFormat="1" ht="19.5" customHeight="1">
      <c r="A16" s="208" t="s">
        <v>109</v>
      </c>
      <c r="B16" s="272" t="s">
        <v>110</v>
      </c>
      <c r="C16" s="94">
        <f t="shared" si="0"/>
        <v>23070.16</v>
      </c>
      <c r="D16" s="68"/>
      <c r="E16" s="68">
        <v>20641.72</v>
      </c>
      <c r="F16" s="68"/>
      <c r="G16" s="68">
        <v>2428.44</v>
      </c>
      <c r="H16" s="153">
        <v>44944</v>
      </c>
      <c r="I16" s="92"/>
    </row>
    <row r="17" spans="1:9" s="8" customFormat="1" ht="19.5" customHeight="1">
      <c r="A17" s="304" t="s">
        <v>113</v>
      </c>
      <c r="B17" s="305" t="s">
        <v>114</v>
      </c>
      <c r="C17" s="306">
        <f t="shared" si="0"/>
        <v>130932.9</v>
      </c>
      <c r="D17" s="307"/>
      <c r="E17" s="307">
        <v>111292.97</v>
      </c>
      <c r="F17" s="307"/>
      <c r="G17" s="307">
        <v>19639.93</v>
      </c>
      <c r="H17" s="300">
        <v>44943</v>
      </c>
      <c r="I17" s="308" t="s">
        <v>115</v>
      </c>
    </row>
    <row r="18" spans="1:9" s="8" customFormat="1" ht="19.5" customHeight="1">
      <c r="A18" s="208" t="s">
        <v>116</v>
      </c>
      <c r="B18" s="272" t="s">
        <v>117</v>
      </c>
      <c r="C18" s="94">
        <f t="shared" si="0"/>
        <v>17575.02</v>
      </c>
      <c r="D18" s="68"/>
      <c r="E18" s="68">
        <v>15725.02</v>
      </c>
      <c r="F18" s="68"/>
      <c r="G18" s="68">
        <v>1850</v>
      </c>
      <c r="H18" s="309">
        <v>44944</v>
      </c>
      <c r="I18" s="92"/>
    </row>
    <row r="19" spans="1:9" s="8" customFormat="1" ht="19.5" customHeight="1">
      <c r="A19" s="208" t="s">
        <v>119</v>
      </c>
      <c r="B19" s="272" t="s">
        <v>118</v>
      </c>
      <c r="C19" s="94">
        <f t="shared" si="0"/>
        <v>9364.42</v>
      </c>
      <c r="D19" s="68"/>
      <c r="E19" s="68">
        <v>8378.69</v>
      </c>
      <c r="F19" s="68"/>
      <c r="G19" s="68">
        <v>985.73</v>
      </c>
      <c r="H19" s="309">
        <v>44944</v>
      </c>
      <c r="I19" s="92"/>
    </row>
    <row r="20" spans="1:9" s="8" customFormat="1" ht="19.5" customHeight="1">
      <c r="A20" s="208" t="s">
        <v>120</v>
      </c>
      <c r="B20" s="272" t="s">
        <v>121</v>
      </c>
      <c r="C20" s="94">
        <f t="shared" si="0"/>
        <v>142808.75</v>
      </c>
      <c r="D20" s="68"/>
      <c r="E20" s="68">
        <v>127776.25</v>
      </c>
      <c r="F20" s="68"/>
      <c r="G20" s="68">
        <v>15032.5</v>
      </c>
      <c r="H20" s="309">
        <v>44944</v>
      </c>
      <c r="I20" s="92"/>
    </row>
    <row r="21" spans="1:9" s="8" customFormat="1" ht="19.5" customHeight="1">
      <c r="A21" s="208" t="s">
        <v>122</v>
      </c>
      <c r="B21" s="272" t="s">
        <v>123</v>
      </c>
      <c r="C21" s="94">
        <f t="shared" si="0"/>
        <v>22946.56</v>
      </c>
      <c r="D21" s="68"/>
      <c r="E21" s="68">
        <v>20531.13</v>
      </c>
      <c r="F21" s="68"/>
      <c r="G21" s="68">
        <v>2415.43</v>
      </c>
      <c r="H21" s="309">
        <v>44944</v>
      </c>
      <c r="I21" s="92"/>
    </row>
    <row r="22" spans="1:9" s="8" customFormat="1" ht="19.5" customHeight="1">
      <c r="A22" s="301" t="s">
        <v>124</v>
      </c>
      <c r="B22" s="272" t="s">
        <v>106</v>
      </c>
      <c r="C22" s="94">
        <f t="shared" si="0"/>
        <v>259173.38999999998</v>
      </c>
      <c r="D22" s="68"/>
      <c r="E22" s="68">
        <v>231891.99</v>
      </c>
      <c r="F22" s="68"/>
      <c r="G22" s="68">
        <v>27281.4</v>
      </c>
      <c r="H22" s="310">
        <v>44944</v>
      </c>
      <c r="I22" s="92"/>
    </row>
    <row r="23" spans="1:9" s="8" customFormat="1" ht="19.5" customHeight="1">
      <c r="A23" s="301" t="s">
        <v>129</v>
      </c>
      <c r="B23" s="272" t="s">
        <v>106</v>
      </c>
      <c r="C23" s="94">
        <f t="shared" si="0"/>
        <v>80435.29</v>
      </c>
      <c r="D23" s="68"/>
      <c r="E23" s="315">
        <v>71968.42</v>
      </c>
      <c r="F23" s="68"/>
      <c r="G23" s="68">
        <v>8466.87</v>
      </c>
      <c r="H23" s="310">
        <v>44945</v>
      </c>
      <c r="I23" s="92"/>
    </row>
    <row r="24" spans="1:9" s="8" customFormat="1" ht="19.5" customHeight="1">
      <c r="A24" s="301" t="s">
        <v>130</v>
      </c>
      <c r="B24" s="272" t="s">
        <v>141</v>
      </c>
      <c r="C24" s="94">
        <f t="shared" si="0"/>
        <v>34022.380000000005</v>
      </c>
      <c r="D24" s="68"/>
      <c r="E24" s="315">
        <v>30441.08</v>
      </c>
      <c r="F24" s="68"/>
      <c r="G24" s="68">
        <v>3581.3</v>
      </c>
      <c r="H24" s="310">
        <v>44945</v>
      </c>
      <c r="I24" s="132"/>
    </row>
    <row r="25" spans="1:9" s="8" customFormat="1" ht="19.5" customHeight="1">
      <c r="A25" s="301" t="s">
        <v>131</v>
      </c>
      <c r="B25" s="272" t="s">
        <v>142</v>
      </c>
      <c r="C25" s="94">
        <f t="shared" si="0"/>
        <v>56409</v>
      </c>
      <c r="D25" s="68"/>
      <c r="E25" s="315">
        <v>50471.22</v>
      </c>
      <c r="F25" s="68"/>
      <c r="G25" s="68">
        <v>5937.78</v>
      </c>
      <c r="H25" s="310">
        <v>44945</v>
      </c>
      <c r="I25" s="92"/>
    </row>
    <row r="26" spans="1:9" s="8" customFormat="1" ht="19.5" customHeight="1">
      <c r="A26" s="301" t="s">
        <v>132</v>
      </c>
      <c r="B26" s="272" t="s">
        <v>92</v>
      </c>
      <c r="C26" s="94">
        <f t="shared" si="0"/>
        <v>347071.95</v>
      </c>
      <c r="D26" s="68"/>
      <c r="E26" s="315">
        <v>310538.06</v>
      </c>
      <c r="F26" s="68"/>
      <c r="G26" s="68">
        <v>36533.89</v>
      </c>
      <c r="H26" s="310">
        <v>44945</v>
      </c>
      <c r="I26" s="92"/>
    </row>
    <row r="27" spans="1:9" s="8" customFormat="1" ht="19.5" customHeight="1">
      <c r="A27" s="301" t="s">
        <v>133</v>
      </c>
      <c r="B27" s="272" t="s">
        <v>106</v>
      </c>
      <c r="C27" s="94">
        <f t="shared" si="0"/>
        <v>715256.52</v>
      </c>
      <c r="D27" s="68"/>
      <c r="E27" s="315">
        <v>639966.36</v>
      </c>
      <c r="F27" s="68"/>
      <c r="G27" s="68">
        <v>75290.16</v>
      </c>
      <c r="H27" s="310">
        <v>44945</v>
      </c>
      <c r="I27" s="92"/>
    </row>
    <row r="28" spans="1:9" s="8" customFormat="1" ht="19.5" customHeight="1">
      <c r="A28" s="96" t="s">
        <v>134</v>
      </c>
      <c r="B28" s="272" t="s">
        <v>140</v>
      </c>
      <c r="C28" s="94">
        <f t="shared" si="0"/>
        <v>230245.8</v>
      </c>
      <c r="D28" s="68"/>
      <c r="E28" s="68">
        <v>206009.4</v>
      </c>
      <c r="F28" s="68"/>
      <c r="G28" s="68">
        <v>24236.4</v>
      </c>
      <c r="H28" s="310">
        <v>44945</v>
      </c>
      <c r="I28" s="92"/>
    </row>
    <row r="29" spans="1:9" s="8" customFormat="1" ht="19.5" customHeight="1">
      <c r="A29" s="96" t="s">
        <v>135</v>
      </c>
      <c r="B29" s="272" t="s">
        <v>139</v>
      </c>
      <c r="C29" s="94">
        <f t="shared" si="0"/>
        <v>255150.02</v>
      </c>
      <c r="D29" s="68"/>
      <c r="E29" s="68">
        <v>228292.12</v>
      </c>
      <c r="F29" s="68"/>
      <c r="G29" s="68">
        <v>26857.9</v>
      </c>
      <c r="H29" s="310">
        <v>44945</v>
      </c>
      <c r="I29" s="92"/>
    </row>
    <row r="30" spans="1:9" s="8" customFormat="1" ht="19.5" customHeight="1">
      <c r="A30" s="96" t="s">
        <v>136</v>
      </c>
      <c r="B30" s="272" t="s">
        <v>92</v>
      </c>
      <c r="C30" s="94">
        <f t="shared" si="0"/>
        <v>25392.25</v>
      </c>
      <c r="D30" s="68"/>
      <c r="E30" s="68">
        <v>22719.38</v>
      </c>
      <c r="F30" s="68"/>
      <c r="G30" s="68">
        <v>2672.87</v>
      </c>
      <c r="H30" s="310">
        <v>44945</v>
      </c>
      <c r="I30" s="92"/>
    </row>
    <row r="31" spans="1:9" s="8" customFormat="1" ht="19.5" customHeight="1">
      <c r="A31" s="96" t="s">
        <v>137</v>
      </c>
      <c r="B31" s="272" t="s">
        <v>138</v>
      </c>
      <c r="C31" s="94">
        <f t="shared" si="0"/>
        <v>28722.300000000003</v>
      </c>
      <c r="D31" s="68"/>
      <c r="E31" s="68">
        <v>25698.9</v>
      </c>
      <c r="F31" s="68"/>
      <c r="G31" s="68">
        <v>3023.4</v>
      </c>
      <c r="H31" s="211">
        <v>44945</v>
      </c>
      <c r="I31" s="92"/>
    </row>
    <row r="32" spans="1:9" s="8" customFormat="1" ht="19.5" customHeight="1">
      <c r="A32" s="96" t="s">
        <v>148</v>
      </c>
      <c r="B32" s="272" t="s">
        <v>106</v>
      </c>
      <c r="C32" s="94">
        <f t="shared" si="0"/>
        <v>129075.49</v>
      </c>
      <c r="D32" s="68"/>
      <c r="E32" s="68">
        <v>115488.6</v>
      </c>
      <c r="F32" s="68"/>
      <c r="G32" s="68">
        <v>13586.89</v>
      </c>
      <c r="H32" s="211">
        <v>44949</v>
      </c>
      <c r="I32" s="92"/>
    </row>
    <row r="33" spans="1:9" s="8" customFormat="1" ht="19.5" customHeight="1">
      <c r="A33" s="96" t="s">
        <v>149</v>
      </c>
      <c r="B33" s="272" t="s">
        <v>150</v>
      </c>
      <c r="C33" s="94">
        <f t="shared" si="0"/>
        <v>43435.33</v>
      </c>
      <c r="D33" s="68"/>
      <c r="E33" s="68">
        <v>38863.19</v>
      </c>
      <c r="F33" s="68"/>
      <c r="G33" s="68">
        <v>4572.14</v>
      </c>
      <c r="H33" s="211">
        <v>44949</v>
      </c>
      <c r="I33" s="92"/>
    </row>
    <row r="34" spans="1:9" s="8" customFormat="1" ht="19.5" customHeight="1">
      <c r="A34" s="96" t="s">
        <v>153</v>
      </c>
      <c r="B34" s="272" t="s">
        <v>154</v>
      </c>
      <c r="C34" s="94">
        <f t="shared" si="0"/>
        <v>46093.52</v>
      </c>
      <c r="D34" s="68"/>
      <c r="E34" s="68">
        <v>41241.57</v>
      </c>
      <c r="F34" s="68"/>
      <c r="G34" s="68">
        <v>4851.95</v>
      </c>
      <c r="H34" s="211">
        <v>44950</v>
      </c>
      <c r="I34" s="92"/>
    </row>
    <row r="35" spans="1:9" s="8" customFormat="1" ht="19.5" customHeight="1">
      <c r="A35" s="96" t="s">
        <v>155</v>
      </c>
      <c r="B35" s="272" t="s">
        <v>156</v>
      </c>
      <c r="C35" s="94">
        <f t="shared" si="0"/>
        <v>122881.64</v>
      </c>
      <c r="D35" s="68"/>
      <c r="E35" s="68">
        <v>109946.74</v>
      </c>
      <c r="F35" s="68"/>
      <c r="G35" s="68">
        <v>12934.9</v>
      </c>
      <c r="H35" s="211">
        <v>44950</v>
      </c>
      <c r="I35" s="92"/>
    </row>
    <row r="36" spans="1:9" s="8" customFormat="1" ht="19.5" customHeight="1">
      <c r="A36" s="96" t="s">
        <v>157</v>
      </c>
      <c r="B36" s="272" t="s">
        <v>158</v>
      </c>
      <c r="C36" s="94">
        <f t="shared" si="0"/>
        <v>147043.4</v>
      </c>
      <c r="D36" s="68"/>
      <c r="E36" s="68">
        <v>124986.89</v>
      </c>
      <c r="F36" s="68"/>
      <c r="G36" s="68">
        <v>22056.51</v>
      </c>
      <c r="H36" s="211">
        <v>44949</v>
      </c>
      <c r="I36" s="92"/>
    </row>
    <row r="37" spans="1:9" s="8" customFormat="1" ht="19.5" customHeight="1">
      <c r="A37" s="96" t="s">
        <v>160</v>
      </c>
      <c r="B37" s="272" t="s">
        <v>161</v>
      </c>
      <c r="C37" s="94">
        <f t="shared" si="0"/>
        <v>241737.02</v>
      </c>
      <c r="D37" s="68"/>
      <c r="E37" s="68">
        <v>216291.02</v>
      </c>
      <c r="F37" s="68"/>
      <c r="G37" s="68">
        <v>25446</v>
      </c>
      <c r="H37" s="211">
        <v>44950</v>
      </c>
      <c r="I37" s="122"/>
    </row>
    <row r="38" spans="1:9" s="8" customFormat="1" ht="19.5" customHeight="1">
      <c r="A38" s="96" t="s">
        <v>162</v>
      </c>
      <c r="B38" s="272" t="s">
        <v>163</v>
      </c>
      <c r="C38" s="94">
        <f t="shared" si="0"/>
        <v>126496.98</v>
      </c>
      <c r="D38" s="68"/>
      <c r="E38" s="68">
        <v>113181.51</v>
      </c>
      <c r="F38" s="68"/>
      <c r="G38" s="68">
        <v>13315.47</v>
      </c>
      <c r="H38" s="211">
        <v>44951</v>
      </c>
      <c r="I38" s="122"/>
    </row>
    <row r="39" spans="1:9" s="8" customFormat="1" ht="19.5" customHeight="1">
      <c r="A39" s="96" t="s">
        <v>164</v>
      </c>
      <c r="B39" s="272" t="s">
        <v>165</v>
      </c>
      <c r="C39" s="94">
        <f t="shared" si="0"/>
        <v>111607.6</v>
      </c>
      <c r="D39" s="68"/>
      <c r="E39" s="68">
        <v>94866.46</v>
      </c>
      <c r="F39" s="68"/>
      <c r="G39" s="68">
        <v>16741.14</v>
      </c>
      <c r="H39" s="211">
        <v>44951</v>
      </c>
      <c r="I39" s="122"/>
    </row>
    <row r="40" spans="1:9" s="8" customFormat="1" ht="19.5" customHeight="1">
      <c r="A40" s="96" t="s">
        <v>176</v>
      </c>
      <c r="B40" s="272" t="s">
        <v>177</v>
      </c>
      <c r="C40" s="94">
        <f t="shared" si="0"/>
        <v>77609.13</v>
      </c>
      <c r="D40" s="68"/>
      <c r="E40" s="68">
        <v>69439.75</v>
      </c>
      <c r="F40" s="68"/>
      <c r="G40" s="68">
        <v>8169.38</v>
      </c>
      <c r="H40" s="211">
        <v>44951</v>
      </c>
      <c r="I40" s="122"/>
    </row>
    <row r="41" spans="1:9" s="8" customFormat="1" ht="19.5" customHeight="1">
      <c r="A41" s="96" t="s">
        <v>222</v>
      </c>
      <c r="B41" s="272" t="s">
        <v>223</v>
      </c>
      <c r="C41" s="94">
        <f t="shared" si="0"/>
        <v>17638.55</v>
      </c>
      <c r="D41" s="68"/>
      <c r="E41" s="68">
        <v>15781.86</v>
      </c>
      <c r="F41" s="68"/>
      <c r="G41" s="68">
        <v>1856.69</v>
      </c>
      <c r="H41" s="211">
        <v>44953</v>
      </c>
      <c r="I41" s="122"/>
    </row>
    <row r="42" spans="1:9" s="8" customFormat="1" ht="19.5" customHeight="1">
      <c r="A42" s="96" t="s">
        <v>224</v>
      </c>
      <c r="B42" s="272" t="s">
        <v>209</v>
      </c>
      <c r="C42" s="94">
        <f t="shared" si="0"/>
        <v>36191</v>
      </c>
      <c r="D42" s="68"/>
      <c r="E42" s="68">
        <v>32381.42</v>
      </c>
      <c r="F42" s="68"/>
      <c r="G42" s="68">
        <v>3809.58</v>
      </c>
      <c r="H42" s="211">
        <v>44953</v>
      </c>
      <c r="I42" s="122"/>
    </row>
    <row r="43" spans="1:9" s="8" customFormat="1" ht="19.5" customHeight="1">
      <c r="A43" s="96" t="s">
        <v>227</v>
      </c>
      <c r="B43" s="272" t="s">
        <v>228</v>
      </c>
      <c r="C43" s="94">
        <f t="shared" si="0"/>
        <v>20989.36</v>
      </c>
      <c r="D43" s="68"/>
      <c r="E43" s="68">
        <v>18779.95</v>
      </c>
      <c r="F43" s="68"/>
      <c r="G43" s="68">
        <v>2209.41</v>
      </c>
      <c r="H43" s="211">
        <v>44953</v>
      </c>
      <c r="I43" s="122"/>
    </row>
    <row r="44" spans="1:9" s="8" customFormat="1" ht="19.5" customHeight="1">
      <c r="A44" s="96" t="s">
        <v>229</v>
      </c>
      <c r="B44" s="272" t="s">
        <v>230</v>
      </c>
      <c r="C44" s="94">
        <f t="shared" si="0"/>
        <v>46871.100000000006</v>
      </c>
      <c r="D44" s="68"/>
      <c r="E44" s="68">
        <v>41937.3</v>
      </c>
      <c r="F44" s="68"/>
      <c r="G44" s="68">
        <v>4933.8</v>
      </c>
      <c r="H44" s="211">
        <v>44953</v>
      </c>
      <c r="I44" s="122"/>
    </row>
    <row r="45" spans="1:9" s="8" customFormat="1" ht="19.5" customHeight="1">
      <c r="A45" s="304" t="s">
        <v>231</v>
      </c>
      <c r="B45" s="305" t="s">
        <v>114</v>
      </c>
      <c r="C45" s="306">
        <f t="shared" si="0"/>
        <v>15992.5</v>
      </c>
      <c r="D45" s="307"/>
      <c r="E45" s="307">
        <v>13593.63</v>
      </c>
      <c r="F45" s="307"/>
      <c r="G45" s="307">
        <v>2398.87</v>
      </c>
      <c r="H45" s="300">
        <v>44953</v>
      </c>
      <c r="I45" s="308" t="s">
        <v>115</v>
      </c>
    </row>
    <row r="46" spans="1:10" s="8" customFormat="1" ht="19.5" customHeight="1">
      <c r="A46" s="114" t="s">
        <v>27</v>
      </c>
      <c r="B46" s="273"/>
      <c r="C46" s="116">
        <f>SUM(C12:C45)</f>
        <v>4179736.9499999997</v>
      </c>
      <c r="D46" s="116">
        <f>SUM(D12:D45)</f>
        <v>0</v>
      </c>
      <c r="E46" s="116">
        <f>SUM(E12:E45)</f>
        <v>3721620.4699999993</v>
      </c>
      <c r="F46" s="116">
        <f>SUM(F12:F45)</f>
        <v>0</v>
      </c>
      <c r="G46" s="116">
        <f>SUM(G12:G45)</f>
        <v>458116.48000000004</v>
      </c>
      <c r="H46" s="116"/>
      <c r="I46" s="92"/>
      <c r="J46" s="97"/>
    </row>
    <row r="47" spans="1:9" s="8" customFormat="1" ht="19.5" customHeight="1">
      <c r="A47" s="117" t="s">
        <v>291</v>
      </c>
      <c r="B47" s="271"/>
      <c r="C47" s="118"/>
      <c r="D47" s="118"/>
      <c r="E47" s="118"/>
      <c r="F47" s="119"/>
      <c r="G47" s="118"/>
      <c r="H47" s="120"/>
      <c r="I47" s="92"/>
    </row>
    <row r="48" spans="1:10" s="8" customFormat="1" ht="19.5" customHeight="1">
      <c r="A48" s="136" t="s">
        <v>191</v>
      </c>
      <c r="B48" s="136" t="s">
        <v>192</v>
      </c>
      <c r="C48" s="322">
        <f>SUM(D48:G48)</f>
        <v>56237.45</v>
      </c>
      <c r="D48" s="322"/>
      <c r="E48" s="3">
        <v>50317.72</v>
      </c>
      <c r="F48" s="322"/>
      <c r="G48" s="3">
        <v>5919.73</v>
      </c>
      <c r="H48" s="211">
        <v>44958</v>
      </c>
      <c r="I48" s="92"/>
      <c r="J48" s="97"/>
    </row>
    <row r="49" spans="1:10" s="8" customFormat="1" ht="19.5" customHeight="1">
      <c r="A49" s="136" t="s">
        <v>193</v>
      </c>
      <c r="B49" s="136" t="s">
        <v>194</v>
      </c>
      <c r="C49" s="322">
        <f aca="true" t="shared" si="1" ref="C49:C75">SUM(D49:G49)</f>
        <v>3002.77</v>
      </c>
      <c r="D49" s="322"/>
      <c r="E49" s="3">
        <v>2686.69</v>
      </c>
      <c r="F49" s="322"/>
      <c r="G49" s="3">
        <v>316.08</v>
      </c>
      <c r="H49" s="211">
        <v>44958</v>
      </c>
      <c r="I49" s="92"/>
      <c r="J49" s="97"/>
    </row>
    <row r="50" spans="1:10" s="8" customFormat="1" ht="51">
      <c r="A50" s="136" t="s">
        <v>195</v>
      </c>
      <c r="B50" s="136" t="s">
        <v>196</v>
      </c>
      <c r="C50" s="322">
        <f t="shared" si="1"/>
        <v>2063.73</v>
      </c>
      <c r="D50" s="322"/>
      <c r="E50" s="3">
        <v>1846.5</v>
      </c>
      <c r="F50" s="322"/>
      <c r="G50" s="3">
        <v>217.23</v>
      </c>
      <c r="H50" s="324" t="s">
        <v>311</v>
      </c>
      <c r="I50" s="92"/>
      <c r="J50" s="97"/>
    </row>
    <row r="51" spans="1:10" s="8" customFormat="1" ht="19.5" customHeight="1">
      <c r="A51" s="136" t="s">
        <v>197</v>
      </c>
      <c r="B51" s="136" t="s">
        <v>198</v>
      </c>
      <c r="C51" s="322">
        <f t="shared" si="1"/>
        <v>22926.769999999997</v>
      </c>
      <c r="D51" s="322"/>
      <c r="E51" s="3">
        <v>20513.42</v>
      </c>
      <c r="F51" s="322"/>
      <c r="G51" s="3">
        <v>2413.35</v>
      </c>
      <c r="H51" s="211">
        <v>44958</v>
      </c>
      <c r="I51" s="92"/>
      <c r="J51" s="97"/>
    </row>
    <row r="52" spans="1:10" s="8" customFormat="1" ht="19.5" customHeight="1">
      <c r="A52" s="136" t="s">
        <v>199</v>
      </c>
      <c r="B52" s="136" t="s">
        <v>106</v>
      </c>
      <c r="C52" s="322">
        <f t="shared" si="1"/>
        <v>226.63</v>
      </c>
      <c r="D52" s="322"/>
      <c r="E52" s="3">
        <v>202.78</v>
      </c>
      <c r="F52" s="322"/>
      <c r="G52" s="3">
        <v>23.85</v>
      </c>
      <c r="H52" s="211">
        <v>44958</v>
      </c>
      <c r="I52" s="92"/>
      <c r="J52" s="97"/>
    </row>
    <row r="53" spans="1:10" s="8" customFormat="1" ht="19.5" customHeight="1">
      <c r="A53" s="136" t="s">
        <v>200</v>
      </c>
      <c r="B53" s="136" t="s">
        <v>201</v>
      </c>
      <c r="C53" s="322">
        <f t="shared" si="1"/>
        <v>2063.69</v>
      </c>
      <c r="D53" s="322"/>
      <c r="E53" s="3">
        <v>1846.46</v>
      </c>
      <c r="F53" s="322"/>
      <c r="G53" s="3">
        <v>217.23</v>
      </c>
      <c r="H53" s="211">
        <v>44958</v>
      </c>
      <c r="I53" s="92"/>
      <c r="J53" s="97"/>
    </row>
    <row r="54" spans="1:10" s="8" customFormat="1" ht="19.5" customHeight="1">
      <c r="A54" s="136" t="s">
        <v>202</v>
      </c>
      <c r="B54" s="136" t="s">
        <v>203</v>
      </c>
      <c r="C54" s="322">
        <f t="shared" si="1"/>
        <v>1764.52</v>
      </c>
      <c r="D54" s="322"/>
      <c r="E54" s="3">
        <v>1578.78</v>
      </c>
      <c r="F54" s="322"/>
      <c r="G54" s="3">
        <v>185.74</v>
      </c>
      <c r="H54" s="211">
        <v>44958</v>
      </c>
      <c r="I54" s="92"/>
      <c r="J54" s="97"/>
    </row>
    <row r="55" spans="1:10" s="8" customFormat="1" ht="19.5" customHeight="1">
      <c r="A55" s="136" t="s">
        <v>204</v>
      </c>
      <c r="B55" s="136" t="s">
        <v>161</v>
      </c>
      <c r="C55" s="322">
        <f t="shared" si="1"/>
        <v>91541.97</v>
      </c>
      <c r="D55" s="322"/>
      <c r="E55" s="3">
        <v>81905.97</v>
      </c>
      <c r="F55" s="322"/>
      <c r="G55" s="3">
        <v>9636</v>
      </c>
      <c r="H55" s="211">
        <v>44958</v>
      </c>
      <c r="I55" s="92"/>
      <c r="J55" s="97"/>
    </row>
    <row r="56" spans="1:10" s="8" customFormat="1" ht="19.5" customHeight="1">
      <c r="A56" s="136" t="s">
        <v>205</v>
      </c>
      <c r="B56" s="136" t="s">
        <v>203</v>
      </c>
      <c r="C56" s="322">
        <f t="shared" si="1"/>
        <v>1960.5700000000002</v>
      </c>
      <c r="D56" s="322"/>
      <c r="E56" s="3">
        <v>1754.2</v>
      </c>
      <c r="F56" s="322"/>
      <c r="G56" s="3">
        <v>206.37</v>
      </c>
      <c r="H56" s="211">
        <v>44958</v>
      </c>
      <c r="I56" s="92"/>
      <c r="J56" s="97"/>
    </row>
    <row r="57" spans="1:10" s="8" customFormat="1" ht="19.5" customHeight="1">
      <c r="A57" s="136" t="s">
        <v>206</v>
      </c>
      <c r="B57" s="136" t="s">
        <v>207</v>
      </c>
      <c r="C57" s="322">
        <f t="shared" si="1"/>
        <v>22325.949999999997</v>
      </c>
      <c r="D57" s="322"/>
      <c r="E57" s="3">
        <v>19975.85</v>
      </c>
      <c r="F57" s="322"/>
      <c r="G57" s="3">
        <v>2350.1</v>
      </c>
      <c r="H57" s="211">
        <v>44958</v>
      </c>
      <c r="I57" s="92"/>
      <c r="J57" s="97"/>
    </row>
    <row r="58" spans="1:10" s="8" customFormat="1" ht="19.5" customHeight="1">
      <c r="A58" s="136" t="s">
        <v>208</v>
      </c>
      <c r="B58" s="136" t="s">
        <v>209</v>
      </c>
      <c r="C58" s="322">
        <f t="shared" si="1"/>
        <v>23139.13</v>
      </c>
      <c r="D58" s="322"/>
      <c r="E58" s="3">
        <v>20703.43</v>
      </c>
      <c r="F58" s="322"/>
      <c r="G58" s="3">
        <v>2435.7</v>
      </c>
      <c r="H58" s="211">
        <v>44958</v>
      </c>
      <c r="I58" s="92"/>
      <c r="J58" s="97"/>
    </row>
    <row r="59" spans="1:10" s="8" customFormat="1" ht="19.5" customHeight="1">
      <c r="A59" s="136" t="s">
        <v>210</v>
      </c>
      <c r="B59" s="136" t="s">
        <v>209</v>
      </c>
      <c r="C59" s="322">
        <f t="shared" si="1"/>
        <v>22035.24</v>
      </c>
      <c r="D59" s="322"/>
      <c r="E59" s="3">
        <v>19715.74</v>
      </c>
      <c r="F59" s="322"/>
      <c r="G59" s="3">
        <v>2319.5</v>
      </c>
      <c r="H59" s="211">
        <v>44958</v>
      </c>
      <c r="I59" s="92"/>
      <c r="J59" s="97"/>
    </row>
    <row r="60" spans="1:10" s="8" customFormat="1" ht="19.5" customHeight="1">
      <c r="A60" s="136" t="s">
        <v>211</v>
      </c>
      <c r="B60" s="136" t="s">
        <v>212</v>
      </c>
      <c r="C60" s="322">
        <f t="shared" si="1"/>
        <v>57960.42</v>
      </c>
      <c r="D60" s="322"/>
      <c r="E60" s="3">
        <v>54740.4</v>
      </c>
      <c r="F60" s="322"/>
      <c r="G60" s="3">
        <v>3220.02</v>
      </c>
      <c r="H60" s="211">
        <v>44958</v>
      </c>
      <c r="I60" s="92"/>
      <c r="J60" s="97"/>
    </row>
    <row r="61" spans="1:10" s="8" customFormat="1" ht="19.5" customHeight="1">
      <c r="A61" s="339" t="s">
        <v>376</v>
      </c>
      <c r="B61" s="339" t="s">
        <v>385</v>
      </c>
      <c r="C61" s="322">
        <f t="shared" si="1"/>
        <v>13203.02</v>
      </c>
      <c r="D61" s="340"/>
      <c r="E61" s="341">
        <v>11813.23</v>
      </c>
      <c r="F61" s="340"/>
      <c r="G61" s="341">
        <v>1389.79</v>
      </c>
      <c r="H61" s="342">
        <v>44974</v>
      </c>
      <c r="I61" s="92"/>
      <c r="J61" s="97"/>
    </row>
    <row r="62" spans="1:10" s="8" customFormat="1" ht="19.5" customHeight="1">
      <c r="A62" s="339" t="s">
        <v>377</v>
      </c>
      <c r="B62" s="339" t="s">
        <v>386</v>
      </c>
      <c r="C62" s="322">
        <f t="shared" si="1"/>
        <v>17521.92</v>
      </c>
      <c r="D62" s="340"/>
      <c r="E62" s="341">
        <v>16548.48</v>
      </c>
      <c r="F62" s="340"/>
      <c r="G62" s="341">
        <v>973.44</v>
      </c>
      <c r="H62" s="342">
        <v>44974</v>
      </c>
      <c r="I62" s="92"/>
      <c r="J62" s="97"/>
    </row>
    <row r="63" spans="1:10" s="8" customFormat="1" ht="19.5" customHeight="1">
      <c r="A63" s="339" t="s">
        <v>378</v>
      </c>
      <c r="B63" s="339" t="s">
        <v>386</v>
      </c>
      <c r="C63" s="322">
        <f t="shared" si="1"/>
        <v>1895.3999999999999</v>
      </c>
      <c r="D63" s="340"/>
      <c r="E63" s="341">
        <v>1790.1</v>
      </c>
      <c r="F63" s="340"/>
      <c r="G63" s="341">
        <v>105.3</v>
      </c>
      <c r="H63" s="342">
        <v>44974</v>
      </c>
      <c r="I63" s="92"/>
      <c r="J63" s="97"/>
    </row>
    <row r="64" spans="1:10" s="8" customFormat="1" ht="19.5" customHeight="1">
      <c r="A64" s="339" t="s">
        <v>379</v>
      </c>
      <c r="B64" s="339" t="s">
        <v>387</v>
      </c>
      <c r="C64" s="322">
        <f t="shared" si="1"/>
        <v>8820</v>
      </c>
      <c r="D64" s="340"/>
      <c r="E64" s="341">
        <v>7497</v>
      </c>
      <c r="F64" s="340"/>
      <c r="G64" s="341">
        <v>1323</v>
      </c>
      <c r="H64" s="342">
        <v>44974</v>
      </c>
      <c r="I64" s="92"/>
      <c r="J64" s="97"/>
    </row>
    <row r="65" spans="1:10" s="8" customFormat="1" ht="19.5" customHeight="1">
      <c r="A65" s="339" t="s">
        <v>370</v>
      </c>
      <c r="B65" s="339" t="s">
        <v>388</v>
      </c>
      <c r="C65" s="322">
        <f t="shared" si="1"/>
        <v>19520.44</v>
      </c>
      <c r="D65" s="340"/>
      <c r="E65" s="341">
        <v>17465.66</v>
      </c>
      <c r="F65" s="340"/>
      <c r="G65" s="341">
        <v>2054.78</v>
      </c>
      <c r="H65" s="342">
        <v>44974</v>
      </c>
      <c r="I65" s="92"/>
      <c r="J65" s="97"/>
    </row>
    <row r="66" spans="1:10" s="8" customFormat="1" ht="19.5" customHeight="1">
      <c r="A66" s="339" t="s">
        <v>380</v>
      </c>
      <c r="B66" s="339" t="s">
        <v>389</v>
      </c>
      <c r="C66" s="322">
        <f t="shared" si="1"/>
        <v>7352.53</v>
      </c>
      <c r="D66" s="340"/>
      <c r="E66" s="341">
        <v>6578.58</v>
      </c>
      <c r="F66" s="340"/>
      <c r="G66" s="341">
        <v>773.95</v>
      </c>
      <c r="H66" s="342">
        <v>44974</v>
      </c>
      <c r="I66" s="92"/>
      <c r="J66" s="97"/>
    </row>
    <row r="67" spans="1:10" s="8" customFormat="1" ht="19.5" customHeight="1">
      <c r="A67" s="339" t="s">
        <v>371</v>
      </c>
      <c r="B67" s="339" t="s">
        <v>287</v>
      </c>
      <c r="C67" s="322">
        <f t="shared" si="1"/>
        <v>855</v>
      </c>
      <c r="D67" s="340"/>
      <c r="E67" s="341">
        <v>765</v>
      </c>
      <c r="F67" s="340"/>
      <c r="G67" s="341">
        <v>90</v>
      </c>
      <c r="H67" s="342">
        <v>44974</v>
      </c>
      <c r="I67" s="92"/>
      <c r="J67" s="97"/>
    </row>
    <row r="68" spans="1:10" s="8" customFormat="1" ht="19.5" customHeight="1">
      <c r="A68" s="339" t="s">
        <v>372</v>
      </c>
      <c r="B68" s="339" t="s">
        <v>287</v>
      </c>
      <c r="C68" s="322">
        <f t="shared" si="1"/>
        <v>673.25</v>
      </c>
      <c r="D68" s="340"/>
      <c r="E68" s="341">
        <v>602.38</v>
      </c>
      <c r="F68" s="340"/>
      <c r="G68" s="341">
        <v>70.87</v>
      </c>
      <c r="H68" s="342">
        <v>44974</v>
      </c>
      <c r="I68" s="92"/>
      <c r="J68" s="97"/>
    </row>
    <row r="69" spans="1:10" s="8" customFormat="1" ht="19.5" customHeight="1">
      <c r="A69" s="339" t="s">
        <v>381</v>
      </c>
      <c r="B69" s="339" t="s">
        <v>390</v>
      </c>
      <c r="C69" s="322">
        <f t="shared" si="1"/>
        <v>3472.15</v>
      </c>
      <c r="D69" s="340"/>
      <c r="E69" s="341">
        <v>3106.67</v>
      </c>
      <c r="F69" s="340"/>
      <c r="G69" s="341">
        <v>365.48</v>
      </c>
      <c r="H69" s="342">
        <v>44974</v>
      </c>
      <c r="I69" s="92"/>
      <c r="J69" s="97"/>
    </row>
    <row r="70" spans="1:10" s="8" customFormat="1" ht="19.5" customHeight="1">
      <c r="A70" s="339" t="s">
        <v>382</v>
      </c>
      <c r="B70" s="339" t="s">
        <v>391</v>
      </c>
      <c r="C70" s="322">
        <f t="shared" si="1"/>
        <v>35861.32</v>
      </c>
      <c r="D70" s="340"/>
      <c r="E70" s="341">
        <v>33869.02</v>
      </c>
      <c r="F70" s="340"/>
      <c r="G70" s="341">
        <v>1992.3</v>
      </c>
      <c r="H70" s="342">
        <v>44974</v>
      </c>
      <c r="I70" s="92"/>
      <c r="J70" s="97"/>
    </row>
    <row r="71" spans="1:10" s="8" customFormat="1" ht="19.5" customHeight="1">
      <c r="A71" s="339" t="s">
        <v>373</v>
      </c>
      <c r="B71" s="339" t="s">
        <v>392</v>
      </c>
      <c r="C71" s="322">
        <f t="shared" si="1"/>
        <v>2942.65</v>
      </c>
      <c r="D71" s="340"/>
      <c r="E71" s="341">
        <v>2632.9</v>
      </c>
      <c r="F71" s="340"/>
      <c r="G71" s="341">
        <v>309.75</v>
      </c>
      <c r="H71" s="342">
        <v>44974</v>
      </c>
      <c r="I71" s="92"/>
      <c r="J71" s="97"/>
    </row>
    <row r="72" spans="1:10" s="8" customFormat="1" ht="19.5" customHeight="1">
      <c r="A72" s="339" t="s">
        <v>374</v>
      </c>
      <c r="B72" s="339" t="s">
        <v>393</v>
      </c>
      <c r="C72" s="322">
        <f t="shared" si="1"/>
        <v>133608.56</v>
      </c>
      <c r="D72" s="340"/>
      <c r="E72" s="341">
        <v>119544.5</v>
      </c>
      <c r="F72" s="340"/>
      <c r="G72" s="341">
        <v>14064.06</v>
      </c>
      <c r="H72" s="342">
        <v>44974</v>
      </c>
      <c r="I72" s="92"/>
      <c r="J72" s="97"/>
    </row>
    <row r="73" spans="1:10" s="8" customFormat="1" ht="19.5" customHeight="1">
      <c r="A73" s="339" t="s">
        <v>383</v>
      </c>
      <c r="B73" s="339" t="s">
        <v>394</v>
      </c>
      <c r="C73" s="322">
        <f t="shared" si="1"/>
        <v>22871.71</v>
      </c>
      <c r="D73" s="340"/>
      <c r="E73" s="341">
        <v>20464.16</v>
      </c>
      <c r="F73" s="340"/>
      <c r="G73" s="341">
        <v>2407.55</v>
      </c>
      <c r="H73" s="342">
        <v>44974</v>
      </c>
      <c r="I73" s="92"/>
      <c r="J73" s="97"/>
    </row>
    <row r="74" spans="1:10" s="8" customFormat="1" ht="19.5" customHeight="1">
      <c r="A74" s="339" t="s">
        <v>384</v>
      </c>
      <c r="B74" s="339" t="s">
        <v>395</v>
      </c>
      <c r="C74" s="322">
        <f t="shared" si="1"/>
        <v>20247.2</v>
      </c>
      <c r="D74" s="340"/>
      <c r="E74" s="341">
        <v>18115.91</v>
      </c>
      <c r="F74" s="340"/>
      <c r="G74" s="341">
        <v>2131.29</v>
      </c>
      <c r="H74" s="342">
        <v>44974</v>
      </c>
      <c r="I74" s="92"/>
      <c r="J74" s="97"/>
    </row>
    <row r="75" spans="1:10" s="8" customFormat="1" ht="19.5" customHeight="1">
      <c r="A75" s="339" t="s">
        <v>375</v>
      </c>
      <c r="B75" s="339" t="s">
        <v>396</v>
      </c>
      <c r="C75" s="322">
        <f t="shared" si="1"/>
        <v>3512.9300000000003</v>
      </c>
      <c r="D75" s="340"/>
      <c r="E75" s="341">
        <v>3143.15</v>
      </c>
      <c r="F75" s="340"/>
      <c r="G75" s="341">
        <v>369.78</v>
      </c>
      <c r="H75" s="342">
        <v>44974</v>
      </c>
      <c r="I75" s="92"/>
      <c r="J75" s="97"/>
    </row>
    <row r="76" spans="1:9" s="8" customFormat="1" ht="19.5" customHeight="1">
      <c r="A76" s="117" t="s">
        <v>16</v>
      </c>
      <c r="B76" s="271"/>
      <c r="C76" s="118"/>
      <c r="D76" s="118"/>
      <c r="E76" s="118"/>
      <c r="F76" s="119"/>
      <c r="G76" s="118"/>
      <c r="H76" s="120"/>
      <c r="I76" s="92"/>
    </row>
    <row r="77" spans="1:10" s="8" customFormat="1" ht="19.5" customHeight="1">
      <c r="A77" s="136" t="s">
        <v>159</v>
      </c>
      <c r="B77" s="263" t="s">
        <v>152</v>
      </c>
      <c r="C77" s="322">
        <f aca="true" t="shared" si="2" ref="C77:C100">SUM(D77:G77)</f>
        <v>48152.12</v>
      </c>
      <c r="D77" s="322"/>
      <c r="E77" s="3">
        <v>43083.47</v>
      </c>
      <c r="F77" s="322"/>
      <c r="G77" s="3">
        <v>5068.65</v>
      </c>
      <c r="H77" s="211">
        <v>44958</v>
      </c>
      <c r="I77" s="92"/>
      <c r="J77" s="97"/>
    </row>
    <row r="78" spans="1:10" s="8" customFormat="1" ht="19.5" customHeight="1">
      <c r="A78" s="136" t="s">
        <v>159</v>
      </c>
      <c r="B78" s="263" t="s">
        <v>152</v>
      </c>
      <c r="C78" s="322">
        <f t="shared" si="2"/>
        <v>31866.25</v>
      </c>
      <c r="D78" s="322"/>
      <c r="E78" s="3">
        <v>28511.91</v>
      </c>
      <c r="F78" s="322"/>
      <c r="G78" s="3">
        <v>3354.34</v>
      </c>
      <c r="H78" s="211">
        <v>44958</v>
      </c>
      <c r="I78" s="92"/>
      <c r="J78" s="97"/>
    </row>
    <row r="79" spans="1:10" s="8" customFormat="1" ht="19.5" customHeight="1">
      <c r="A79" s="136" t="s">
        <v>295</v>
      </c>
      <c r="B79" s="263" t="s">
        <v>296</v>
      </c>
      <c r="C79" s="322">
        <f t="shared" si="2"/>
        <v>3544.13</v>
      </c>
      <c r="D79" s="322"/>
      <c r="E79" s="3">
        <v>3347.23</v>
      </c>
      <c r="F79" s="322"/>
      <c r="G79" s="3">
        <v>196.9</v>
      </c>
      <c r="H79" s="211">
        <v>44958</v>
      </c>
      <c r="I79" s="92"/>
      <c r="J79" s="97"/>
    </row>
    <row r="80" spans="1:10" s="8" customFormat="1" ht="19.5" customHeight="1">
      <c r="A80" s="136" t="s">
        <v>297</v>
      </c>
      <c r="B80" s="263" t="s">
        <v>298</v>
      </c>
      <c r="C80" s="322">
        <f t="shared" si="2"/>
        <v>16771.32</v>
      </c>
      <c r="D80" s="322"/>
      <c r="E80" s="3">
        <v>15839.58</v>
      </c>
      <c r="F80" s="322"/>
      <c r="G80" s="3">
        <v>931.74</v>
      </c>
      <c r="H80" s="211">
        <v>44959</v>
      </c>
      <c r="I80" s="92"/>
      <c r="J80" s="97"/>
    </row>
    <row r="81" spans="1:10" s="8" customFormat="1" ht="19.5" customHeight="1">
      <c r="A81" s="136" t="s">
        <v>299</v>
      </c>
      <c r="B81" s="263" t="s">
        <v>118</v>
      </c>
      <c r="C81" s="322">
        <f t="shared" si="2"/>
        <v>1950.6599999999999</v>
      </c>
      <c r="D81" s="322"/>
      <c r="E81" s="3">
        <v>1745.33</v>
      </c>
      <c r="F81" s="322"/>
      <c r="G81" s="3">
        <v>205.33</v>
      </c>
      <c r="H81" s="211">
        <v>44959</v>
      </c>
      <c r="I81" s="92"/>
      <c r="J81" s="97"/>
    </row>
    <row r="82" spans="1:10" s="8" customFormat="1" ht="19.5" customHeight="1">
      <c r="A82" s="263" t="s">
        <v>304</v>
      </c>
      <c r="B82" s="263" t="s">
        <v>305</v>
      </c>
      <c r="C82" s="322">
        <f t="shared" si="2"/>
        <v>386580</v>
      </c>
      <c r="D82" s="322"/>
      <c r="E82" s="3">
        <v>193290</v>
      </c>
      <c r="F82" s="322"/>
      <c r="G82" s="3">
        <v>193290</v>
      </c>
      <c r="H82" s="211">
        <v>44959</v>
      </c>
      <c r="I82" s="92"/>
      <c r="J82" s="97"/>
    </row>
    <row r="83" spans="1:10" s="8" customFormat="1" ht="19.5" customHeight="1">
      <c r="A83" s="263" t="s">
        <v>306</v>
      </c>
      <c r="B83" s="263" t="s">
        <v>307</v>
      </c>
      <c r="C83" s="322">
        <f t="shared" si="2"/>
        <v>94180.48</v>
      </c>
      <c r="D83" s="322"/>
      <c r="E83" s="3">
        <v>84266.75</v>
      </c>
      <c r="F83" s="322"/>
      <c r="G83" s="3">
        <v>9913.73</v>
      </c>
      <c r="H83" s="211">
        <v>44960</v>
      </c>
      <c r="I83" s="92"/>
      <c r="J83" s="97"/>
    </row>
    <row r="84" spans="1:10" s="8" customFormat="1" ht="19.5" customHeight="1">
      <c r="A84" s="263" t="s">
        <v>310</v>
      </c>
      <c r="B84" s="263" t="s">
        <v>94</v>
      </c>
      <c r="C84" s="322">
        <f t="shared" si="2"/>
        <v>172631.97</v>
      </c>
      <c r="D84" s="322"/>
      <c r="E84" s="3">
        <v>154460.18</v>
      </c>
      <c r="F84" s="322"/>
      <c r="G84" s="3">
        <v>18171.79</v>
      </c>
      <c r="H84" s="211">
        <v>44963</v>
      </c>
      <c r="I84" s="92"/>
      <c r="J84" s="97"/>
    </row>
    <row r="85" spans="1:10" s="8" customFormat="1" ht="19.5" customHeight="1">
      <c r="A85" s="263" t="s">
        <v>312</v>
      </c>
      <c r="B85" s="263" t="s">
        <v>139</v>
      </c>
      <c r="C85" s="322">
        <f t="shared" si="2"/>
        <v>97021.06000000001</v>
      </c>
      <c r="D85" s="322"/>
      <c r="E85" s="3">
        <v>86808.32</v>
      </c>
      <c r="F85" s="322"/>
      <c r="G85" s="3">
        <v>10212.74</v>
      </c>
      <c r="H85" s="211">
        <v>44964</v>
      </c>
      <c r="I85" s="92"/>
      <c r="J85" s="97"/>
    </row>
    <row r="86" spans="1:10" s="8" customFormat="1" ht="19.5" customHeight="1">
      <c r="A86" s="263" t="s">
        <v>313</v>
      </c>
      <c r="B86" s="263" t="s">
        <v>314</v>
      </c>
      <c r="C86" s="322">
        <f t="shared" si="2"/>
        <v>82000</v>
      </c>
      <c r="D86" s="322"/>
      <c r="E86" s="3">
        <v>69700</v>
      </c>
      <c r="F86" s="322"/>
      <c r="G86" s="3">
        <v>12300</v>
      </c>
      <c r="H86" s="211">
        <v>44963</v>
      </c>
      <c r="I86" s="92"/>
      <c r="J86" s="97"/>
    </row>
    <row r="87" spans="1:10" s="8" customFormat="1" ht="19.5" customHeight="1">
      <c r="A87" s="263" t="s">
        <v>325</v>
      </c>
      <c r="B87" s="328" t="s">
        <v>326</v>
      </c>
      <c r="C87" s="322">
        <f t="shared" si="2"/>
        <v>68307.83</v>
      </c>
      <c r="D87" s="322"/>
      <c r="E87" s="3">
        <v>61117.53</v>
      </c>
      <c r="F87" s="322"/>
      <c r="G87" s="3">
        <v>7190.3</v>
      </c>
      <c r="H87" s="211">
        <v>44963</v>
      </c>
      <c r="I87" s="92"/>
      <c r="J87" s="97"/>
    </row>
    <row r="88" spans="1:10" s="8" customFormat="1" ht="19.5" customHeight="1">
      <c r="A88" s="263" t="s">
        <v>322</v>
      </c>
      <c r="B88" s="263" t="s">
        <v>321</v>
      </c>
      <c r="C88" s="322">
        <f t="shared" si="2"/>
        <v>142772.03</v>
      </c>
      <c r="D88" s="322"/>
      <c r="E88" s="3">
        <v>127743.4</v>
      </c>
      <c r="F88" s="322"/>
      <c r="G88" s="3">
        <v>15028.63</v>
      </c>
      <c r="H88" s="211">
        <v>44965</v>
      </c>
      <c r="I88" s="92"/>
      <c r="J88" s="97"/>
    </row>
    <row r="89" spans="1:10" s="8" customFormat="1" ht="19.5" customHeight="1">
      <c r="A89" s="263" t="s">
        <v>323</v>
      </c>
      <c r="B89" s="263" t="s">
        <v>324</v>
      </c>
      <c r="C89" s="322">
        <f t="shared" si="2"/>
        <v>175021.82</v>
      </c>
      <c r="D89" s="322"/>
      <c r="E89" s="3">
        <v>156598.47</v>
      </c>
      <c r="F89" s="322"/>
      <c r="G89" s="3">
        <v>18423.35</v>
      </c>
      <c r="H89" s="211">
        <v>44965</v>
      </c>
      <c r="I89" s="92"/>
      <c r="J89" s="97"/>
    </row>
    <row r="90" spans="1:10" s="8" customFormat="1" ht="19.5" customHeight="1">
      <c r="A90" s="263" t="s">
        <v>327</v>
      </c>
      <c r="B90" s="263" t="s">
        <v>329</v>
      </c>
      <c r="C90" s="322">
        <f t="shared" si="2"/>
        <v>15632.64</v>
      </c>
      <c r="D90" s="322"/>
      <c r="E90" s="3">
        <v>13287.74</v>
      </c>
      <c r="F90" s="322"/>
      <c r="G90" s="3">
        <v>2344.9</v>
      </c>
      <c r="H90" s="211">
        <v>44966</v>
      </c>
      <c r="I90" s="92"/>
      <c r="J90" s="97"/>
    </row>
    <row r="91" spans="1:10" s="8" customFormat="1" ht="19.5" customHeight="1">
      <c r="A91" s="263" t="s">
        <v>328</v>
      </c>
      <c r="B91" s="263" t="s">
        <v>330</v>
      </c>
      <c r="C91" s="322">
        <f t="shared" si="2"/>
        <v>187964.02000000002</v>
      </c>
      <c r="D91" s="322"/>
      <c r="E91" s="3">
        <v>159769.42</v>
      </c>
      <c r="F91" s="322"/>
      <c r="G91" s="3">
        <v>28194.6</v>
      </c>
      <c r="H91" s="211">
        <v>44966</v>
      </c>
      <c r="I91" s="92"/>
      <c r="J91" s="97"/>
    </row>
    <row r="92" spans="1:10" s="8" customFormat="1" ht="19.5" customHeight="1">
      <c r="A92" s="263" t="s">
        <v>331</v>
      </c>
      <c r="B92" s="263" t="s">
        <v>92</v>
      </c>
      <c r="C92" s="322">
        <f t="shared" si="2"/>
        <v>353671.16</v>
      </c>
      <c r="D92" s="322"/>
      <c r="E92" s="3">
        <v>316442.62</v>
      </c>
      <c r="F92" s="322"/>
      <c r="G92" s="3">
        <v>37228.54</v>
      </c>
      <c r="H92" s="211">
        <v>44966</v>
      </c>
      <c r="I92" s="92"/>
      <c r="J92" s="97"/>
    </row>
    <row r="93" spans="1:10" s="8" customFormat="1" ht="19.5" customHeight="1">
      <c r="A93" s="263" t="s">
        <v>333</v>
      </c>
      <c r="B93" s="263" t="s">
        <v>334</v>
      </c>
      <c r="C93" s="322">
        <f t="shared" si="2"/>
        <v>102893.01</v>
      </c>
      <c r="D93" s="322"/>
      <c r="E93" s="3">
        <v>92062.17</v>
      </c>
      <c r="F93" s="322"/>
      <c r="G93" s="3">
        <v>10830.84</v>
      </c>
      <c r="H93" s="211">
        <v>44967</v>
      </c>
      <c r="I93" s="92"/>
      <c r="J93" s="97"/>
    </row>
    <row r="94" spans="1:10" s="8" customFormat="1" ht="19.5" customHeight="1">
      <c r="A94" s="263" t="s">
        <v>335</v>
      </c>
      <c r="B94" s="263" t="s">
        <v>336</v>
      </c>
      <c r="C94" s="322">
        <f t="shared" si="2"/>
        <v>76666.66</v>
      </c>
      <c r="D94" s="322"/>
      <c r="E94" s="3">
        <v>68596.49</v>
      </c>
      <c r="F94" s="322"/>
      <c r="G94" s="3">
        <v>8070.17</v>
      </c>
      <c r="H94" s="211">
        <v>44967</v>
      </c>
      <c r="I94" s="92"/>
      <c r="J94" s="97"/>
    </row>
    <row r="95" spans="1:10" s="8" customFormat="1" ht="19.5" customHeight="1">
      <c r="A95" s="263" t="s">
        <v>339</v>
      </c>
      <c r="B95" s="263" t="s">
        <v>340</v>
      </c>
      <c r="C95" s="322">
        <f t="shared" si="2"/>
        <v>60738.27</v>
      </c>
      <c r="D95" s="322"/>
      <c r="E95" s="3">
        <v>54344.77</v>
      </c>
      <c r="F95" s="322"/>
      <c r="G95" s="3">
        <v>6393.5</v>
      </c>
      <c r="H95" s="211">
        <v>44970</v>
      </c>
      <c r="I95" s="92"/>
      <c r="J95" s="97"/>
    </row>
    <row r="96" spans="1:10" s="8" customFormat="1" ht="19.5" customHeight="1">
      <c r="A96" s="263" t="s">
        <v>341</v>
      </c>
      <c r="B96" s="263" t="s">
        <v>342</v>
      </c>
      <c r="C96" s="322">
        <f t="shared" si="2"/>
        <v>653931.0399999999</v>
      </c>
      <c r="D96" s="322"/>
      <c r="E96" s="3">
        <v>585096.19</v>
      </c>
      <c r="F96" s="322"/>
      <c r="G96" s="3">
        <v>68834.85</v>
      </c>
      <c r="H96" s="211">
        <v>44970</v>
      </c>
      <c r="I96" s="92"/>
      <c r="J96" s="97"/>
    </row>
    <row r="97" spans="1:10" s="8" customFormat="1" ht="19.5" customHeight="1">
      <c r="A97" s="263" t="s">
        <v>350</v>
      </c>
      <c r="B97" s="263" t="s">
        <v>346</v>
      </c>
      <c r="C97" s="322">
        <f t="shared" si="2"/>
        <v>59085.3</v>
      </c>
      <c r="D97" s="322"/>
      <c r="E97" s="3">
        <v>52865.79</v>
      </c>
      <c r="F97" s="322"/>
      <c r="G97" s="3">
        <v>6219.51</v>
      </c>
      <c r="H97" s="211">
        <v>44970</v>
      </c>
      <c r="I97" s="92"/>
      <c r="J97" s="97"/>
    </row>
    <row r="98" spans="1:10" s="8" customFormat="1" ht="19.5" customHeight="1">
      <c r="A98" s="263" t="s">
        <v>358</v>
      </c>
      <c r="B98" s="263" t="s">
        <v>359</v>
      </c>
      <c r="C98" s="322">
        <f t="shared" si="2"/>
        <v>148368</v>
      </c>
      <c r="D98" s="322"/>
      <c r="E98" s="3">
        <v>126112.8</v>
      </c>
      <c r="F98" s="322"/>
      <c r="G98" s="3">
        <v>22255.2</v>
      </c>
      <c r="H98" s="211">
        <v>44970</v>
      </c>
      <c r="I98" s="92"/>
      <c r="J98" s="97"/>
    </row>
    <row r="99" spans="1:10" s="8" customFormat="1" ht="19.5" customHeight="1">
      <c r="A99" s="263" t="s">
        <v>343</v>
      </c>
      <c r="B99" s="263" t="s">
        <v>106</v>
      </c>
      <c r="C99" s="322">
        <f t="shared" si="2"/>
        <v>24589.15</v>
      </c>
      <c r="D99" s="322"/>
      <c r="E99" s="3">
        <v>22000.82</v>
      </c>
      <c r="F99" s="322"/>
      <c r="G99" s="3">
        <v>2588.33</v>
      </c>
      <c r="H99" s="211">
        <v>44971</v>
      </c>
      <c r="I99" s="92"/>
      <c r="J99" s="97"/>
    </row>
    <row r="100" spans="1:10" s="8" customFormat="1" ht="19.5" customHeight="1">
      <c r="A100" s="263" t="s">
        <v>345</v>
      </c>
      <c r="B100" s="263" t="s">
        <v>194</v>
      </c>
      <c r="C100" s="322">
        <f t="shared" si="2"/>
        <v>4160.94</v>
      </c>
      <c r="D100" s="322"/>
      <c r="E100" s="3">
        <v>3722.95</v>
      </c>
      <c r="F100" s="322"/>
      <c r="G100" s="3">
        <v>437.99</v>
      </c>
      <c r="H100" s="211">
        <v>44972</v>
      </c>
      <c r="I100" s="92"/>
      <c r="J100" s="97"/>
    </row>
    <row r="101" spans="1:10" s="8" customFormat="1" ht="19.5" customHeight="1">
      <c r="A101" s="263" t="s">
        <v>349</v>
      </c>
      <c r="B101" s="263" t="s">
        <v>106</v>
      </c>
      <c r="C101" s="322">
        <f aca="true" t="shared" si="3" ref="C101:C108">SUM(D101:G101)</f>
        <v>153178.47999999998</v>
      </c>
      <c r="D101" s="322"/>
      <c r="E101" s="3">
        <v>137054.43</v>
      </c>
      <c r="F101" s="322"/>
      <c r="G101" s="3">
        <v>16124.05</v>
      </c>
      <c r="H101" s="211">
        <v>44972</v>
      </c>
      <c r="I101" s="92"/>
      <c r="J101" s="97"/>
    </row>
    <row r="102" spans="1:10" s="8" customFormat="1" ht="19.5" customHeight="1">
      <c r="A102" s="263" t="s">
        <v>351</v>
      </c>
      <c r="B102" s="263" t="s">
        <v>352</v>
      </c>
      <c r="C102" s="322">
        <f t="shared" si="3"/>
        <v>80390.55</v>
      </c>
      <c r="D102" s="322"/>
      <c r="E102" s="3">
        <v>71928.39</v>
      </c>
      <c r="F102" s="322"/>
      <c r="G102" s="3">
        <v>8462.16</v>
      </c>
      <c r="H102" s="211">
        <v>44972</v>
      </c>
      <c r="I102" s="92"/>
      <c r="J102" s="97"/>
    </row>
    <row r="103" spans="1:10" s="8" customFormat="1" ht="19.5" customHeight="1">
      <c r="A103" s="263" t="s">
        <v>357</v>
      </c>
      <c r="B103" s="263" t="s">
        <v>352</v>
      </c>
      <c r="C103" s="322">
        <f t="shared" si="3"/>
        <v>99684.18</v>
      </c>
      <c r="D103" s="322"/>
      <c r="E103" s="3">
        <v>89191.11</v>
      </c>
      <c r="F103" s="322"/>
      <c r="G103" s="3">
        <v>10493.07</v>
      </c>
      <c r="H103" s="211">
        <v>44973</v>
      </c>
      <c r="I103" s="92"/>
      <c r="J103" s="97"/>
    </row>
    <row r="104" spans="1:10" s="8" customFormat="1" ht="19.5" customHeight="1">
      <c r="A104" s="263" t="s">
        <v>367</v>
      </c>
      <c r="B104" s="263" t="s">
        <v>368</v>
      </c>
      <c r="C104" s="322">
        <f t="shared" si="3"/>
        <v>191642.8</v>
      </c>
      <c r="D104" s="322"/>
      <c r="E104" s="3">
        <v>171469.87</v>
      </c>
      <c r="F104" s="322"/>
      <c r="G104" s="3">
        <v>20172.93</v>
      </c>
      <c r="H104" s="211">
        <v>44973</v>
      </c>
      <c r="I104" s="92"/>
      <c r="J104" s="97"/>
    </row>
    <row r="105" spans="1:10" s="8" customFormat="1" ht="19.5" customHeight="1">
      <c r="A105" s="263" t="s">
        <v>449</v>
      </c>
      <c r="B105" s="263" t="s">
        <v>450</v>
      </c>
      <c r="C105" s="322">
        <f t="shared" si="3"/>
        <v>37831.79</v>
      </c>
      <c r="D105" s="322"/>
      <c r="E105" s="3">
        <v>33849.5</v>
      </c>
      <c r="F105" s="322"/>
      <c r="G105" s="3">
        <v>3982.29</v>
      </c>
      <c r="H105" s="211">
        <v>44978</v>
      </c>
      <c r="I105" s="92"/>
      <c r="J105" s="97"/>
    </row>
    <row r="106" spans="1:10" s="8" customFormat="1" ht="19.5" customHeight="1">
      <c r="A106" s="263" t="s">
        <v>451</v>
      </c>
      <c r="B106" s="263" t="s">
        <v>452</v>
      </c>
      <c r="C106" s="322">
        <f t="shared" si="3"/>
        <v>12659.36</v>
      </c>
      <c r="D106" s="322"/>
      <c r="E106" s="3">
        <v>11326.79</v>
      </c>
      <c r="F106" s="322"/>
      <c r="G106" s="3">
        <v>1332.57</v>
      </c>
      <c r="H106" s="211">
        <v>44978</v>
      </c>
      <c r="I106" s="92"/>
      <c r="J106" s="97"/>
    </row>
    <row r="107" spans="1:10" s="8" customFormat="1" ht="19.5" customHeight="1">
      <c r="A107" s="263" t="s">
        <v>460</v>
      </c>
      <c r="B107" s="263" t="s">
        <v>461</v>
      </c>
      <c r="C107" s="322">
        <f t="shared" si="3"/>
        <v>20269.89</v>
      </c>
      <c r="D107" s="322"/>
      <c r="E107" s="3">
        <v>18136.22</v>
      </c>
      <c r="F107" s="322"/>
      <c r="G107" s="3">
        <v>2133.67</v>
      </c>
      <c r="H107" s="211">
        <v>44978</v>
      </c>
      <c r="I107" s="92"/>
      <c r="J107" s="97"/>
    </row>
    <row r="108" spans="1:10" s="8" customFormat="1" ht="19.5" customHeight="1">
      <c r="A108" s="263" t="s">
        <v>454</v>
      </c>
      <c r="B108" s="263" t="s">
        <v>298</v>
      </c>
      <c r="C108" s="322">
        <f t="shared" si="3"/>
        <v>17989.609999999997</v>
      </c>
      <c r="D108" s="322"/>
      <c r="E108" s="370">
        <v>16990.19</v>
      </c>
      <c r="F108" s="366"/>
      <c r="G108" s="370">
        <v>999.42</v>
      </c>
      <c r="H108" s="211">
        <v>44979</v>
      </c>
      <c r="I108" s="92"/>
      <c r="J108" s="97"/>
    </row>
    <row r="109" spans="1:10" s="8" customFormat="1" ht="19.5" customHeight="1">
      <c r="A109" s="263" t="s">
        <v>458</v>
      </c>
      <c r="B109" s="263" t="s">
        <v>459</v>
      </c>
      <c r="C109" s="322">
        <f aca="true" t="shared" si="4" ref="C109:C115">SUM(D109:G109)</f>
        <v>89555.62000000001</v>
      </c>
      <c r="D109" s="322"/>
      <c r="E109" s="370">
        <v>80128.71</v>
      </c>
      <c r="F109" s="366"/>
      <c r="G109" s="370">
        <v>9426.91</v>
      </c>
      <c r="H109" s="211">
        <v>44979</v>
      </c>
      <c r="I109" s="92"/>
      <c r="J109" s="97"/>
    </row>
    <row r="110" spans="1:10" s="8" customFormat="1" ht="19.5" customHeight="1">
      <c r="A110" s="263" t="s">
        <v>464</v>
      </c>
      <c r="B110" s="263" t="s">
        <v>465</v>
      </c>
      <c r="C110" s="322">
        <f t="shared" si="4"/>
        <v>29382.07</v>
      </c>
      <c r="D110" s="322"/>
      <c r="E110" s="370">
        <v>26289.22</v>
      </c>
      <c r="F110" s="366"/>
      <c r="G110" s="370">
        <v>3092.85</v>
      </c>
      <c r="H110" s="211">
        <v>44979</v>
      </c>
      <c r="I110" s="92"/>
      <c r="J110" s="97"/>
    </row>
    <row r="111" spans="1:10" s="8" customFormat="1" ht="19.5" customHeight="1">
      <c r="A111" s="263" t="s">
        <v>466</v>
      </c>
      <c r="B111" s="263" t="s">
        <v>467</v>
      </c>
      <c r="C111" s="322">
        <f t="shared" si="4"/>
        <v>126677.07999999999</v>
      </c>
      <c r="D111" s="322"/>
      <c r="E111" s="370">
        <v>113342.65</v>
      </c>
      <c r="F111" s="366"/>
      <c r="G111" s="370">
        <v>13334.43</v>
      </c>
      <c r="H111" s="211">
        <v>44980</v>
      </c>
      <c r="I111" s="92"/>
      <c r="J111" s="97"/>
    </row>
    <row r="112" spans="1:10" s="8" customFormat="1" ht="19.5" customHeight="1">
      <c r="A112" s="263" t="s">
        <v>468</v>
      </c>
      <c r="B112" s="263" t="s">
        <v>469</v>
      </c>
      <c r="C112" s="322">
        <f t="shared" si="4"/>
        <v>9319.5</v>
      </c>
      <c r="D112" s="322"/>
      <c r="E112" s="370">
        <v>8338.5</v>
      </c>
      <c r="F112" s="366"/>
      <c r="G112" s="370">
        <v>981</v>
      </c>
      <c r="H112" s="211">
        <v>44980</v>
      </c>
      <c r="I112" s="92"/>
      <c r="J112" s="97"/>
    </row>
    <row r="113" spans="1:10" s="8" customFormat="1" ht="19.5" customHeight="1">
      <c r="A113" s="263" t="s">
        <v>569</v>
      </c>
      <c r="B113" s="263" t="s">
        <v>359</v>
      </c>
      <c r="C113" s="322">
        <f t="shared" si="4"/>
        <v>158148</v>
      </c>
      <c r="D113" s="322"/>
      <c r="E113" s="370">
        <v>134425.8</v>
      </c>
      <c r="F113" s="366"/>
      <c r="G113" s="370">
        <v>23722.2</v>
      </c>
      <c r="H113" s="211">
        <v>44984</v>
      </c>
      <c r="I113" s="92"/>
      <c r="J113" s="97"/>
    </row>
    <row r="114" spans="1:10" s="8" customFormat="1" ht="19.5" customHeight="1">
      <c r="A114" s="263" t="s">
        <v>572</v>
      </c>
      <c r="B114" s="263" t="s">
        <v>356</v>
      </c>
      <c r="C114" s="322">
        <f t="shared" si="4"/>
        <v>122193.51</v>
      </c>
      <c r="D114" s="322"/>
      <c r="E114" s="370">
        <v>109331.04</v>
      </c>
      <c r="F114" s="366"/>
      <c r="G114" s="370">
        <v>12862.47</v>
      </c>
      <c r="H114" s="211">
        <v>44984</v>
      </c>
      <c r="I114" s="92"/>
      <c r="J114" s="97"/>
    </row>
    <row r="115" spans="1:10" s="8" customFormat="1" ht="19.5" customHeight="1">
      <c r="A115" s="263" t="s">
        <v>475</v>
      </c>
      <c r="B115" s="263" t="s">
        <v>476</v>
      </c>
      <c r="C115" s="322">
        <f t="shared" si="4"/>
        <v>122484.54999999999</v>
      </c>
      <c r="D115" s="322"/>
      <c r="E115" s="370">
        <v>61242.27</v>
      </c>
      <c r="F115" s="366"/>
      <c r="G115" s="370">
        <v>61242.28</v>
      </c>
      <c r="H115" s="211">
        <v>44985</v>
      </c>
      <c r="I115" s="132"/>
      <c r="J115" s="97"/>
    </row>
    <row r="116" spans="1:10" s="8" customFormat="1" ht="19.5" customHeight="1">
      <c r="A116" s="114" t="s">
        <v>190</v>
      </c>
      <c r="B116" s="273"/>
      <c r="C116" s="116">
        <f>SUM(C48:C115)</f>
        <v>4879513.77</v>
      </c>
      <c r="D116" s="116">
        <f>SUM(D48:D115)</f>
        <v>0</v>
      </c>
      <c r="E116" s="116">
        <f>SUM(E48:E115)</f>
        <v>4145583.3000000003</v>
      </c>
      <c r="F116" s="116">
        <f>SUM(F48:F115)</f>
        <v>0</v>
      </c>
      <c r="G116" s="116">
        <f>SUM(G48:G115)</f>
        <v>733930.47</v>
      </c>
      <c r="H116" s="116"/>
      <c r="I116" s="92"/>
      <c r="J116" s="97"/>
    </row>
    <row r="117" spans="1:10" s="8" customFormat="1" ht="19.5" customHeight="1">
      <c r="A117" s="117" t="s">
        <v>291</v>
      </c>
      <c r="B117" s="271"/>
      <c r="C117" s="118"/>
      <c r="D117" s="118"/>
      <c r="E117" s="118"/>
      <c r="F117" s="119"/>
      <c r="G117" s="118"/>
      <c r="H117" s="120"/>
      <c r="I117" s="92"/>
      <c r="J117" s="97"/>
    </row>
    <row r="118" spans="1:10" s="355" customFormat="1" ht="19.5" customHeight="1">
      <c r="A118" s="350" t="s">
        <v>489</v>
      </c>
      <c r="B118" s="136" t="s">
        <v>538</v>
      </c>
      <c r="C118" s="352">
        <f>E118+G118</f>
        <v>31920</v>
      </c>
      <c r="D118" s="352"/>
      <c r="E118" s="364">
        <v>27132</v>
      </c>
      <c r="F118" s="365"/>
      <c r="G118" s="364">
        <v>4788</v>
      </c>
      <c r="H118" s="353">
        <v>44987</v>
      </c>
      <c r="I118" s="130"/>
      <c r="J118" s="354"/>
    </row>
    <row r="119" spans="1:10" s="355" customFormat="1" ht="19.5" customHeight="1">
      <c r="A119" s="350" t="s">
        <v>490</v>
      </c>
      <c r="B119" s="136" t="s">
        <v>192</v>
      </c>
      <c r="C119" s="352">
        <f aca="true" t="shared" si="5" ref="C119:C129">SUM(D119:G119)</f>
        <v>146219.06</v>
      </c>
      <c r="D119" s="352"/>
      <c r="E119" s="364">
        <v>130827.58</v>
      </c>
      <c r="F119" s="365"/>
      <c r="G119" s="364">
        <v>15391.48</v>
      </c>
      <c r="H119" s="353">
        <v>44987</v>
      </c>
      <c r="I119" s="130"/>
      <c r="J119" s="354"/>
    </row>
    <row r="120" spans="1:10" s="355" customFormat="1" ht="19.5" customHeight="1">
      <c r="A120" s="350" t="s">
        <v>491</v>
      </c>
      <c r="B120" s="136" t="s">
        <v>539</v>
      </c>
      <c r="C120" s="352">
        <f t="shared" si="5"/>
        <v>29683.989999999998</v>
      </c>
      <c r="D120" s="352"/>
      <c r="E120" s="364">
        <v>14841.99</v>
      </c>
      <c r="F120" s="365"/>
      <c r="G120" s="364">
        <v>14842</v>
      </c>
      <c r="H120" s="353">
        <v>44987</v>
      </c>
      <c r="I120" s="130"/>
      <c r="J120" s="354"/>
    </row>
    <row r="121" spans="1:10" s="355" customFormat="1" ht="19.5" customHeight="1">
      <c r="A121" s="350" t="s">
        <v>492</v>
      </c>
      <c r="B121" s="136" t="s">
        <v>540</v>
      </c>
      <c r="C121" s="352">
        <f t="shared" si="5"/>
        <v>14061.900000000001</v>
      </c>
      <c r="D121" s="352"/>
      <c r="E121" s="364">
        <v>12581.7</v>
      </c>
      <c r="F121" s="365"/>
      <c r="G121" s="364">
        <v>1480.2</v>
      </c>
      <c r="H121" s="353">
        <v>44987</v>
      </c>
      <c r="I121" s="130"/>
      <c r="J121" s="354"/>
    </row>
    <row r="122" spans="1:10" s="355" customFormat="1" ht="19.5" customHeight="1">
      <c r="A122" s="350" t="s">
        <v>493</v>
      </c>
      <c r="B122" s="136" t="s">
        <v>541</v>
      </c>
      <c r="C122" s="352">
        <f t="shared" si="5"/>
        <v>4273.08</v>
      </c>
      <c r="D122" s="352"/>
      <c r="E122" s="364">
        <v>3823.28</v>
      </c>
      <c r="F122" s="365"/>
      <c r="G122" s="364">
        <v>449.8</v>
      </c>
      <c r="H122" s="353">
        <v>44987</v>
      </c>
      <c r="I122" s="130"/>
      <c r="J122" s="354"/>
    </row>
    <row r="123" spans="1:10" s="355" customFormat="1" ht="19.5" customHeight="1">
      <c r="A123" s="350" t="s">
        <v>494</v>
      </c>
      <c r="B123" s="136" t="s">
        <v>110</v>
      </c>
      <c r="C123" s="352">
        <f t="shared" si="5"/>
        <v>3095.65</v>
      </c>
      <c r="D123" s="352"/>
      <c r="E123" s="364">
        <v>2769.79</v>
      </c>
      <c r="F123" s="365"/>
      <c r="G123" s="364">
        <v>325.86</v>
      </c>
      <c r="H123" s="353">
        <v>44987</v>
      </c>
      <c r="I123" s="130"/>
      <c r="J123" s="354"/>
    </row>
    <row r="124" spans="1:10" s="355" customFormat="1" ht="19.5" customHeight="1">
      <c r="A124" s="350" t="s">
        <v>495</v>
      </c>
      <c r="B124" s="136" t="s">
        <v>203</v>
      </c>
      <c r="C124" s="352">
        <f t="shared" si="5"/>
        <v>2001.8700000000001</v>
      </c>
      <c r="D124" s="352"/>
      <c r="E124" s="364">
        <v>1791.15</v>
      </c>
      <c r="F124" s="365"/>
      <c r="G124" s="364">
        <v>210.72</v>
      </c>
      <c r="H124" s="353">
        <v>44987</v>
      </c>
      <c r="I124" s="247"/>
      <c r="J124" s="354"/>
    </row>
    <row r="125" spans="1:10" s="355" customFormat="1" ht="19.5" customHeight="1">
      <c r="A125" s="350" t="s">
        <v>496</v>
      </c>
      <c r="B125" s="136" t="s">
        <v>542</v>
      </c>
      <c r="C125" s="352">
        <f t="shared" si="5"/>
        <v>31165.940000000002</v>
      </c>
      <c r="D125" s="352"/>
      <c r="E125" s="364">
        <v>27885.31</v>
      </c>
      <c r="F125" s="365"/>
      <c r="G125" s="364">
        <v>3280.63</v>
      </c>
      <c r="H125" s="353">
        <v>44987</v>
      </c>
      <c r="I125" s="130"/>
      <c r="J125" s="354"/>
    </row>
    <row r="126" spans="1:10" s="8" customFormat="1" ht="19.5" customHeight="1">
      <c r="A126" s="350" t="s">
        <v>497</v>
      </c>
      <c r="B126" s="136" t="s">
        <v>543</v>
      </c>
      <c r="C126" s="352">
        <f t="shared" si="5"/>
        <v>6622.92</v>
      </c>
      <c r="D126" s="322"/>
      <c r="E126" s="364">
        <v>5925.78</v>
      </c>
      <c r="F126" s="366"/>
      <c r="G126" s="364">
        <v>697.14</v>
      </c>
      <c r="H126" s="353">
        <v>44987</v>
      </c>
      <c r="I126" s="92"/>
      <c r="J126" s="97"/>
    </row>
    <row r="127" spans="1:10" s="8" customFormat="1" ht="19.5" customHeight="1">
      <c r="A127" s="350" t="s">
        <v>498</v>
      </c>
      <c r="B127" s="136" t="s">
        <v>544</v>
      </c>
      <c r="C127" s="352">
        <f t="shared" si="5"/>
        <v>3498.6400000000003</v>
      </c>
      <c r="D127" s="322"/>
      <c r="E127" s="364">
        <v>1841.39</v>
      </c>
      <c r="F127" s="366"/>
      <c r="G127" s="364">
        <v>1657.25</v>
      </c>
      <c r="H127" s="353">
        <v>44987</v>
      </c>
      <c r="I127" s="92"/>
      <c r="J127" s="97"/>
    </row>
    <row r="128" spans="1:10" s="8" customFormat="1" ht="19.5" customHeight="1">
      <c r="A128" s="350" t="s">
        <v>499</v>
      </c>
      <c r="B128" s="136" t="s">
        <v>545</v>
      </c>
      <c r="C128" s="352">
        <f t="shared" si="5"/>
        <v>11902.3</v>
      </c>
      <c r="D128" s="322"/>
      <c r="E128" s="364">
        <v>10649.43</v>
      </c>
      <c r="F128" s="366"/>
      <c r="G128" s="364">
        <v>1252.87</v>
      </c>
      <c r="H128" s="353">
        <v>44987</v>
      </c>
      <c r="I128" s="92"/>
      <c r="J128" s="97"/>
    </row>
    <row r="129" spans="1:10" s="8" customFormat="1" ht="19.5" customHeight="1">
      <c r="A129" s="350" t="s">
        <v>585</v>
      </c>
      <c r="B129" s="136" t="s">
        <v>586</v>
      </c>
      <c r="C129" s="352">
        <f t="shared" si="5"/>
        <v>35148.34</v>
      </c>
      <c r="D129" s="322"/>
      <c r="E129" s="364">
        <v>31448.51</v>
      </c>
      <c r="F129" s="366"/>
      <c r="G129" s="364">
        <v>3699.83</v>
      </c>
      <c r="H129" s="353">
        <v>44988</v>
      </c>
      <c r="I129" s="122" t="s">
        <v>587</v>
      </c>
      <c r="J129" s="97"/>
    </row>
    <row r="130" spans="1:10" s="8" customFormat="1" ht="19.5" customHeight="1">
      <c r="A130" s="136" t="s">
        <v>717</v>
      </c>
      <c r="B130" s="136" t="s">
        <v>718</v>
      </c>
      <c r="C130" s="352">
        <f aca="true" t="shared" si="6" ref="C130:C149">SUM(D130:G130)</f>
        <v>119124</v>
      </c>
      <c r="D130" s="322"/>
      <c r="E130" s="351">
        <v>112506</v>
      </c>
      <c r="F130" s="351"/>
      <c r="G130" s="351">
        <v>6618</v>
      </c>
      <c r="H130" s="211">
        <v>45002</v>
      </c>
      <c r="I130" s="122"/>
      <c r="J130" s="97"/>
    </row>
    <row r="131" spans="1:10" s="8" customFormat="1" ht="19.5" customHeight="1">
      <c r="A131" s="136" t="s">
        <v>719</v>
      </c>
      <c r="B131" s="136" t="s">
        <v>720</v>
      </c>
      <c r="C131" s="352">
        <f t="shared" si="6"/>
        <v>14202.5</v>
      </c>
      <c r="D131" s="322"/>
      <c r="E131" s="351">
        <v>12707.5</v>
      </c>
      <c r="F131" s="351"/>
      <c r="G131" s="351">
        <v>1495</v>
      </c>
      <c r="H131" s="211">
        <v>45002</v>
      </c>
      <c r="I131" s="122"/>
      <c r="J131" s="97"/>
    </row>
    <row r="132" spans="1:10" s="8" customFormat="1" ht="19.5" customHeight="1">
      <c r="A132" s="136" t="s">
        <v>721</v>
      </c>
      <c r="B132" s="136" t="s">
        <v>476</v>
      </c>
      <c r="C132" s="352">
        <f t="shared" si="6"/>
        <v>2649.79</v>
      </c>
      <c r="D132" s="322"/>
      <c r="E132" s="351">
        <v>1324.89</v>
      </c>
      <c r="F132" s="351"/>
      <c r="G132" s="351">
        <v>1324.9</v>
      </c>
      <c r="H132" s="211">
        <v>45002</v>
      </c>
      <c r="I132" s="122"/>
      <c r="J132" s="97"/>
    </row>
    <row r="133" spans="1:10" s="8" customFormat="1" ht="19.5" customHeight="1">
      <c r="A133" s="136" t="s">
        <v>722</v>
      </c>
      <c r="B133" s="136" t="s">
        <v>395</v>
      </c>
      <c r="C133" s="352">
        <f t="shared" si="6"/>
        <v>21653.19</v>
      </c>
      <c r="D133" s="322"/>
      <c r="E133" s="351">
        <v>19373.91</v>
      </c>
      <c r="F133" s="351"/>
      <c r="G133" s="351">
        <v>2279.28</v>
      </c>
      <c r="H133" s="211">
        <v>45002</v>
      </c>
      <c r="I133" s="122"/>
      <c r="J133" s="97"/>
    </row>
    <row r="134" spans="1:10" s="8" customFormat="1" ht="19.5" customHeight="1">
      <c r="A134" s="304" t="s">
        <v>723</v>
      </c>
      <c r="B134" s="391" t="s">
        <v>724</v>
      </c>
      <c r="C134" s="392">
        <f t="shared" si="6"/>
        <v>85408.24</v>
      </c>
      <c r="D134" s="393"/>
      <c r="E134" s="394">
        <v>72597</v>
      </c>
      <c r="F134" s="394"/>
      <c r="G134" s="394">
        <v>12811.24</v>
      </c>
      <c r="H134" s="395">
        <v>45002</v>
      </c>
      <c r="I134" s="308" t="s">
        <v>115</v>
      </c>
      <c r="J134" s="97"/>
    </row>
    <row r="135" spans="1:10" s="8" customFormat="1" ht="19.5" customHeight="1">
      <c r="A135" s="136" t="s">
        <v>725</v>
      </c>
      <c r="B135" s="136" t="s">
        <v>726</v>
      </c>
      <c r="C135" s="352">
        <f t="shared" si="6"/>
        <v>25734.44</v>
      </c>
      <c r="D135" s="322"/>
      <c r="E135" s="351">
        <v>23025.55</v>
      </c>
      <c r="F135" s="351"/>
      <c r="G135" s="351">
        <v>2708.89</v>
      </c>
      <c r="H135" s="211">
        <v>45002</v>
      </c>
      <c r="I135" s="122"/>
      <c r="J135" s="97"/>
    </row>
    <row r="136" spans="1:10" s="8" customFormat="1" ht="19.5" customHeight="1">
      <c r="A136" s="136" t="s">
        <v>727</v>
      </c>
      <c r="B136" s="136" t="s">
        <v>726</v>
      </c>
      <c r="C136" s="352">
        <f t="shared" si="6"/>
        <v>2030.23</v>
      </c>
      <c r="D136" s="322"/>
      <c r="E136" s="351">
        <v>1816.52</v>
      </c>
      <c r="F136" s="351"/>
      <c r="G136" s="351">
        <v>213.71</v>
      </c>
      <c r="H136" s="211">
        <v>45002</v>
      </c>
      <c r="I136" s="122"/>
      <c r="J136" s="97"/>
    </row>
    <row r="137" spans="1:10" s="8" customFormat="1" ht="19.5" customHeight="1">
      <c r="A137" s="136" t="s">
        <v>728</v>
      </c>
      <c r="B137" s="136" t="s">
        <v>726</v>
      </c>
      <c r="C137" s="352">
        <f t="shared" si="6"/>
        <v>32284.46</v>
      </c>
      <c r="D137" s="322"/>
      <c r="E137" s="351">
        <v>28886.09</v>
      </c>
      <c r="F137" s="351"/>
      <c r="G137" s="351">
        <v>3398.37</v>
      </c>
      <c r="H137" s="211">
        <v>45002</v>
      </c>
      <c r="I137" s="122"/>
      <c r="J137" s="97"/>
    </row>
    <row r="138" spans="1:10" s="8" customFormat="1" ht="19.5" customHeight="1">
      <c r="A138" s="136" t="s">
        <v>729</v>
      </c>
      <c r="B138" s="136" t="s">
        <v>138</v>
      </c>
      <c r="C138" s="352">
        <f t="shared" si="6"/>
        <v>959.1500000000001</v>
      </c>
      <c r="D138" s="322"/>
      <c r="E138" s="351">
        <v>858.19</v>
      </c>
      <c r="F138" s="351"/>
      <c r="G138" s="351">
        <v>100.96</v>
      </c>
      <c r="H138" s="211">
        <v>45002</v>
      </c>
      <c r="I138" s="122"/>
      <c r="J138" s="97"/>
    </row>
    <row r="139" spans="1:10" s="8" customFormat="1" ht="19.5" customHeight="1">
      <c r="A139" s="136" t="s">
        <v>730</v>
      </c>
      <c r="B139" s="136" t="s">
        <v>731</v>
      </c>
      <c r="C139" s="352">
        <f t="shared" si="6"/>
        <v>3927.54</v>
      </c>
      <c r="D139" s="322"/>
      <c r="E139" s="351">
        <v>3514.11</v>
      </c>
      <c r="F139" s="322"/>
      <c r="G139" s="351">
        <v>413.43</v>
      </c>
      <c r="H139" s="211">
        <v>45002</v>
      </c>
      <c r="I139" s="122"/>
      <c r="J139" s="97"/>
    </row>
    <row r="140" spans="1:10" s="8" customFormat="1" ht="19.5" customHeight="1">
      <c r="A140" s="136" t="s">
        <v>732</v>
      </c>
      <c r="B140" s="136" t="s">
        <v>733</v>
      </c>
      <c r="C140" s="352">
        <f t="shared" si="6"/>
        <v>17767.920000000002</v>
      </c>
      <c r="D140" s="322"/>
      <c r="E140" s="351">
        <v>15897.61</v>
      </c>
      <c r="F140" s="322"/>
      <c r="G140" s="351">
        <v>1870.31</v>
      </c>
      <c r="H140" s="211">
        <v>45002</v>
      </c>
      <c r="I140" s="122"/>
      <c r="J140" s="97"/>
    </row>
    <row r="141" spans="1:10" s="8" customFormat="1" ht="19.5" customHeight="1">
      <c r="A141" s="136" t="s">
        <v>734</v>
      </c>
      <c r="B141" s="136" t="s">
        <v>735</v>
      </c>
      <c r="C141" s="352">
        <f t="shared" si="6"/>
        <v>3056.2400000000002</v>
      </c>
      <c r="D141" s="322"/>
      <c r="E141" s="351">
        <v>2734.53</v>
      </c>
      <c r="F141" s="322"/>
      <c r="G141" s="351">
        <v>321.71</v>
      </c>
      <c r="H141" s="211">
        <v>45002</v>
      </c>
      <c r="I141" s="122"/>
      <c r="J141" s="97"/>
    </row>
    <row r="142" spans="1:10" s="8" customFormat="1" ht="19.5" customHeight="1">
      <c r="A142" s="136" t="s">
        <v>736</v>
      </c>
      <c r="B142" s="136" t="s">
        <v>106</v>
      </c>
      <c r="C142" s="352">
        <f t="shared" si="6"/>
        <v>119586</v>
      </c>
      <c r="D142" s="322"/>
      <c r="E142" s="351">
        <v>106998</v>
      </c>
      <c r="F142" s="322"/>
      <c r="G142" s="351">
        <v>12588</v>
      </c>
      <c r="H142" s="211">
        <v>45002</v>
      </c>
      <c r="I142" s="122"/>
      <c r="J142" s="97"/>
    </row>
    <row r="143" spans="1:10" s="8" customFormat="1" ht="19.5" customHeight="1">
      <c r="A143" s="136" t="s">
        <v>737</v>
      </c>
      <c r="B143" s="136" t="s">
        <v>738</v>
      </c>
      <c r="C143" s="352">
        <f t="shared" si="6"/>
        <v>20487.29</v>
      </c>
      <c r="D143" s="322"/>
      <c r="E143" s="351">
        <v>18330.73</v>
      </c>
      <c r="F143" s="322"/>
      <c r="G143" s="351">
        <v>2156.56</v>
      </c>
      <c r="H143" s="211">
        <v>45002</v>
      </c>
      <c r="I143" s="122"/>
      <c r="J143" s="97"/>
    </row>
    <row r="144" spans="1:10" s="8" customFormat="1" ht="19.5" customHeight="1">
      <c r="A144" s="136" t="s">
        <v>739</v>
      </c>
      <c r="B144" s="136" t="s">
        <v>740</v>
      </c>
      <c r="C144" s="352">
        <f t="shared" si="6"/>
        <v>33456.17</v>
      </c>
      <c r="D144" s="322"/>
      <c r="E144" s="351">
        <v>29934.47</v>
      </c>
      <c r="F144" s="322"/>
      <c r="G144" s="351">
        <v>3521.7</v>
      </c>
      <c r="H144" s="211">
        <v>45002</v>
      </c>
      <c r="I144" s="122"/>
      <c r="J144" s="97"/>
    </row>
    <row r="145" spans="1:10" s="8" customFormat="1" ht="19.5" customHeight="1">
      <c r="A145" s="136" t="s">
        <v>741</v>
      </c>
      <c r="B145" s="136" t="s">
        <v>321</v>
      </c>
      <c r="C145" s="352">
        <f t="shared" si="6"/>
        <v>28554.399999999998</v>
      </c>
      <c r="D145" s="322"/>
      <c r="E145" s="351">
        <v>25548.67</v>
      </c>
      <c r="F145" s="322"/>
      <c r="G145" s="351">
        <v>3005.73</v>
      </c>
      <c r="H145" s="211">
        <v>45002</v>
      </c>
      <c r="I145" s="122"/>
      <c r="J145" s="97"/>
    </row>
    <row r="146" spans="1:10" s="8" customFormat="1" ht="19.5" customHeight="1">
      <c r="A146" s="136" t="s">
        <v>742</v>
      </c>
      <c r="B146" s="136" t="s">
        <v>342</v>
      </c>
      <c r="C146" s="352">
        <f t="shared" si="6"/>
        <v>26600</v>
      </c>
      <c r="D146" s="322"/>
      <c r="E146" s="351">
        <v>23800</v>
      </c>
      <c r="F146" s="322"/>
      <c r="G146" s="351">
        <v>2800</v>
      </c>
      <c r="H146" s="211">
        <v>45002</v>
      </c>
      <c r="I146" s="122"/>
      <c r="J146" s="97"/>
    </row>
    <row r="147" spans="1:10" s="8" customFormat="1" ht="19.5" customHeight="1">
      <c r="A147" s="136" t="s">
        <v>743</v>
      </c>
      <c r="B147" s="136" t="s">
        <v>106</v>
      </c>
      <c r="C147" s="352">
        <f t="shared" si="6"/>
        <v>96083.76</v>
      </c>
      <c r="D147" s="322"/>
      <c r="E147" s="351">
        <v>85969.68</v>
      </c>
      <c r="F147" s="322"/>
      <c r="G147" s="351">
        <v>10114.08</v>
      </c>
      <c r="H147" s="211">
        <v>45002</v>
      </c>
      <c r="I147" s="122"/>
      <c r="J147" s="97"/>
    </row>
    <row r="148" spans="1:10" s="8" customFormat="1" ht="19.5" customHeight="1">
      <c r="A148" s="136" t="s">
        <v>744</v>
      </c>
      <c r="B148" s="136" t="s">
        <v>340</v>
      </c>
      <c r="C148" s="352">
        <f t="shared" si="6"/>
        <v>14107.5</v>
      </c>
      <c r="D148" s="322"/>
      <c r="E148" s="351">
        <v>12622.5</v>
      </c>
      <c r="F148" s="322"/>
      <c r="G148" s="351">
        <v>1485</v>
      </c>
      <c r="H148" s="211">
        <v>45002</v>
      </c>
      <c r="I148" s="122"/>
      <c r="J148" s="97"/>
    </row>
    <row r="149" spans="1:10" s="8" customFormat="1" ht="19.5" customHeight="1">
      <c r="A149" s="136" t="s">
        <v>745</v>
      </c>
      <c r="B149" s="136" t="s">
        <v>746</v>
      </c>
      <c r="C149" s="352">
        <f t="shared" si="6"/>
        <v>549.1700000000001</v>
      </c>
      <c r="D149" s="322"/>
      <c r="E149" s="351">
        <v>289.04</v>
      </c>
      <c r="F149" s="322"/>
      <c r="G149" s="351">
        <v>260.13</v>
      </c>
      <c r="H149" s="211">
        <v>45002</v>
      </c>
      <c r="I149" s="122"/>
      <c r="J149" s="97"/>
    </row>
    <row r="150" spans="1:9" s="8" customFormat="1" ht="19.5" customHeight="1">
      <c r="A150" s="117" t="s">
        <v>16</v>
      </c>
      <c r="B150" s="271"/>
      <c r="C150" s="118"/>
      <c r="D150" s="118"/>
      <c r="E150" s="118"/>
      <c r="F150" s="119"/>
      <c r="G150" s="118"/>
      <c r="H150" s="120"/>
      <c r="I150" s="92"/>
    </row>
    <row r="151" spans="1:10" s="8" customFormat="1" ht="19.5" customHeight="1">
      <c r="A151" s="263" t="s">
        <v>573</v>
      </c>
      <c r="B151" s="263" t="s">
        <v>574</v>
      </c>
      <c r="C151" s="322">
        <f aca="true" t="shared" si="7" ref="C151:C160">SUM(D151:G151)</f>
        <v>116054.56</v>
      </c>
      <c r="D151" s="322"/>
      <c r="E151" s="373">
        <v>103838.3</v>
      </c>
      <c r="F151" s="322"/>
      <c r="G151" s="373">
        <v>12216.26</v>
      </c>
      <c r="H151" s="211">
        <v>44986</v>
      </c>
      <c r="I151" s="92"/>
      <c r="J151" s="97"/>
    </row>
    <row r="152" spans="1:10" s="8" customFormat="1" ht="19.5" customHeight="1">
      <c r="A152" s="263" t="s">
        <v>480</v>
      </c>
      <c r="B152" s="263" t="s">
        <v>177</v>
      </c>
      <c r="C152" s="322">
        <f t="shared" si="7"/>
        <v>12461.800000000001</v>
      </c>
      <c r="D152" s="322"/>
      <c r="E152" s="373">
        <v>11150.03</v>
      </c>
      <c r="F152" s="322"/>
      <c r="G152" s="373">
        <v>1311.77</v>
      </c>
      <c r="H152" s="211">
        <v>44986</v>
      </c>
      <c r="I152" s="92"/>
      <c r="J152" s="97"/>
    </row>
    <row r="153" spans="1:10" s="8" customFormat="1" ht="19.5" customHeight="1">
      <c r="A153" s="263" t="s">
        <v>481</v>
      </c>
      <c r="B153" s="263" t="s">
        <v>482</v>
      </c>
      <c r="C153" s="322">
        <f t="shared" si="7"/>
        <v>21190.93</v>
      </c>
      <c r="D153" s="322"/>
      <c r="E153" s="373">
        <v>20013.66</v>
      </c>
      <c r="F153" s="322"/>
      <c r="G153" s="373">
        <v>1177.27</v>
      </c>
      <c r="H153" s="211">
        <v>44987</v>
      </c>
      <c r="I153" s="92"/>
      <c r="J153" s="97"/>
    </row>
    <row r="154" spans="1:10" s="8" customFormat="1" ht="19.5" customHeight="1">
      <c r="A154" s="367" t="s">
        <v>577</v>
      </c>
      <c r="B154" s="367" t="s">
        <v>578</v>
      </c>
      <c r="C154" s="366">
        <f t="shared" si="7"/>
        <v>81703.14</v>
      </c>
      <c r="D154" s="368"/>
      <c r="E154" s="376">
        <v>73102.81</v>
      </c>
      <c r="F154" s="340"/>
      <c r="G154" s="376">
        <v>8600.33</v>
      </c>
      <c r="H154" s="369">
        <v>44987</v>
      </c>
      <c r="I154" s="92"/>
      <c r="J154" s="97"/>
    </row>
    <row r="155" spans="1:10" s="8" customFormat="1" ht="19.5" customHeight="1">
      <c r="A155" s="363" t="s">
        <v>565</v>
      </c>
      <c r="B155" s="363" t="s">
        <v>566</v>
      </c>
      <c r="C155" s="322">
        <f t="shared" si="7"/>
        <v>133512.59</v>
      </c>
      <c r="D155" s="340"/>
      <c r="E155" s="376">
        <v>119458.63</v>
      </c>
      <c r="F155" s="340"/>
      <c r="G155" s="376">
        <v>14053.96</v>
      </c>
      <c r="H155" s="342">
        <v>44987</v>
      </c>
      <c r="I155" s="92"/>
      <c r="J155" s="97"/>
    </row>
    <row r="156" spans="1:10" s="8" customFormat="1" ht="19.5" customHeight="1">
      <c r="A156" s="363" t="s">
        <v>579</v>
      </c>
      <c r="B156" s="363" t="s">
        <v>356</v>
      </c>
      <c r="C156" s="340">
        <f t="shared" si="7"/>
        <v>107802.33</v>
      </c>
      <c r="D156" s="340"/>
      <c r="E156" s="376">
        <v>96454.72</v>
      </c>
      <c r="F156" s="340"/>
      <c r="G156" s="376">
        <v>11347.61</v>
      </c>
      <c r="H156" s="342">
        <v>44987</v>
      </c>
      <c r="I156" s="92"/>
      <c r="J156" s="97"/>
    </row>
    <row r="157" spans="1:10" s="8" customFormat="1" ht="19.5" customHeight="1">
      <c r="A157" s="350" t="s">
        <v>583</v>
      </c>
      <c r="B157" s="136" t="s">
        <v>584</v>
      </c>
      <c r="C157" s="352">
        <f>SUM(D157:G157)</f>
        <v>165588.30000000002</v>
      </c>
      <c r="D157" s="322"/>
      <c r="E157" s="351">
        <v>156388.95</v>
      </c>
      <c r="F157" s="322"/>
      <c r="G157" s="351">
        <v>9199.35</v>
      </c>
      <c r="H157" s="353">
        <v>44987</v>
      </c>
      <c r="I157" s="92"/>
      <c r="J157" s="97"/>
    </row>
    <row r="158" spans="1:10" s="8" customFormat="1" ht="19.5" customHeight="1">
      <c r="A158" s="363" t="s">
        <v>581</v>
      </c>
      <c r="B158" s="363" t="s">
        <v>582</v>
      </c>
      <c r="C158" s="340">
        <f t="shared" si="7"/>
        <v>134670</v>
      </c>
      <c r="D158" s="340"/>
      <c r="E158" s="376">
        <v>114469.5</v>
      </c>
      <c r="F158" s="340"/>
      <c r="G158" s="376">
        <v>20200.5</v>
      </c>
      <c r="H158" s="342">
        <v>44987</v>
      </c>
      <c r="I158" s="92"/>
      <c r="J158" s="97"/>
    </row>
    <row r="159" spans="1:10" s="8" customFormat="1" ht="19.5" customHeight="1">
      <c r="A159" s="363" t="s">
        <v>596</v>
      </c>
      <c r="B159" s="363" t="s">
        <v>106</v>
      </c>
      <c r="C159" s="340">
        <f t="shared" si="7"/>
        <v>188171.56</v>
      </c>
      <c r="D159" s="340"/>
      <c r="E159" s="376">
        <v>168364.03</v>
      </c>
      <c r="F159" s="340"/>
      <c r="G159" s="376">
        <v>19807.53</v>
      </c>
      <c r="H159" s="342">
        <v>44988</v>
      </c>
      <c r="I159" s="92"/>
      <c r="J159" s="97"/>
    </row>
    <row r="160" spans="1:10" s="8" customFormat="1" ht="19.5" customHeight="1">
      <c r="A160" s="363" t="s">
        <v>597</v>
      </c>
      <c r="B160" s="363" t="s">
        <v>598</v>
      </c>
      <c r="C160" s="340">
        <f t="shared" si="7"/>
        <v>159428.75</v>
      </c>
      <c r="D160" s="340"/>
      <c r="E160" s="376">
        <v>142646.78</v>
      </c>
      <c r="F160" s="340"/>
      <c r="G160" s="376">
        <v>16781.97</v>
      </c>
      <c r="H160" s="342">
        <v>44988</v>
      </c>
      <c r="I160" s="92"/>
      <c r="J160" s="97"/>
    </row>
    <row r="161" spans="1:10" s="8" customFormat="1" ht="19.5" customHeight="1">
      <c r="A161" s="350" t="s">
        <v>588</v>
      </c>
      <c r="B161" s="136" t="s">
        <v>589</v>
      </c>
      <c r="C161" s="352">
        <f aca="true" t="shared" si="8" ref="C161:C211">SUM(D161:G161)</f>
        <v>127240.18</v>
      </c>
      <c r="D161" s="322"/>
      <c r="E161" s="351">
        <v>113846.48</v>
      </c>
      <c r="F161" s="322"/>
      <c r="G161" s="351">
        <v>13393.7</v>
      </c>
      <c r="H161" s="353">
        <v>44988</v>
      </c>
      <c r="I161" s="92"/>
      <c r="J161" s="97"/>
    </row>
    <row r="162" spans="1:10" s="8" customFormat="1" ht="19.5" customHeight="1">
      <c r="A162" s="350" t="s">
        <v>590</v>
      </c>
      <c r="B162" s="136" t="s">
        <v>356</v>
      </c>
      <c r="C162" s="352">
        <f t="shared" si="8"/>
        <v>26383.4</v>
      </c>
      <c r="D162" s="322"/>
      <c r="E162" s="351">
        <v>23606.2</v>
      </c>
      <c r="F162" s="322"/>
      <c r="G162" s="351">
        <v>2777.2</v>
      </c>
      <c r="H162" s="353">
        <v>44988</v>
      </c>
      <c r="I162" s="92"/>
      <c r="J162" s="97"/>
    </row>
    <row r="163" spans="1:10" s="8" customFormat="1" ht="19.5" customHeight="1">
      <c r="A163" s="350" t="s">
        <v>605</v>
      </c>
      <c r="B163" s="136" t="s">
        <v>566</v>
      </c>
      <c r="C163" s="352">
        <f t="shared" si="8"/>
        <v>34825.92</v>
      </c>
      <c r="D163" s="322"/>
      <c r="E163" s="351">
        <v>31160.03</v>
      </c>
      <c r="F163" s="322"/>
      <c r="G163" s="351">
        <v>3665.89</v>
      </c>
      <c r="H163" s="353">
        <v>44988</v>
      </c>
      <c r="I163" s="92"/>
      <c r="J163" s="97"/>
    </row>
    <row r="164" spans="1:10" s="8" customFormat="1" ht="19.5" customHeight="1">
      <c r="A164" s="350" t="s">
        <v>601</v>
      </c>
      <c r="B164" s="136" t="s">
        <v>602</v>
      </c>
      <c r="C164" s="352">
        <f t="shared" si="8"/>
        <v>222412.5</v>
      </c>
      <c r="D164" s="322"/>
      <c r="E164" s="351">
        <v>189050.63</v>
      </c>
      <c r="F164" s="322"/>
      <c r="G164" s="351">
        <v>33361.87</v>
      </c>
      <c r="H164" s="353">
        <v>44991</v>
      </c>
      <c r="I164" s="308"/>
      <c r="J164" s="97"/>
    </row>
    <row r="165" spans="1:10" s="8" customFormat="1" ht="19.5" customHeight="1">
      <c r="A165" s="350" t="s">
        <v>608</v>
      </c>
      <c r="B165" s="136" t="s">
        <v>609</v>
      </c>
      <c r="C165" s="352">
        <f t="shared" si="8"/>
        <v>92294.73999999999</v>
      </c>
      <c r="D165" s="322"/>
      <c r="E165" s="351">
        <v>82579.51</v>
      </c>
      <c r="F165" s="322"/>
      <c r="G165" s="351">
        <v>9715.23</v>
      </c>
      <c r="H165" s="353">
        <v>44991</v>
      </c>
      <c r="I165" s="308"/>
      <c r="J165" s="97"/>
    </row>
    <row r="166" spans="1:10" s="8" customFormat="1" ht="19.5" customHeight="1">
      <c r="A166" s="350" t="s">
        <v>612</v>
      </c>
      <c r="B166" s="136" t="s">
        <v>613</v>
      </c>
      <c r="C166" s="352">
        <f t="shared" si="8"/>
        <v>90215</v>
      </c>
      <c r="D166" s="322"/>
      <c r="E166" s="351">
        <v>80718.69</v>
      </c>
      <c r="F166" s="322"/>
      <c r="G166" s="351">
        <v>9496.31</v>
      </c>
      <c r="H166" s="353">
        <v>44991</v>
      </c>
      <c r="I166" s="308"/>
      <c r="J166" s="97"/>
    </row>
    <row r="167" spans="1:10" s="8" customFormat="1" ht="19.5" customHeight="1">
      <c r="A167" s="350" t="s">
        <v>637</v>
      </c>
      <c r="B167" s="161" t="s">
        <v>638</v>
      </c>
      <c r="C167" s="352">
        <f t="shared" si="8"/>
        <v>260658.56</v>
      </c>
      <c r="D167" s="322"/>
      <c r="E167" s="351">
        <v>233220.82</v>
      </c>
      <c r="F167" s="322"/>
      <c r="G167" s="351">
        <v>27437.74</v>
      </c>
      <c r="H167" s="353">
        <v>44991</v>
      </c>
      <c r="I167" s="308"/>
      <c r="J167" s="97"/>
    </row>
    <row r="168" spans="1:10" s="8" customFormat="1" ht="19.5" customHeight="1">
      <c r="A168" s="350" t="s">
        <v>616</v>
      </c>
      <c r="B168" s="136" t="s">
        <v>617</v>
      </c>
      <c r="C168" s="352">
        <f t="shared" si="8"/>
        <v>29982.690000000002</v>
      </c>
      <c r="D168" s="322"/>
      <c r="E168" s="351">
        <v>28316.99</v>
      </c>
      <c r="F168" s="322"/>
      <c r="G168" s="351">
        <v>1665.7</v>
      </c>
      <c r="H168" s="353">
        <v>44993</v>
      </c>
      <c r="I168" s="308"/>
      <c r="J168" s="97"/>
    </row>
    <row r="169" spans="1:10" s="8" customFormat="1" ht="19.5" customHeight="1">
      <c r="A169" s="350" t="s">
        <v>618</v>
      </c>
      <c r="B169" s="136" t="s">
        <v>194</v>
      </c>
      <c r="C169" s="352">
        <f t="shared" si="8"/>
        <v>31479.42</v>
      </c>
      <c r="D169" s="322"/>
      <c r="E169" s="351">
        <v>28165.8</v>
      </c>
      <c r="F169" s="322"/>
      <c r="G169" s="351">
        <v>3313.62</v>
      </c>
      <c r="H169" s="353">
        <v>44994</v>
      </c>
      <c r="I169" s="308"/>
      <c r="J169" s="97"/>
    </row>
    <row r="170" spans="1:10" s="8" customFormat="1" ht="19.5" customHeight="1">
      <c r="A170" s="350" t="s">
        <v>640</v>
      </c>
      <c r="B170" s="136" t="s">
        <v>641</v>
      </c>
      <c r="C170" s="352">
        <f t="shared" si="8"/>
        <v>14553.9</v>
      </c>
      <c r="D170" s="322"/>
      <c r="E170" s="351">
        <v>13021.92</v>
      </c>
      <c r="F170" s="322"/>
      <c r="G170" s="351">
        <v>1531.98</v>
      </c>
      <c r="H170" s="353">
        <v>44994</v>
      </c>
      <c r="I170" s="308"/>
      <c r="J170" s="97"/>
    </row>
    <row r="171" spans="1:10" s="8" customFormat="1" ht="19.5" customHeight="1">
      <c r="A171" s="350" t="s">
        <v>642</v>
      </c>
      <c r="B171" s="136" t="s">
        <v>643</v>
      </c>
      <c r="C171" s="352">
        <f t="shared" si="8"/>
        <v>104544.34</v>
      </c>
      <c r="D171" s="322"/>
      <c r="E171" s="351">
        <v>93539.67</v>
      </c>
      <c r="F171" s="322"/>
      <c r="G171" s="351">
        <v>11004.67</v>
      </c>
      <c r="H171" s="353">
        <v>44994</v>
      </c>
      <c r="I171" s="308"/>
      <c r="J171" s="97"/>
    </row>
    <row r="172" spans="1:10" s="8" customFormat="1" ht="19.5" customHeight="1">
      <c r="A172" s="350" t="s">
        <v>644</v>
      </c>
      <c r="B172" s="136" t="s">
        <v>469</v>
      </c>
      <c r="C172" s="352">
        <f t="shared" si="8"/>
        <v>13152.79</v>
      </c>
      <c r="D172" s="322"/>
      <c r="E172" s="351">
        <v>11768.28</v>
      </c>
      <c r="F172" s="322"/>
      <c r="G172" s="351">
        <v>1384.51</v>
      </c>
      <c r="H172" s="353">
        <v>44994</v>
      </c>
      <c r="I172" s="375"/>
      <c r="J172" s="97"/>
    </row>
    <row r="173" spans="1:10" s="8" customFormat="1" ht="19.5" customHeight="1">
      <c r="A173" s="350" t="s">
        <v>645</v>
      </c>
      <c r="B173" s="136" t="s">
        <v>646</v>
      </c>
      <c r="C173" s="352">
        <f t="shared" si="8"/>
        <v>83970</v>
      </c>
      <c r="D173" s="322"/>
      <c r="E173" s="351">
        <v>71374.5</v>
      </c>
      <c r="F173" s="322"/>
      <c r="G173" s="351">
        <v>12595.5</v>
      </c>
      <c r="H173" s="353">
        <v>44994</v>
      </c>
      <c r="I173" s="308"/>
      <c r="J173" s="97"/>
    </row>
    <row r="174" spans="1:10" s="8" customFormat="1" ht="19.5" customHeight="1">
      <c r="A174" s="350" t="s">
        <v>621</v>
      </c>
      <c r="B174" s="136" t="s">
        <v>622</v>
      </c>
      <c r="C174" s="352">
        <f t="shared" si="8"/>
        <v>87600</v>
      </c>
      <c r="D174" s="322"/>
      <c r="E174" s="351">
        <v>74460</v>
      </c>
      <c r="F174" s="322"/>
      <c r="G174" s="351">
        <v>13140</v>
      </c>
      <c r="H174" s="353">
        <v>44994</v>
      </c>
      <c r="I174" s="308"/>
      <c r="J174" s="97"/>
    </row>
    <row r="175" spans="1:10" s="8" customFormat="1" ht="19.5" customHeight="1">
      <c r="A175" s="350" t="s">
        <v>654</v>
      </c>
      <c r="B175" s="136" t="s">
        <v>106</v>
      </c>
      <c r="C175" s="352">
        <f t="shared" si="8"/>
        <v>19271.699999999997</v>
      </c>
      <c r="D175" s="322"/>
      <c r="E175" s="351">
        <v>17243.1</v>
      </c>
      <c r="F175" s="322"/>
      <c r="G175" s="351">
        <v>2028.6</v>
      </c>
      <c r="H175" s="353">
        <v>44995</v>
      </c>
      <c r="I175" s="308"/>
      <c r="J175" s="97"/>
    </row>
    <row r="176" spans="1:10" s="8" customFormat="1" ht="19.5" customHeight="1">
      <c r="A176" s="353" t="s">
        <v>655</v>
      </c>
      <c r="B176" s="136" t="s">
        <v>298</v>
      </c>
      <c r="C176" s="352">
        <f t="shared" si="8"/>
        <v>1772.06</v>
      </c>
      <c r="D176" s="322"/>
      <c r="E176" s="351">
        <v>1673.62</v>
      </c>
      <c r="F176" s="322"/>
      <c r="G176" s="351">
        <v>98.44</v>
      </c>
      <c r="H176" s="353">
        <v>44995</v>
      </c>
      <c r="I176" s="308"/>
      <c r="J176" s="97"/>
    </row>
    <row r="177" spans="1:10" s="8" customFormat="1" ht="19.5" customHeight="1">
      <c r="A177" s="353" t="s">
        <v>658</v>
      </c>
      <c r="B177" s="136" t="s">
        <v>659</v>
      </c>
      <c r="C177" s="352">
        <f t="shared" si="8"/>
        <v>49200</v>
      </c>
      <c r="D177" s="322"/>
      <c r="E177" s="351">
        <v>41820</v>
      </c>
      <c r="F177" s="322"/>
      <c r="G177" s="351">
        <v>7380</v>
      </c>
      <c r="H177" s="353">
        <v>44995</v>
      </c>
      <c r="I177" s="308"/>
      <c r="J177" s="97"/>
    </row>
    <row r="178" spans="1:10" s="8" customFormat="1" ht="19.5" customHeight="1">
      <c r="A178" s="353" t="s">
        <v>660</v>
      </c>
      <c r="B178" s="136" t="s">
        <v>663</v>
      </c>
      <c r="C178" s="352">
        <f t="shared" si="8"/>
        <v>20041.2</v>
      </c>
      <c r="D178" s="322"/>
      <c r="E178" s="351">
        <v>18927.8</v>
      </c>
      <c r="F178" s="322"/>
      <c r="G178" s="351">
        <v>1113.4</v>
      </c>
      <c r="H178" s="353">
        <v>44995</v>
      </c>
      <c r="I178" s="308"/>
      <c r="J178" s="97"/>
    </row>
    <row r="179" spans="1:10" s="8" customFormat="1" ht="19.5" customHeight="1">
      <c r="A179" s="353" t="s">
        <v>661</v>
      </c>
      <c r="B179" s="136" t="s">
        <v>664</v>
      </c>
      <c r="C179" s="352">
        <f t="shared" si="8"/>
        <v>3544.13</v>
      </c>
      <c r="D179" s="322"/>
      <c r="E179" s="351">
        <v>3347.23</v>
      </c>
      <c r="F179" s="322"/>
      <c r="G179" s="351">
        <v>196.9</v>
      </c>
      <c r="H179" s="353">
        <v>44995</v>
      </c>
      <c r="I179" s="308"/>
      <c r="J179" s="97"/>
    </row>
    <row r="180" spans="1:10" s="8" customFormat="1" ht="19.5" customHeight="1">
      <c r="A180" s="353" t="s">
        <v>668</v>
      </c>
      <c r="B180" s="136" t="s">
        <v>305</v>
      </c>
      <c r="C180" s="352">
        <f t="shared" si="8"/>
        <v>152712</v>
      </c>
      <c r="D180" s="322"/>
      <c r="E180" s="351">
        <v>76356</v>
      </c>
      <c r="F180" s="322"/>
      <c r="G180" s="5">
        <v>76356</v>
      </c>
      <c r="H180" s="353">
        <v>44998</v>
      </c>
      <c r="I180" s="308"/>
      <c r="J180" s="97"/>
    </row>
    <row r="181" spans="1:10" s="8" customFormat="1" ht="19.5" customHeight="1">
      <c r="A181" s="353" t="s">
        <v>669</v>
      </c>
      <c r="B181" s="136" t="s">
        <v>670</v>
      </c>
      <c r="C181" s="352">
        <f t="shared" si="8"/>
        <v>11993.080000000002</v>
      </c>
      <c r="D181" s="322"/>
      <c r="E181" s="351">
        <v>11326.79</v>
      </c>
      <c r="F181" s="322"/>
      <c r="G181" s="351">
        <v>666.29</v>
      </c>
      <c r="H181" s="353">
        <v>44999</v>
      </c>
      <c r="I181" s="308"/>
      <c r="J181" s="97"/>
    </row>
    <row r="182" spans="1:10" s="8" customFormat="1" ht="19.5" customHeight="1">
      <c r="A182" s="353" t="s">
        <v>671</v>
      </c>
      <c r="B182" s="136" t="s">
        <v>672</v>
      </c>
      <c r="C182" s="352">
        <f t="shared" si="8"/>
        <v>31286.390000000003</v>
      </c>
      <c r="D182" s="322"/>
      <c r="E182" s="351">
        <v>27993.08</v>
      </c>
      <c r="F182" s="322"/>
      <c r="G182" s="351">
        <v>3293.31</v>
      </c>
      <c r="H182" s="353">
        <v>44999</v>
      </c>
      <c r="I182" s="375"/>
      <c r="J182" s="97"/>
    </row>
    <row r="183" spans="1:10" s="8" customFormat="1" ht="19.5" customHeight="1">
      <c r="A183" s="350" t="s">
        <v>650</v>
      </c>
      <c r="B183" s="136" t="s">
        <v>651</v>
      </c>
      <c r="C183" s="352">
        <f t="shared" si="8"/>
        <v>51326.11</v>
      </c>
      <c r="D183" s="322"/>
      <c r="E183" s="351">
        <v>45923.36</v>
      </c>
      <c r="F183" s="322"/>
      <c r="G183" s="351">
        <v>5402.75</v>
      </c>
      <c r="H183" s="353">
        <v>44999</v>
      </c>
      <c r="I183" s="308"/>
      <c r="J183" s="97"/>
    </row>
    <row r="184" spans="1:10" s="8" customFormat="1" ht="19.5" customHeight="1">
      <c r="A184" s="350" t="s">
        <v>693</v>
      </c>
      <c r="B184" s="136" t="s">
        <v>694</v>
      </c>
      <c r="C184" s="352">
        <f t="shared" si="8"/>
        <v>122576.20999999999</v>
      </c>
      <c r="D184" s="322"/>
      <c r="E184" s="351">
        <v>109673.45</v>
      </c>
      <c r="F184" s="322"/>
      <c r="G184" s="351">
        <v>12902.76</v>
      </c>
      <c r="H184" s="353">
        <v>44999</v>
      </c>
      <c r="I184" s="308"/>
      <c r="J184" s="97"/>
    </row>
    <row r="185" spans="1:10" s="8" customFormat="1" ht="19.5" customHeight="1">
      <c r="A185" s="350" t="s">
        <v>662</v>
      </c>
      <c r="B185" s="136" t="s">
        <v>665</v>
      </c>
      <c r="C185" s="352">
        <f t="shared" si="8"/>
        <v>62391.420000000006</v>
      </c>
      <c r="D185" s="322"/>
      <c r="E185" s="351">
        <v>58925.23</v>
      </c>
      <c r="F185" s="322"/>
      <c r="G185" s="351">
        <v>3466.19</v>
      </c>
      <c r="H185" s="353">
        <v>45000</v>
      </c>
      <c r="I185" s="308"/>
      <c r="J185" s="97"/>
    </row>
    <row r="186" spans="1:10" s="8" customFormat="1" ht="19.5" customHeight="1">
      <c r="A186" s="350" t="s">
        <v>675</v>
      </c>
      <c r="B186" s="136" t="s">
        <v>106</v>
      </c>
      <c r="C186" s="352">
        <f t="shared" si="8"/>
        <v>181077.12</v>
      </c>
      <c r="D186" s="322"/>
      <c r="E186" s="351">
        <v>162016.37</v>
      </c>
      <c r="F186" s="322"/>
      <c r="G186" s="351">
        <v>19060.75</v>
      </c>
      <c r="H186" s="353">
        <v>45000</v>
      </c>
      <c r="I186" s="308"/>
      <c r="J186" s="97"/>
    </row>
    <row r="187" spans="1:10" s="8" customFormat="1" ht="19.5" customHeight="1">
      <c r="A187" s="350" t="s">
        <v>697</v>
      </c>
      <c r="B187" s="136" t="s">
        <v>698</v>
      </c>
      <c r="C187" s="352">
        <f t="shared" si="8"/>
        <v>35979.229999999996</v>
      </c>
      <c r="D187" s="322"/>
      <c r="E187" s="351">
        <v>33980.38</v>
      </c>
      <c r="F187" s="322"/>
      <c r="G187" s="351">
        <v>1998.85</v>
      </c>
      <c r="H187" s="353">
        <v>45000</v>
      </c>
      <c r="I187" s="308"/>
      <c r="J187" s="97"/>
    </row>
    <row r="188" spans="1:10" s="8" customFormat="1" ht="19.5" customHeight="1">
      <c r="A188" s="350" t="s">
        <v>699</v>
      </c>
      <c r="B188" s="136" t="s">
        <v>700</v>
      </c>
      <c r="C188" s="352">
        <f t="shared" si="8"/>
        <v>59397.32000000001</v>
      </c>
      <c r="D188" s="322"/>
      <c r="E188" s="351">
        <v>53144.98</v>
      </c>
      <c r="F188" s="322"/>
      <c r="G188" s="351">
        <v>6252.34</v>
      </c>
      <c r="H188" s="353">
        <v>45000</v>
      </c>
      <c r="I188" s="308"/>
      <c r="J188" s="97"/>
    </row>
    <row r="189" spans="1:10" s="8" customFormat="1" ht="19.5" customHeight="1">
      <c r="A189" s="350" t="s">
        <v>680</v>
      </c>
      <c r="B189" s="136" t="s">
        <v>681</v>
      </c>
      <c r="C189" s="352">
        <f t="shared" si="8"/>
        <v>142800</v>
      </c>
      <c r="D189" s="322"/>
      <c r="E189" s="351">
        <v>71400</v>
      </c>
      <c r="F189" s="322"/>
      <c r="G189" s="351">
        <v>71400</v>
      </c>
      <c r="H189" s="353">
        <v>45001</v>
      </c>
      <c r="I189" s="375"/>
      <c r="J189" s="97"/>
    </row>
    <row r="190" spans="1:10" s="8" customFormat="1" ht="19.5" customHeight="1">
      <c r="A190" s="350" t="s">
        <v>673</v>
      </c>
      <c r="B190" s="136" t="s">
        <v>674</v>
      </c>
      <c r="C190" s="352">
        <f t="shared" si="8"/>
        <v>104241.59999999999</v>
      </c>
      <c r="D190" s="322"/>
      <c r="E190" s="351">
        <v>98450.4</v>
      </c>
      <c r="F190" s="322"/>
      <c r="G190" s="351">
        <v>5791.2</v>
      </c>
      <c r="H190" s="353">
        <v>45001</v>
      </c>
      <c r="I190" s="308"/>
      <c r="J190" s="97"/>
    </row>
    <row r="191" spans="1:10" s="8" customFormat="1" ht="19.5" customHeight="1">
      <c r="A191" s="350" t="s">
        <v>686</v>
      </c>
      <c r="B191" s="136" t="s">
        <v>687</v>
      </c>
      <c r="C191" s="352">
        <f t="shared" si="8"/>
        <v>127074.87000000001</v>
      </c>
      <c r="D191" s="322"/>
      <c r="E191" s="351">
        <v>113698.57</v>
      </c>
      <c r="F191" s="322"/>
      <c r="G191" s="351">
        <v>13376.3</v>
      </c>
      <c r="H191" s="353">
        <v>45001</v>
      </c>
      <c r="I191" s="308"/>
      <c r="J191" s="97"/>
    </row>
    <row r="192" spans="1:10" s="8" customFormat="1" ht="19.5" customHeight="1">
      <c r="A192" s="350" t="s">
        <v>690</v>
      </c>
      <c r="B192" s="136" t="s">
        <v>672</v>
      </c>
      <c r="C192" s="352">
        <f t="shared" si="8"/>
        <v>161508.71000000002</v>
      </c>
      <c r="D192" s="322"/>
      <c r="E192" s="351">
        <v>144507.79</v>
      </c>
      <c r="F192" s="322"/>
      <c r="G192" s="351">
        <v>17000.92</v>
      </c>
      <c r="H192" s="353">
        <v>45001</v>
      </c>
      <c r="I192" s="308"/>
      <c r="J192" s="97"/>
    </row>
    <row r="193" spans="1:10" s="8" customFormat="1" ht="19.5" customHeight="1">
      <c r="A193" s="350" t="s">
        <v>691</v>
      </c>
      <c r="B193" s="136" t="s">
        <v>476</v>
      </c>
      <c r="C193" s="352">
        <f t="shared" si="8"/>
        <v>170441.28</v>
      </c>
      <c r="D193" s="322"/>
      <c r="E193" s="351">
        <v>85220.64</v>
      </c>
      <c r="F193" s="322"/>
      <c r="G193" s="351">
        <v>85220.64</v>
      </c>
      <c r="H193" s="353">
        <v>45001</v>
      </c>
      <c r="I193" s="308"/>
      <c r="J193" s="97"/>
    </row>
    <row r="194" spans="1:10" s="8" customFormat="1" ht="19.5" customHeight="1">
      <c r="A194" s="350" t="s">
        <v>701</v>
      </c>
      <c r="B194" s="136" t="s">
        <v>702</v>
      </c>
      <c r="C194" s="352">
        <f t="shared" si="8"/>
        <v>223857.27</v>
      </c>
      <c r="D194" s="322"/>
      <c r="E194" s="351">
        <v>190278.68</v>
      </c>
      <c r="F194" s="322"/>
      <c r="G194" s="351">
        <v>33578.59</v>
      </c>
      <c r="H194" s="353">
        <v>45001</v>
      </c>
      <c r="I194" s="308"/>
      <c r="J194" s="97"/>
    </row>
    <row r="195" spans="1:10" s="8" customFormat="1" ht="19.5" customHeight="1">
      <c r="A195" s="350" t="s">
        <v>797</v>
      </c>
      <c r="B195" s="136" t="s">
        <v>798</v>
      </c>
      <c r="C195" s="352">
        <f t="shared" si="8"/>
        <v>5996.54</v>
      </c>
      <c r="D195" s="322"/>
      <c r="E195" s="351">
        <v>5663.4</v>
      </c>
      <c r="F195" s="322"/>
      <c r="G195" s="351">
        <v>333.14</v>
      </c>
      <c r="H195" s="353">
        <v>45002</v>
      </c>
      <c r="I195" s="308"/>
      <c r="J195" s="97"/>
    </row>
    <row r="196" spans="1:10" s="8" customFormat="1" ht="19.5" customHeight="1">
      <c r="A196" s="350" t="s">
        <v>799</v>
      </c>
      <c r="B196" s="136" t="s">
        <v>177</v>
      </c>
      <c r="C196" s="352">
        <f t="shared" si="8"/>
        <v>126578.65</v>
      </c>
      <c r="D196" s="322"/>
      <c r="E196" s="351">
        <v>113254.58</v>
      </c>
      <c r="F196" s="322"/>
      <c r="G196" s="351">
        <v>13324.07</v>
      </c>
      <c r="H196" s="353">
        <v>45002</v>
      </c>
      <c r="I196" s="375">
        <f>C196+C197+C198</f>
        <v>433488.91000000003</v>
      </c>
      <c r="J196" s="97"/>
    </row>
    <row r="197" spans="1:10" s="8" customFormat="1" ht="19.5" customHeight="1">
      <c r="A197" s="350" t="s">
        <v>800</v>
      </c>
      <c r="B197" s="136" t="s">
        <v>336</v>
      </c>
      <c r="C197" s="352">
        <f t="shared" si="8"/>
        <v>172170.11</v>
      </c>
      <c r="D197" s="322"/>
      <c r="E197" s="351">
        <v>154046.94</v>
      </c>
      <c r="F197" s="322"/>
      <c r="G197" s="351">
        <v>18123.17</v>
      </c>
      <c r="H197" s="353">
        <v>45002</v>
      </c>
      <c r="I197" s="308"/>
      <c r="J197" s="97"/>
    </row>
    <row r="198" spans="1:10" s="8" customFormat="1" ht="19.5" customHeight="1">
      <c r="A198" s="350" t="s">
        <v>801</v>
      </c>
      <c r="B198" s="136" t="s">
        <v>664</v>
      </c>
      <c r="C198" s="352">
        <f t="shared" si="8"/>
        <v>134740.15</v>
      </c>
      <c r="D198" s="322"/>
      <c r="E198" s="351">
        <v>127254.59</v>
      </c>
      <c r="F198" s="322"/>
      <c r="G198" s="351">
        <v>7485.56</v>
      </c>
      <c r="H198" s="353">
        <v>45002</v>
      </c>
      <c r="I198" s="308"/>
      <c r="J198" s="97"/>
    </row>
    <row r="199" spans="1:10" s="8" customFormat="1" ht="19.5" customHeight="1">
      <c r="A199" s="350" t="s">
        <v>802</v>
      </c>
      <c r="B199" s="136" t="s">
        <v>803</v>
      </c>
      <c r="C199" s="352">
        <f t="shared" si="8"/>
        <v>65437.200000000004</v>
      </c>
      <c r="D199" s="322"/>
      <c r="E199" s="351">
        <v>61801.8</v>
      </c>
      <c r="F199" s="322"/>
      <c r="G199" s="351">
        <v>3635.4</v>
      </c>
      <c r="H199" s="353">
        <v>45005</v>
      </c>
      <c r="I199" s="308"/>
      <c r="J199" s="97"/>
    </row>
    <row r="200" spans="1:10" s="8" customFormat="1" ht="19.5" customHeight="1">
      <c r="A200" s="350" t="s">
        <v>805</v>
      </c>
      <c r="B200" s="136" t="s">
        <v>92</v>
      </c>
      <c r="C200" s="352">
        <f t="shared" si="8"/>
        <v>20716.51</v>
      </c>
      <c r="D200" s="322"/>
      <c r="E200" s="351">
        <v>18535.82</v>
      </c>
      <c r="F200" s="322"/>
      <c r="G200" s="351">
        <v>2180.69</v>
      </c>
      <c r="H200" s="353">
        <v>45005</v>
      </c>
      <c r="I200" s="308"/>
      <c r="J200" s="97"/>
    </row>
    <row r="201" spans="1:10" s="8" customFormat="1" ht="19.5" customHeight="1">
      <c r="A201" s="350" t="s">
        <v>804</v>
      </c>
      <c r="B201" s="136" t="s">
        <v>161</v>
      </c>
      <c r="C201" s="352">
        <f t="shared" si="8"/>
        <v>331233.93000000005</v>
      </c>
      <c r="D201" s="322"/>
      <c r="E201" s="351">
        <v>296367.21</v>
      </c>
      <c r="F201" s="322"/>
      <c r="G201" s="351">
        <v>34866.72</v>
      </c>
      <c r="H201" s="353">
        <v>45005</v>
      </c>
      <c r="I201" s="308"/>
      <c r="J201" s="97"/>
    </row>
    <row r="202" spans="1:10" s="8" customFormat="1" ht="19.5" customHeight="1">
      <c r="A202" s="350" t="s">
        <v>810</v>
      </c>
      <c r="B202" s="136" t="s">
        <v>811</v>
      </c>
      <c r="C202" s="352">
        <f t="shared" si="8"/>
        <v>117907.41</v>
      </c>
      <c r="D202" s="322"/>
      <c r="E202" s="351">
        <v>105496.1</v>
      </c>
      <c r="F202" s="322"/>
      <c r="G202" s="351">
        <v>12411.31</v>
      </c>
      <c r="H202" s="353">
        <v>45005</v>
      </c>
      <c r="I202" s="308"/>
      <c r="J202" s="97"/>
    </row>
    <row r="203" spans="1:10" s="8" customFormat="1" ht="19.5" customHeight="1">
      <c r="A203" s="350" t="s">
        <v>812</v>
      </c>
      <c r="B203" s="136" t="s">
        <v>813</v>
      </c>
      <c r="C203" s="352">
        <f t="shared" si="8"/>
        <v>163309.53999999998</v>
      </c>
      <c r="D203" s="322"/>
      <c r="E203" s="351">
        <v>138813.11</v>
      </c>
      <c r="F203" s="322"/>
      <c r="G203" s="351">
        <v>24496.43</v>
      </c>
      <c r="H203" s="353">
        <v>45005</v>
      </c>
      <c r="I203" s="308"/>
      <c r="J203" s="97"/>
    </row>
    <row r="204" spans="1:10" s="8" customFormat="1" ht="19.5" customHeight="1">
      <c r="A204" s="350" t="s">
        <v>815</v>
      </c>
      <c r="B204" s="136" t="s">
        <v>356</v>
      </c>
      <c r="C204" s="352">
        <f t="shared" si="8"/>
        <v>26778.6</v>
      </c>
      <c r="D204" s="322"/>
      <c r="E204" s="351">
        <v>23959.8</v>
      </c>
      <c r="F204" s="322"/>
      <c r="G204" s="351">
        <v>2818.8</v>
      </c>
      <c r="H204" s="353">
        <v>45007</v>
      </c>
      <c r="I204" s="308"/>
      <c r="J204" s="97"/>
    </row>
    <row r="205" spans="1:10" s="8" customFormat="1" ht="19.5" customHeight="1">
      <c r="A205" s="350" t="s">
        <v>820</v>
      </c>
      <c r="B205" s="136" t="s">
        <v>356</v>
      </c>
      <c r="C205" s="352">
        <f t="shared" si="8"/>
        <v>22289.33</v>
      </c>
      <c r="D205" s="322"/>
      <c r="E205" s="351">
        <v>19943.08</v>
      </c>
      <c r="F205" s="322"/>
      <c r="G205" s="351">
        <v>2346.25</v>
      </c>
      <c r="H205" s="353">
        <v>45007</v>
      </c>
      <c r="I205" s="308"/>
      <c r="J205" s="97"/>
    </row>
    <row r="206" spans="1:10" s="8" customFormat="1" ht="19.5" customHeight="1">
      <c r="A206" s="350" t="s">
        <v>816</v>
      </c>
      <c r="B206" s="136" t="s">
        <v>817</v>
      </c>
      <c r="C206" s="352">
        <f t="shared" si="8"/>
        <v>10640</v>
      </c>
      <c r="D206" s="322"/>
      <c r="E206" s="351">
        <v>9520</v>
      </c>
      <c r="F206" s="322"/>
      <c r="G206" s="351">
        <v>1120</v>
      </c>
      <c r="H206" s="353">
        <v>45008</v>
      </c>
      <c r="I206" s="308"/>
      <c r="J206" s="97"/>
    </row>
    <row r="207" spans="1:10" s="8" customFormat="1" ht="19.5" customHeight="1">
      <c r="A207" s="350" t="s">
        <v>818</v>
      </c>
      <c r="B207" s="136" t="s">
        <v>356</v>
      </c>
      <c r="C207" s="352">
        <f t="shared" si="8"/>
        <v>29804.09</v>
      </c>
      <c r="D207" s="322"/>
      <c r="E207" s="351">
        <v>26666.82</v>
      </c>
      <c r="F207" s="322"/>
      <c r="G207" s="351">
        <v>3137.27</v>
      </c>
      <c r="H207" s="353">
        <v>45008</v>
      </c>
      <c r="I207" s="308"/>
      <c r="J207" s="97"/>
    </row>
    <row r="208" spans="1:10" s="8" customFormat="1" ht="19.5" customHeight="1">
      <c r="A208" s="350" t="s">
        <v>819</v>
      </c>
      <c r="B208" s="136" t="s">
        <v>356</v>
      </c>
      <c r="C208" s="352">
        <f t="shared" si="8"/>
        <v>14650.41</v>
      </c>
      <c r="D208" s="322"/>
      <c r="E208" s="351">
        <v>13108.26</v>
      </c>
      <c r="F208" s="322"/>
      <c r="G208" s="351">
        <v>1542.15</v>
      </c>
      <c r="H208" s="353">
        <v>45008</v>
      </c>
      <c r="I208" s="308"/>
      <c r="J208" s="97"/>
    </row>
    <row r="209" spans="1:10" s="8" customFormat="1" ht="19.5" customHeight="1">
      <c r="A209" s="350" t="s">
        <v>821</v>
      </c>
      <c r="B209" s="136" t="s">
        <v>822</v>
      </c>
      <c r="C209" s="352">
        <f t="shared" si="8"/>
        <v>1772.06</v>
      </c>
      <c r="D209" s="322"/>
      <c r="E209" s="351">
        <v>1673.62</v>
      </c>
      <c r="F209" s="322"/>
      <c r="G209" s="351">
        <v>98.44</v>
      </c>
      <c r="H209" s="353">
        <v>45008</v>
      </c>
      <c r="I209" s="308"/>
      <c r="J209" s="97"/>
    </row>
    <row r="210" spans="1:10" s="8" customFormat="1" ht="19.5" customHeight="1">
      <c r="A210" s="350" t="s">
        <v>825</v>
      </c>
      <c r="B210" s="136" t="s">
        <v>826</v>
      </c>
      <c r="C210" s="352">
        <f t="shared" si="8"/>
        <v>346620</v>
      </c>
      <c r="D210" s="322"/>
      <c r="E210" s="351">
        <v>294627</v>
      </c>
      <c r="F210" s="322"/>
      <c r="G210" s="351">
        <v>51993</v>
      </c>
      <c r="H210" s="353">
        <v>45008</v>
      </c>
      <c r="I210" s="308"/>
      <c r="J210" s="97"/>
    </row>
    <row r="211" spans="1:10" s="8" customFormat="1" ht="19.5" customHeight="1">
      <c r="A211" s="350" t="s">
        <v>827</v>
      </c>
      <c r="B211" s="136" t="s">
        <v>822</v>
      </c>
      <c r="C211" s="352">
        <f t="shared" si="8"/>
        <v>12235.68</v>
      </c>
      <c r="D211" s="322"/>
      <c r="E211" s="351">
        <v>11555.92</v>
      </c>
      <c r="F211" s="322"/>
      <c r="G211" s="351">
        <v>679.76</v>
      </c>
      <c r="H211" s="353">
        <v>45008</v>
      </c>
      <c r="I211" s="308"/>
      <c r="J211" s="97"/>
    </row>
    <row r="212" spans="1:10" s="8" customFormat="1" ht="19.5" customHeight="1">
      <c r="A212" s="114" t="s">
        <v>477</v>
      </c>
      <c r="B212" s="273"/>
      <c r="C212" s="116">
        <f>SUM(C118:C211)</f>
        <v>6663084.989999999</v>
      </c>
      <c r="D212" s="116">
        <f>SUM(D118:D211)</f>
        <v>0</v>
      </c>
      <c r="E212" s="116">
        <f>SUM(E118:E211)</f>
        <v>5739165.35</v>
      </c>
      <c r="F212" s="116">
        <f>SUM(F118:F211)</f>
        <v>0</v>
      </c>
      <c r="G212" s="116">
        <f>SUM(G118:G211)</f>
        <v>923919.6400000002</v>
      </c>
      <c r="H212" s="116"/>
      <c r="I212" s="92"/>
      <c r="J212" s="97"/>
    </row>
    <row r="213" spans="1:9" s="8" customFormat="1" ht="19.5" customHeight="1">
      <c r="A213" s="81" t="s">
        <v>25</v>
      </c>
      <c r="B213" s="275"/>
      <c r="C213" s="82">
        <f>SUM(C46,C116,C212)</f>
        <v>15722335.709999997</v>
      </c>
      <c r="D213" s="82">
        <f>SUM(D46,D116,D212)</f>
        <v>0</v>
      </c>
      <c r="E213" s="82">
        <f>SUM(E46,E116,E212)</f>
        <v>13606369.12</v>
      </c>
      <c r="F213" s="82">
        <f>SUM(F46,F116,F212)</f>
        <v>0</v>
      </c>
      <c r="G213" s="82">
        <f>SUM(G46,G116,G212)</f>
        <v>2115966.5900000003</v>
      </c>
      <c r="H213" s="82"/>
      <c r="I213" s="152"/>
    </row>
    <row r="214" spans="1:9" s="8" customFormat="1" ht="19.5" customHeight="1" thickBot="1">
      <c r="A214" s="10"/>
      <c r="B214" s="276"/>
      <c r="C214" s="12"/>
      <c r="D214" s="12"/>
      <c r="E214" s="12"/>
      <c r="F214" s="12"/>
      <c r="G214" s="12"/>
      <c r="H214" s="12"/>
      <c r="I214" s="152"/>
    </row>
    <row r="215" spans="1:9" s="8" customFormat="1" ht="19.5" customHeight="1" thickBot="1">
      <c r="A215" s="196" t="s">
        <v>48</v>
      </c>
      <c r="B215" s="277"/>
      <c r="C215" s="255"/>
      <c r="D215" s="188" t="s">
        <v>8</v>
      </c>
      <c r="E215" s="187" t="s">
        <v>9</v>
      </c>
      <c r="F215" s="188" t="s">
        <v>10</v>
      </c>
      <c r="G215" s="189" t="s">
        <v>11</v>
      </c>
      <c r="H215" s="7"/>
      <c r="I215" s="152"/>
    </row>
    <row r="216" spans="1:9" s="8" customFormat="1" ht="19.5" customHeight="1">
      <c r="A216" s="296" t="s">
        <v>705</v>
      </c>
      <c r="B216" s="278"/>
      <c r="C216" s="3">
        <f>D216+E216+F216+G216</f>
        <v>9857.619999999999</v>
      </c>
      <c r="D216" s="3"/>
      <c r="E216" s="3">
        <v>8819.98</v>
      </c>
      <c r="F216" s="3"/>
      <c r="G216" s="3">
        <v>1037.64</v>
      </c>
      <c r="H216" s="262" t="s">
        <v>706</v>
      </c>
      <c r="I216" s="152"/>
    </row>
    <row r="217" spans="1:9" s="8" customFormat="1" ht="15.75" customHeight="1">
      <c r="A217" s="296"/>
      <c r="B217" s="278"/>
      <c r="C217" s="3"/>
      <c r="D217" s="3"/>
      <c r="E217" s="3"/>
      <c r="F217" s="3"/>
      <c r="G217" s="3"/>
      <c r="H217" s="262"/>
      <c r="I217" s="152"/>
    </row>
    <row r="218" spans="1:9" s="8" customFormat="1" ht="15.75" customHeight="1">
      <c r="A218" s="212" t="s">
        <v>71</v>
      </c>
      <c r="B218" s="281"/>
      <c r="C218" s="213">
        <f>SUM(C216:C217)</f>
        <v>9857.619999999999</v>
      </c>
      <c r="D218" s="213">
        <f>SUM(D216:D216)</f>
        <v>0</v>
      </c>
      <c r="E218" s="213">
        <f>SUM(E216:E216)</f>
        <v>8819.98</v>
      </c>
      <c r="F218" s="213">
        <f>SUM(F216:F216)</f>
        <v>0</v>
      </c>
      <c r="G218" s="213">
        <f>SUM(G216:G217)</f>
        <v>1037.64</v>
      </c>
      <c r="H218" s="17"/>
      <c r="I218" s="152"/>
    </row>
    <row r="219" spans="1:9" s="8" customFormat="1" ht="15.75" customHeight="1">
      <c r="A219" s="33"/>
      <c r="B219" s="279"/>
      <c r="C219" s="121"/>
      <c r="D219" s="260"/>
      <c r="E219" s="260"/>
      <c r="F219" s="260"/>
      <c r="G219" s="260"/>
      <c r="H219" s="246"/>
      <c r="I219" s="152"/>
    </row>
    <row r="220" spans="1:9" s="8" customFormat="1" ht="15.75" customHeight="1">
      <c r="A220"/>
      <c r="B220" s="274"/>
      <c r="C220" s="5"/>
      <c r="D220" s="215" t="s">
        <v>60</v>
      </c>
      <c r="E220" s="215" t="s">
        <v>61</v>
      </c>
      <c r="F220" s="215" t="s">
        <v>62</v>
      </c>
      <c r="G220" s="215" t="s">
        <v>63</v>
      </c>
      <c r="H220" s="17"/>
      <c r="I220" s="152"/>
    </row>
    <row r="221" spans="1:9" s="8" customFormat="1" ht="19.5" customHeight="1">
      <c r="A221" s="202" t="s">
        <v>69</v>
      </c>
      <c r="B221" s="280"/>
      <c r="C221" s="214">
        <f>C213-C222</f>
        <v>15490002.069999997</v>
      </c>
      <c r="D221" s="214">
        <f>D213-D222</f>
        <v>0</v>
      </c>
      <c r="E221" s="214">
        <f>E213-E222</f>
        <v>13408885.52</v>
      </c>
      <c r="F221" s="214">
        <f>F213-F222</f>
        <v>0</v>
      </c>
      <c r="G221" s="214">
        <f>G213-G222</f>
        <v>2081116.5500000003</v>
      </c>
      <c r="H221" s="7"/>
      <c r="I221" s="152"/>
    </row>
    <row r="222" spans="1:9" s="8" customFormat="1" ht="19.5" customHeight="1">
      <c r="A222" s="202" t="s">
        <v>70</v>
      </c>
      <c r="B222" s="280"/>
      <c r="C222" s="214">
        <f>SUM(C17,C45,C134)</f>
        <v>232333.64</v>
      </c>
      <c r="D222" s="214">
        <f>SUM(D17,D45,D134)</f>
        <v>0</v>
      </c>
      <c r="E222" s="214">
        <f>SUM(E17,E45,E134)</f>
        <v>197483.6</v>
      </c>
      <c r="F222" s="214">
        <f>SUM(F17,F45,F134)</f>
        <v>0</v>
      </c>
      <c r="G222" s="214">
        <f>SUM(G17,G45,G134)</f>
        <v>34850.04</v>
      </c>
      <c r="H222" s="17"/>
      <c r="I222" s="152"/>
    </row>
    <row r="223" spans="1:9" s="8" customFormat="1" ht="19.5" customHeight="1">
      <c r="A223" s="444" t="s">
        <v>71</v>
      </c>
      <c r="B223" s="445"/>
      <c r="C223" s="446">
        <f>SUM(C221:C222)</f>
        <v>15722335.709999997</v>
      </c>
      <c r="D223" s="446">
        <f>SUM(D221:D222)</f>
        <v>0</v>
      </c>
      <c r="E223" s="446">
        <f>SUM(E221:E222)</f>
        <v>13606369.12</v>
      </c>
      <c r="F223" s="446">
        <f>SUM(F221:F222)</f>
        <v>0</v>
      </c>
      <c r="G223" s="446">
        <f>SUM(G221:G222)</f>
        <v>2115966.5900000003</v>
      </c>
      <c r="H223" s="7"/>
      <c r="I223" s="152"/>
    </row>
    <row r="224" spans="1:9" s="8" customFormat="1" ht="15.75" customHeight="1">
      <c r="A224"/>
      <c r="B224" s="274"/>
      <c r="C224" s="5"/>
      <c r="D224" s="5"/>
      <c r="E224" s="5"/>
      <c r="F224" s="5"/>
      <c r="G224" s="5"/>
      <c r="H224" s="7"/>
      <c r="I224" s="152"/>
    </row>
    <row r="225" spans="1:9" s="8" customFormat="1" ht="12.75">
      <c r="A225"/>
      <c r="B225" s="281" t="s">
        <v>83</v>
      </c>
      <c r="C225" s="245">
        <f>C213-C218</f>
        <v>15712478.089999998</v>
      </c>
      <c r="D225" s="245">
        <f>D213-D218</f>
        <v>0</v>
      </c>
      <c r="E225" s="245">
        <f>E213-E218</f>
        <v>13597549.139999999</v>
      </c>
      <c r="F225" s="245">
        <f>F213-F218</f>
        <v>0</v>
      </c>
      <c r="G225" s="245">
        <f>G213-G218</f>
        <v>2114928.95</v>
      </c>
      <c r="H225" s="7"/>
      <c r="I225" s="152"/>
    </row>
    <row r="226" spans="1:9" s="8" customFormat="1" ht="15.75" customHeight="1">
      <c r="A226"/>
      <c r="B226" s="274"/>
      <c r="C226" s="5"/>
      <c r="D226" s="5"/>
      <c r="E226" s="5"/>
      <c r="F226" s="5"/>
      <c r="G226" s="5"/>
      <c r="H226" s="7"/>
      <c r="I226" s="152"/>
    </row>
    <row r="227" spans="1:9" s="8" customFormat="1" ht="15.75" customHeight="1" thickBot="1">
      <c r="A227"/>
      <c r="B227" s="274"/>
      <c r="C227" s="5"/>
      <c r="D227" s="253" t="s">
        <v>60</v>
      </c>
      <c r="E227" s="253" t="s">
        <v>61</v>
      </c>
      <c r="F227" s="253" t="s">
        <v>62</v>
      </c>
      <c r="G227" s="253" t="s">
        <v>63</v>
      </c>
      <c r="H227" s="7"/>
      <c r="I227" s="152"/>
    </row>
    <row r="228" spans="1:9" s="8" customFormat="1" ht="33.75" customHeight="1" thickBot="1">
      <c r="A228"/>
      <c r="B228" s="282" t="s">
        <v>84</v>
      </c>
      <c r="C228" s="254">
        <f>C221-C218</f>
        <v>15480144.449999997</v>
      </c>
      <c r="D228" s="254">
        <f>D221-D218</f>
        <v>0</v>
      </c>
      <c r="E228" s="254">
        <f>E221-E218</f>
        <v>13400065.54</v>
      </c>
      <c r="F228" s="254">
        <f>F221-F218</f>
        <v>0</v>
      </c>
      <c r="G228" s="254">
        <f>G221-G218</f>
        <v>2080078.9100000004</v>
      </c>
      <c r="H228" s="7"/>
      <c r="I228" s="152"/>
    </row>
    <row r="229" spans="1:10" s="18" customFormat="1" ht="19.5" customHeight="1">
      <c r="A229"/>
      <c r="B229" s="274"/>
      <c r="C229" s="5"/>
      <c r="D229" s="5"/>
      <c r="E229" s="5"/>
      <c r="F229" s="5"/>
      <c r="G229" s="5"/>
      <c r="H229" s="7"/>
      <c r="I229" s="152"/>
      <c r="J229" s="134"/>
    </row>
    <row r="230" spans="1:10" s="18" customFormat="1" ht="19.5" customHeight="1">
      <c r="A230"/>
      <c r="B230" s="274"/>
      <c r="C230" s="5"/>
      <c r="D230" s="5"/>
      <c r="E230" s="5"/>
      <c r="F230" s="5"/>
      <c r="G230" s="5"/>
      <c r="H230" s="7"/>
      <c r="I230" s="152"/>
      <c r="J230" s="134"/>
    </row>
    <row r="231" spans="1:10" s="18" customFormat="1" ht="19.5" customHeight="1">
      <c r="A231" s="319" t="s">
        <v>294</v>
      </c>
      <c r="B231" s="320"/>
      <c r="C231" s="5"/>
      <c r="D231" s="5"/>
      <c r="E231" s="5"/>
      <c r="F231" s="5"/>
      <c r="G231" s="5"/>
      <c r="H231" s="7"/>
      <c r="I231" s="152"/>
      <c r="J231" s="134"/>
    </row>
    <row r="232" spans="1:9" s="8" customFormat="1" ht="45.75" customHeight="1">
      <c r="A232" s="96" t="s">
        <v>151</v>
      </c>
      <c r="B232" s="272" t="s">
        <v>152</v>
      </c>
      <c r="C232" s="94">
        <f>D232+E232+F232+G232</f>
        <v>31866.25</v>
      </c>
      <c r="D232" s="68"/>
      <c r="E232" s="335">
        <v>28511.91</v>
      </c>
      <c r="F232" s="335"/>
      <c r="G232" s="335">
        <v>3354.34</v>
      </c>
      <c r="H232" s="336" t="s">
        <v>292</v>
      </c>
      <c r="I232" s="337" t="s">
        <v>293</v>
      </c>
    </row>
    <row r="233" spans="1:9" s="8" customFormat="1" ht="42.75" customHeight="1" thickBot="1">
      <c r="A233" s="96" t="s">
        <v>159</v>
      </c>
      <c r="B233" s="272" t="s">
        <v>152</v>
      </c>
      <c r="C233" s="94">
        <f>D233+E233+F233+G233</f>
        <v>48152.12</v>
      </c>
      <c r="D233" s="68"/>
      <c r="E233" s="335">
        <v>43083.47</v>
      </c>
      <c r="F233" s="335"/>
      <c r="G233" s="335">
        <v>5068.65</v>
      </c>
      <c r="H233" s="336" t="s">
        <v>292</v>
      </c>
      <c r="I233" s="337" t="s">
        <v>293</v>
      </c>
    </row>
    <row r="234" spans="1:9" s="8" customFormat="1" ht="21.75" customHeight="1" thickBot="1">
      <c r="A234" s="316"/>
      <c r="B234" s="317"/>
      <c r="C234" s="255">
        <f>C232+C233</f>
        <v>80018.37</v>
      </c>
      <c r="D234" s="255">
        <f>D232+D233</f>
        <v>0</v>
      </c>
      <c r="E234" s="255">
        <f>E232+E233</f>
        <v>71595.38</v>
      </c>
      <c r="F234" s="255">
        <f>F232+F233</f>
        <v>0</v>
      </c>
      <c r="G234" s="255">
        <f>G232+G233</f>
        <v>8422.99</v>
      </c>
      <c r="H234" s="318"/>
      <c r="I234" s="298"/>
    </row>
    <row r="235" spans="1:9" s="8" customFormat="1" ht="15.75" customHeight="1">
      <c r="A235"/>
      <c r="B235" s="274"/>
      <c r="C235" s="5"/>
      <c r="D235" s="5"/>
      <c r="E235" s="5"/>
      <c r="F235" s="5"/>
      <c r="G235" s="5"/>
      <c r="H235" s="7"/>
      <c r="I235" s="132"/>
    </row>
    <row r="236" spans="1:9" s="8" customFormat="1" ht="15.75" customHeight="1">
      <c r="A236"/>
      <c r="B236" s="274"/>
      <c r="C236" s="5"/>
      <c r="D236" s="5"/>
      <c r="E236" s="5"/>
      <c r="F236" s="5"/>
      <c r="G236" s="5"/>
      <c r="H236" s="7"/>
      <c r="I236" s="132"/>
    </row>
    <row r="237" spans="1:9" s="8" customFormat="1" ht="15.75" customHeight="1">
      <c r="A237"/>
      <c r="B237" s="274"/>
      <c r="C237" s="5"/>
      <c r="D237" s="5"/>
      <c r="E237" s="5"/>
      <c r="F237" s="5"/>
      <c r="G237" s="5"/>
      <c r="H237" s="7"/>
      <c r="I237" s="132"/>
    </row>
    <row r="238" spans="1:9" s="8" customFormat="1" ht="15.75" customHeight="1">
      <c r="A238"/>
      <c r="B238" s="274"/>
      <c r="C238" s="5"/>
      <c r="D238" s="5"/>
      <c r="E238" s="5"/>
      <c r="F238" s="5"/>
      <c r="G238" s="5"/>
      <c r="H238" s="7"/>
      <c r="I238" s="132"/>
    </row>
    <row r="239" spans="1:9" s="8" customFormat="1" ht="15.75" customHeight="1">
      <c r="A239"/>
      <c r="B239" s="274"/>
      <c r="C239" s="5"/>
      <c r="D239" s="5"/>
      <c r="E239" s="5"/>
      <c r="F239" s="5"/>
      <c r="G239" s="5"/>
      <c r="H239" s="7"/>
      <c r="I239" s="132"/>
    </row>
    <row r="240" spans="1:9" s="8" customFormat="1" ht="15.75" customHeight="1">
      <c r="A240"/>
      <c r="B240" s="274"/>
      <c r="C240" s="5"/>
      <c r="D240" s="5"/>
      <c r="E240" s="5"/>
      <c r="F240" s="5"/>
      <c r="G240" s="5"/>
      <c r="H240" s="7"/>
      <c r="I240" s="1"/>
    </row>
    <row r="241" spans="1:9" s="8" customFormat="1" ht="15.75" customHeight="1">
      <c r="A241"/>
      <c r="B241" s="274"/>
      <c r="C241" s="5"/>
      <c r="D241" s="5"/>
      <c r="E241" s="5"/>
      <c r="F241" s="5"/>
      <c r="G241" s="5"/>
      <c r="H241" s="7"/>
      <c r="I241" s="1"/>
    </row>
    <row r="242" spans="1:9" s="8" customFormat="1" ht="15.75" customHeight="1">
      <c r="A242"/>
      <c r="B242" s="274"/>
      <c r="C242" s="5"/>
      <c r="D242" s="5"/>
      <c r="E242" s="5"/>
      <c r="F242" s="5"/>
      <c r="G242" s="5"/>
      <c r="H242" s="7"/>
      <c r="I242" s="1"/>
    </row>
    <row r="243" spans="1:9" s="8" customFormat="1" ht="15.75" customHeight="1">
      <c r="A243"/>
      <c r="B243" s="274"/>
      <c r="C243" s="5"/>
      <c r="D243" s="5"/>
      <c r="E243" s="5"/>
      <c r="F243" s="5"/>
      <c r="G243" s="5"/>
      <c r="H243" s="7"/>
      <c r="I243" s="1"/>
    </row>
    <row r="244" spans="1:9" s="8" customFormat="1" ht="15.75" customHeight="1">
      <c r="A244"/>
      <c r="B244" s="274"/>
      <c r="C244" s="5"/>
      <c r="D244" s="5"/>
      <c r="E244" s="5"/>
      <c r="F244" s="5"/>
      <c r="G244" s="5"/>
      <c r="H244" s="7"/>
      <c r="I244" s="1"/>
    </row>
    <row r="245" spans="1:9" s="8" customFormat="1" ht="15.75" customHeight="1">
      <c r="A245"/>
      <c r="B245" s="274"/>
      <c r="C245" s="5"/>
      <c r="D245" s="5"/>
      <c r="E245" s="5"/>
      <c r="F245" s="5"/>
      <c r="G245" s="5"/>
      <c r="H245" s="7"/>
      <c r="I245" s="1"/>
    </row>
    <row r="246" spans="1:9" s="8" customFormat="1" ht="15.75" customHeight="1">
      <c r="A246"/>
      <c r="B246" s="274"/>
      <c r="C246" s="5"/>
      <c r="D246" s="5"/>
      <c r="E246" s="5"/>
      <c r="F246" s="5"/>
      <c r="G246" s="5"/>
      <c r="H246" s="7"/>
      <c r="I246" s="1"/>
    </row>
    <row r="247" spans="1:9" s="8" customFormat="1" ht="15.75" customHeight="1">
      <c r="A247"/>
      <c r="B247" s="274"/>
      <c r="C247" s="5"/>
      <c r="D247" s="5"/>
      <c r="E247" s="5"/>
      <c r="F247" s="5"/>
      <c r="G247" s="5"/>
      <c r="H247" s="7"/>
      <c r="I247" s="1"/>
    </row>
    <row r="248" spans="1:9" s="8" customFormat="1" ht="15.75" customHeight="1">
      <c r="A248"/>
      <c r="B248" s="274"/>
      <c r="C248" s="5"/>
      <c r="D248" s="5"/>
      <c r="E248" s="5"/>
      <c r="F248" s="5"/>
      <c r="G248" s="5"/>
      <c r="H248" s="7"/>
      <c r="I248" s="1"/>
    </row>
    <row r="249" spans="1:9" s="8" customFormat="1" ht="15.75" customHeight="1">
      <c r="A249"/>
      <c r="B249" s="274"/>
      <c r="C249" s="5"/>
      <c r="D249" s="5"/>
      <c r="E249" s="5"/>
      <c r="F249" s="5"/>
      <c r="G249" s="5"/>
      <c r="H249" s="7"/>
      <c r="I249" s="1"/>
    </row>
    <row r="250" spans="1:9" s="8" customFormat="1" ht="15.75" customHeight="1">
      <c r="A250"/>
      <c r="B250" s="274"/>
      <c r="C250" s="5"/>
      <c r="D250" s="5"/>
      <c r="E250" s="5"/>
      <c r="F250" s="5"/>
      <c r="G250" s="5"/>
      <c r="H250" s="7"/>
      <c r="I250" s="1"/>
    </row>
    <row r="251" spans="1:9" s="8" customFormat="1" ht="15.75" customHeight="1">
      <c r="A251"/>
      <c r="B251" s="274"/>
      <c r="C251" s="5"/>
      <c r="D251" s="5"/>
      <c r="E251" s="5"/>
      <c r="F251" s="5"/>
      <c r="G251" s="5"/>
      <c r="H251" s="7"/>
      <c r="I251" s="1"/>
    </row>
    <row r="252" spans="1:9" s="8" customFormat="1" ht="15.75" customHeight="1">
      <c r="A252"/>
      <c r="B252" s="274"/>
      <c r="C252" s="5"/>
      <c r="D252" s="5"/>
      <c r="E252" s="5"/>
      <c r="F252" s="5"/>
      <c r="G252" s="5"/>
      <c r="H252" s="7"/>
      <c r="I252" s="1"/>
    </row>
    <row r="253" spans="1:9" s="8" customFormat="1" ht="15.75" customHeight="1">
      <c r="A253"/>
      <c r="B253" s="274"/>
      <c r="C253" s="5"/>
      <c r="D253" s="5"/>
      <c r="E253" s="5"/>
      <c r="F253" s="5"/>
      <c r="G253" s="5"/>
      <c r="H253" s="7"/>
      <c r="I253" s="132"/>
    </row>
    <row r="254" spans="1:9" s="8" customFormat="1" ht="15.75" customHeight="1">
      <c r="A254"/>
      <c r="B254" s="274"/>
      <c r="C254" s="5"/>
      <c r="D254" s="5"/>
      <c r="E254" s="5"/>
      <c r="F254" s="5"/>
      <c r="G254" s="5"/>
      <c r="H254" s="7"/>
      <c r="I254" s="247"/>
    </row>
    <row r="255" spans="1:9" s="8" customFormat="1" ht="15.75" customHeight="1">
      <c r="A255"/>
      <c r="B255" s="274"/>
      <c r="C255" s="5"/>
      <c r="D255" s="5"/>
      <c r="E255" s="5"/>
      <c r="F255" s="5"/>
      <c r="G255" s="5"/>
      <c r="H255" s="7"/>
      <c r="I255" s="92"/>
    </row>
    <row r="256" spans="1:9" s="8" customFormat="1" ht="15.75" customHeight="1">
      <c r="A256"/>
      <c r="B256" s="274"/>
      <c r="C256" s="5"/>
      <c r="D256" s="5"/>
      <c r="E256" s="5"/>
      <c r="F256" s="5"/>
      <c r="G256" s="5"/>
      <c r="H256" s="7"/>
      <c r="I256" s="132"/>
    </row>
    <row r="257" spans="1:9" s="8" customFormat="1" ht="15.75" customHeight="1">
      <c r="A257"/>
      <c r="B257" s="274"/>
      <c r="C257" s="5"/>
      <c r="D257" s="5"/>
      <c r="E257" s="5"/>
      <c r="F257" s="5"/>
      <c r="G257" s="5"/>
      <c r="H257" s="7"/>
      <c r="I257" s="92"/>
    </row>
    <row r="258" spans="1:9" s="8" customFormat="1" ht="15.75" customHeight="1">
      <c r="A258"/>
      <c r="B258" s="274"/>
      <c r="C258" s="5"/>
      <c r="D258" s="5"/>
      <c r="E258" s="5"/>
      <c r="F258" s="5"/>
      <c r="G258" s="5"/>
      <c r="H258" s="7"/>
      <c r="I258" s="92"/>
    </row>
    <row r="259" spans="1:9" s="8" customFormat="1" ht="15.75" customHeight="1">
      <c r="A259"/>
      <c r="B259" s="274"/>
      <c r="C259" s="5"/>
      <c r="D259" s="5"/>
      <c r="E259" s="5"/>
      <c r="F259" s="5"/>
      <c r="G259" s="5"/>
      <c r="H259" s="7"/>
      <c r="I259" s="92"/>
    </row>
    <row r="260" spans="1:9" s="8" customFormat="1" ht="15.75" customHeight="1">
      <c r="A260"/>
      <c r="B260" s="274"/>
      <c r="C260" s="5"/>
      <c r="D260" s="5"/>
      <c r="E260" s="5"/>
      <c r="F260" s="5"/>
      <c r="G260" s="5"/>
      <c r="H260" s="7"/>
      <c r="I260" s="132"/>
    </row>
    <row r="261" spans="1:9" s="8" customFormat="1" ht="15.75" customHeight="1">
      <c r="A261"/>
      <c r="B261" s="274"/>
      <c r="C261" s="5"/>
      <c r="D261" s="5"/>
      <c r="E261" s="5"/>
      <c r="F261" s="5"/>
      <c r="G261" s="5"/>
      <c r="H261" s="7"/>
      <c r="I261" s="92"/>
    </row>
    <row r="262" spans="1:9" s="8" customFormat="1" ht="15.75" customHeight="1">
      <c r="A262"/>
      <c r="B262" s="274"/>
      <c r="C262" s="5"/>
      <c r="D262" s="5"/>
      <c r="E262" s="5"/>
      <c r="F262" s="5"/>
      <c r="G262" s="5"/>
      <c r="H262" s="7"/>
      <c r="I262" s="92"/>
    </row>
    <row r="263" spans="1:9" s="8" customFormat="1" ht="15.75" customHeight="1">
      <c r="A263"/>
      <c r="B263" s="274"/>
      <c r="C263" s="5"/>
      <c r="D263" s="5"/>
      <c r="E263" s="5"/>
      <c r="F263" s="5"/>
      <c r="G263" s="5"/>
      <c r="H263" s="7"/>
      <c r="I263" s="132"/>
    </row>
    <row r="264" spans="1:9" s="8" customFormat="1" ht="15.75" customHeight="1">
      <c r="A264"/>
      <c r="B264" s="274"/>
      <c r="C264" s="5"/>
      <c r="D264" s="5"/>
      <c r="E264" s="5"/>
      <c r="F264" s="5"/>
      <c r="G264" s="5"/>
      <c r="H264" s="7"/>
      <c r="I264" s="92"/>
    </row>
    <row r="265" spans="1:9" s="8" customFormat="1" ht="15.75" customHeight="1">
      <c r="A265"/>
      <c r="B265" s="274"/>
      <c r="C265" s="5"/>
      <c r="D265" s="5"/>
      <c r="E265" s="5"/>
      <c r="F265" s="5"/>
      <c r="G265" s="5"/>
      <c r="H265" s="7"/>
      <c r="I265" s="132"/>
    </row>
    <row r="266" spans="1:9" s="8" customFormat="1" ht="15.75" customHeight="1">
      <c r="A266"/>
      <c r="B266" s="274"/>
      <c r="C266" s="5"/>
      <c r="D266" s="5"/>
      <c r="E266" s="5"/>
      <c r="F266" s="5"/>
      <c r="G266" s="5"/>
      <c r="H266" s="7"/>
      <c r="I266" s="92"/>
    </row>
    <row r="267" spans="1:9" s="8" customFormat="1" ht="15.75" customHeight="1">
      <c r="A267"/>
      <c r="B267" s="274"/>
      <c r="C267" s="5"/>
      <c r="D267" s="5"/>
      <c r="E267" s="5"/>
      <c r="F267" s="5"/>
      <c r="G267" s="5"/>
      <c r="H267" s="7"/>
      <c r="I267" s="92"/>
    </row>
    <row r="268" spans="1:9" s="8" customFormat="1" ht="15.75" customHeight="1">
      <c r="A268"/>
      <c r="B268" s="274"/>
      <c r="C268" s="5"/>
      <c r="D268" s="5"/>
      <c r="E268" s="5"/>
      <c r="F268" s="5"/>
      <c r="G268" s="5"/>
      <c r="H268" s="7"/>
      <c r="I268" s="92"/>
    </row>
    <row r="269" spans="1:9" s="8" customFormat="1" ht="15.75" customHeight="1">
      <c r="A269"/>
      <c r="B269" s="274"/>
      <c r="C269" s="5"/>
      <c r="D269" s="5"/>
      <c r="E269" s="5"/>
      <c r="F269" s="5"/>
      <c r="G269" s="5"/>
      <c r="H269" s="7"/>
      <c r="I269" s="92"/>
    </row>
    <row r="270" spans="1:10" s="8" customFormat="1" ht="15.75" customHeight="1">
      <c r="A270"/>
      <c r="B270" s="274"/>
      <c r="C270" s="5"/>
      <c r="D270" s="5"/>
      <c r="E270" s="5"/>
      <c r="F270" s="5"/>
      <c r="G270" s="5"/>
      <c r="H270" s="7"/>
      <c r="I270" s="92"/>
      <c r="J270" s="225"/>
    </row>
    <row r="271" spans="1:10" s="8" customFormat="1" ht="15.75" customHeight="1">
      <c r="A271"/>
      <c r="B271" s="274"/>
      <c r="C271" s="5"/>
      <c r="D271" s="5"/>
      <c r="E271" s="5"/>
      <c r="F271" s="5"/>
      <c r="G271" s="5"/>
      <c r="H271" s="7"/>
      <c r="I271" s="92"/>
      <c r="J271" s="225"/>
    </row>
    <row r="272" spans="1:10" s="8" customFormat="1" ht="15.75" customHeight="1">
      <c r="A272"/>
      <c r="B272" s="274"/>
      <c r="C272" s="5"/>
      <c r="D272" s="5"/>
      <c r="E272" s="5"/>
      <c r="F272" s="5"/>
      <c r="G272" s="5"/>
      <c r="H272" s="7"/>
      <c r="I272" s="92"/>
      <c r="J272" s="225"/>
    </row>
    <row r="273" spans="1:9" s="8" customFormat="1" ht="15.75" customHeight="1">
      <c r="A273"/>
      <c r="B273" s="274"/>
      <c r="C273" s="5"/>
      <c r="D273" s="5"/>
      <c r="E273" s="5"/>
      <c r="F273" s="5"/>
      <c r="G273" s="5"/>
      <c r="H273" s="7"/>
      <c r="I273" s="92"/>
    </row>
    <row r="274" spans="1:9" s="8" customFormat="1" ht="15.75" customHeight="1">
      <c r="A274"/>
      <c r="B274" s="274"/>
      <c r="C274" s="5"/>
      <c r="D274" s="5"/>
      <c r="E274" s="5"/>
      <c r="F274" s="5"/>
      <c r="G274" s="5"/>
      <c r="H274" s="7"/>
      <c r="I274" s="92"/>
    </row>
    <row r="275" spans="1:9" s="8" customFormat="1" ht="15.75" customHeight="1">
      <c r="A275"/>
      <c r="B275" s="274"/>
      <c r="C275" s="5"/>
      <c r="D275" s="5"/>
      <c r="E275" s="5"/>
      <c r="F275" s="5"/>
      <c r="G275" s="5"/>
      <c r="H275" s="7"/>
      <c r="I275" s="92"/>
    </row>
    <row r="276" spans="1:9" s="8" customFormat="1" ht="15.75" customHeight="1">
      <c r="A276"/>
      <c r="B276" s="274"/>
      <c r="C276" s="5"/>
      <c r="D276" s="5"/>
      <c r="E276" s="5"/>
      <c r="F276" s="5"/>
      <c r="G276" s="5"/>
      <c r="H276" s="7"/>
      <c r="I276" s="92"/>
    </row>
    <row r="277" spans="1:9" s="8" customFormat="1" ht="15.75" customHeight="1">
      <c r="A277"/>
      <c r="B277" s="274"/>
      <c r="C277" s="5"/>
      <c r="D277" s="5"/>
      <c r="E277" s="5"/>
      <c r="F277" s="5"/>
      <c r="G277" s="5"/>
      <c r="H277" s="7"/>
      <c r="I277" s="92"/>
    </row>
    <row r="278" spans="1:9" s="8" customFormat="1" ht="15.75" customHeight="1">
      <c r="A278"/>
      <c r="B278" s="274"/>
      <c r="C278" s="5"/>
      <c r="D278" s="5"/>
      <c r="E278" s="5"/>
      <c r="F278" s="5"/>
      <c r="G278" s="5"/>
      <c r="H278" s="7"/>
      <c r="I278" s="92"/>
    </row>
    <row r="279" spans="1:9" s="8" customFormat="1" ht="12.75">
      <c r="A279"/>
      <c r="B279" s="274"/>
      <c r="C279" s="5"/>
      <c r="D279" s="5"/>
      <c r="E279" s="5"/>
      <c r="F279" s="5"/>
      <c r="G279" s="5"/>
      <c r="H279" s="7"/>
      <c r="I279" s="92"/>
    </row>
    <row r="280" spans="1:9" s="8" customFormat="1" ht="15.75" customHeight="1">
      <c r="A280"/>
      <c r="B280" s="274"/>
      <c r="C280" s="5"/>
      <c r="D280" s="5"/>
      <c r="E280" s="5"/>
      <c r="F280" s="5"/>
      <c r="G280" s="5"/>
      <c r="H280" s="7"/>
      <c r="I280" s="92"/>
    </row>
    <row r="281" spans="1:9" s="8" customFormat="1" ht="15.75" customHeight="1">
      <c r="A281"/>
      <c r="B281" s="274"/>
      <c r="C281" s="5"/>
      <c r="D281" s="5"/>
      <c r="E281" s="5"/>
      <c r="F281" s="5"/>
      <c r="G281" s="5"/>
      <c r="H281" s="7"/>
      <c r="I281" s="92"/>
    </row>
    <row r="282" spans="1:9" s="8" customFormat="1" ht="15.75" customHeight="1">
      <c r="A282"/>
      <c r="B282" s="274"/>
      <c r="C282" s="5"/>
      <c r="D282" s="5"/>
      <c r="E282" s="5"/>
      <c r="F282" s="5"/>
      <c r="G282" s="5"/>
      <c r="H282" s="7"/>
      <c r="I282" s="92"/>
    </row>
    <row r="283" spans="1:9" s="8" customFormat="1" ht="15.75" customHeight="1">
      <c r="A283"/>
      <c r="B283" s="274"/>
      <c r="C283" s="5"/>
      <c r="D283" s="5"/>
      <c r="E283" s="5"/>
      <c r="F283" s="5"/>
      <c r="G283" s="5"/>
      <c r="H283" s="7"/>
      <c r="I283" s="92"/>
    </row>
    <row r="284" spans="1:9" s="8" customFormat="1" ht="15.75" customHeight="1">
      <c r="A284"/>
      <c r="B284" s="274"/>
      <c r="C284" s="5"/>
      <c r="D284" s="5"/>
      <c r="E284" s="5"/>
      <c r="F284" s="5"/>
      <c r="G284" s="5"/>
      <c r="H284" s="7"/>
      <c r="I284" s="92"/>
    </row>
    <row r="285" spans="1:13" s="218" customFormat="1" ht="16.5" customHeight="1">
      <c r="A285"/>
      <c r="B285" s="274"/>
      <c r="C285" s="5"/>
      <c r="D285" s="5"/>
      <c r="E285" s="5"/>
      <c r="F285" s="5"/>
      <c r="G285" s="5"/>
      <c r="H285" s="7"/>
      <c r="I285" s="92"/>
      <c r="J285" s="217"/>
      <c r="L285" s="219"/>
      <c r="M285" s="219"/>
    </row>
    <row r="286" spans="1:9" s="8" customFormat="1" ht="15.75" customHeight="1">
      <c r="A286"/>
      <c r="B286" s="274"/>
      <c r="C286" s="5"/>
      <c r="D286" s="5"/>
      <c r="E286" s="5"/>
      <c r="F286" s="5"/>
      <c r="G286" s="5"/>
      <c r="H286" s="7"/>
      <c r="I286" s="92"/>
    </row>
    <row r="287" spans="1:9" s="8" customFormat="1" ht="15.75" customHeight="1">
      <c r="A287"/>
      <c r="B287" s="274"/>
      <c r="C287" s="5"/>
      <c r="D287" s="5"/>
      <c r="E287" s="5"/>
      <c r="F287" s="5"/>
      <c r="G287" s="5"/>
      <c r="H287" s="7"/>
      <c r="I287" s="92"/>
    </row>
    <row r="288" spans="1:9" s="8" customFormat="1" ht="15.75" customHeight="1">
      <c r="A288"/>
      <c r="B288" s="274"/>
      <c r="C288" s="5"/>
      <c r="D288" s="5"/>
      <c r="E288" s="5"/>
      <c r="F288" s="5"/>
      <c r="G288" s="5"/>
      <c r="H288" s="7"/>
      <c r="I288" s="92"/>
    </row>
    <row r="289" spans="1:9" s="8" customFormat="1" ht="15.75" customHeight="1">
      <c r="A289"/>
      <c r="B289" s="274"/>
      <c r="C289" s="5"/>
      <c r="D289" s="5"/>
      <c r="E289" s="5"/>
      <c r="F289" s="5"/>
      <c r="G289" s="5"/>
      <c r="H289" s="7"/>
      <c r="I289" s="92"/>
    </row>
    <row r="290" spans="1:9" s="8" customFormat="1" ht="15.75" customHeight="1">
      <c r="A290"/>
      <c r="B290" s="274"/>
      <c r="C290" s="5"/>
      <c r="D290" s="5"/>
      <c r="E290" s="5"/>
      <c r="F290" s="5"/>
      <c r="G290" s="5"/>
      <c r="H290" s="7"/>
      <c r="I290" s="92"/>
    </row>
    <row r="291" spans="1:9" s="8" customFormat="1" ht="15.75" customHeight="1">
      <c r="A291"/>
      <c r="B291" s="274"/>
      <c r="C291" s="5"/>
      <c r="D291" s="5"/>
      <c r="E291" s="5"/>
      <c r="F291" s="5"/>
      <c r="G291" s="5"/>
      <c r="H291" s="7"/>
      <c r="I291" s="92"/>
    </row>
    <row r="292" spans="1:9" s="8" customFormat="1" ht="15.75" customHeight="1">
      <c r="A292"/>
      <c r="B292" s="274"/>
      <c r="C292" s="5"/>
      <c r="D292" s="5"/>
      <c r="E292" s="5"/>
      <c r="F292" s="5"/>
      <c r="G292" s="5"/>
      <c r="H292" s="7"/>
      <c r="I292" s="92"/>
    </row>
    <row r="293" spans="1:9" s="8" customFormat="1" ht="15.75" customHeight="1">
      <c r="A293"/>
      <c r="B293" s="274"/>
      <c r="C293" s="5"/>
      <c r="D293" s="5"/>
      <c r="E293" s="5"/>
      <c r="F293" s="5"/>
      <c r="G293" s="5"/>
      <c r="H293" s="7"/>
      <c r="I293" s="92"/>
    </row>
    <row r="294" spans="1:9" s="8" customFormat="1" ht="15.75" customHeight="1">
      <c r="A294"/>
      <c r="B294" s="274"/>
      <c r="C294" s="5"/>
      <c r="D294" s="5"/>
      <c r="E294" s="5"/>
      <c r="F294" s="5"/>
      <c r="G294" s="5"/>
      <c r="H294" s="7"/>
      <c r="I294" s="92"/>
    </row>
    <row r="295" spans="1:9" s="8" customFormat="1" ht="15.75" customHeight="1">
      <c r="A295"/>
      <c r="B295" s="274"/>
      <c r="C295" s="5"/>
      <c r="D295" s="5"/>
      <c r="E295" s="5"/>
      <c r="F295" s="5"/>
      <c r="G295" s="5"/>
      <c r="H295" s="7"/>
      <c r="I295" s="92"/>
    </row>
    <row r="296" spans="1:9" s="8" customFormat="1" ht="15.75" customHeight="1">
      <c r="A296"/>
      <c r="B296" s="274"/>
      <c r="C296" s="5"/>
      <c r="D296" s="5"/>
      <c r="E296" s="5"/>
      <c r="F296" s="5"/>
      <c r="G296" s="5"/>
      <c r="H296" s="7"/>
      <c r="I296" s="92"/>
    </row>
    <row r="297" spans="1:9" s="8" customFormat="1" ht="15.75" customHeight="1">
      <c r="A297"/>
      <c r="B297" s="274"/>
      <c r="C297" s="5"/>
      <c r="D297" s="5"/>
      <c r="E297" s="5"/>
      <c r="F297" s="5"/>
      <c r="G297" s="5"/>
      <c r="H297" s="7"/>
      <c r="I297" s="92"/>
    </row>
    <row r="298" spans="1:9" s="8" customFormat="1" ht="15.75" customHeight="1">
      <c r="A298"/>
      <c r="B298" s="274"/>
      <c r="C298" s="5"/>
      <c r="D298" s="5"/>
      <c r="E298" s="5"/>
      <c r="F298" s="5"/>
      <c r="G298" s="5"/>
      <c r="H298" s="7"/>
      <c r="I298" s="92"/>
    </row>
    <row r="299" spans="1:9" s="8" customFormat="1" ht="15.75" customHeight="1">
      <c r="A299"/>
      <c r="B299" s="274"/>
      <c r="C299" s="5"/>
      <c r="D299" s="5"/>
      <c r="E299" s="5"/>
      <c r="F299" s="5"/>
      <c r="G299" s="5"/>
      <c r="H299" s="7"/>
      <c r="I299" s="92"/>
    </row>
    <row r="300" spans="1:10" s="18" customFormat="1" ht="19.5" customHeight="1">
      <c r="A300"/>
      <c r="B300" s="274"/>
      <c r="C300" s="5"/>
      <c r="D300" s="5"/>
      <c r="E300" s="5"/>
      <c r="F300" s="5"/>
      <c r="G300" s="5"/>
      <c r="H300" s="7"/>
      <c r="I300" s="92"/>
      <c r="J300" s="134"/>
    </row>
    <row r="301" spans="1:9" s="8" customFormat="1" ht="18" customHeight="1">
      <c r="A301"/>
      <c r="B301" s="274"/>
      <c r="C301" s="5"/>
      <c r="D301" s="5"/>
      <c r="E301" s="5"/>
      <c r="F301" s="5"/>
      <c r="G301" s="5"/>
      <c r="H301" s="7"/>
      <c r="I301" s="92"/>
    </row>
    <row r="302" spans="1:9" s="8" customFormat="1" ht="15.75" customHeight="1">
      <c r="A302"/>
      <c r="B302" s="274"/>
      <c r="C302" s="5"/>
      <c r="D302" s="5"/>
      <c r="E302" s="5"/>
      <c r="F302" s="5"/>
      <c r="G302" s="5"/>
      <c r="H302" s="7"/>
      <c r="I302" s="92"/>
    </row>
    <row r="303" spans="1:9" s="8" customFormat="1" ht="15.75" customHeight="1">
      <c r="A303"/>
      <c r="B303" s="274"/>
      <c r="C303" s="5"/>
      <c r="D303" s="5"/>
      <c r="E303" s="5"/>
      <c r="F303" s="5"/>
      <c r="G303" s="5"/>
      <c r="H303" s="7"/>
      <c r="I303" s="92"/>
    </row>
    <row r="304" spans="1:9" s="8" customFormat="1" ht="15.75" customHeight="1">
      <c r="A304"/>
      <c r="B304" s="274"/>
      <c r="C304" s="5"/>
      <c r="D304" s="5"/>
      <c r="E304" s="5"/>
      <c r="F304" s="5"/>
      <c r="G304" s="5"/>
      <c r="H304" s="7"/>
      <c r="I304" s="92"/>
    </row>
    <row r="305" spans="1:9" s="8" customFormat="1" ht="15.75" customHeight="1">
      <c r="A305"/>
      <c r="B305" s="274"/>
      <c r="C305" s="5"/>
      <c r="D305" s="5"/>
      <c r="E305" s="5"/>
      <c r="F305" s="5"/>
      <c r="G305" s="5"/>
      <c r="H305" s="7"/>
      <c r="I305" s="92"/>
    </row>
    <row r="306" spans="1:13" s="218" customFormat="1" ht="16.5" customHeight="1">
      <c r="A306"/>
      <c r="B306" s="274"/>
      <c r="C306" s="5"/>
      <c r="D306" s="5"/>
      <c r="E306" s="5"/>
      <c r="F306" s="5"/>
      <c r="G306" s="5"/>
      <c r="H306" s="7"/>
      <c r="I306" s="92"/>
      <c r="J306" s="217"/>
      <c r="L306" s="219"/>
      <c r="M306" s="219"/>
    </row>
    <row r="307" spans="1:9" s="8" customFormat="1" ht="15.75" customHeight="1">
      <c r="A307"/>
      <c r="B307" s="274"/>
      <c r="C307" s="5"/>
      <c r="D307" s="5"/>
      <c r="E307" s="5"/>
      <c r="F307" s="5"/>
      <c r="G307" s="5"/>
      <c r="H307" s="7"/>
      <c r="I307" s="92"/>
    </row>
    <row r="308" spans="1:9" s="8" customFormat="1" ht="15.75" customHeight="1">
      <c r="A308"/>
      <c r="B308" s="274"/>
      <c r="C308" s="5"/>
      <c r="D308" s="5"/>
      <c r="E308" s="5"/>
      <c r="F308" s="5"/>
      <c r="G308" s="5"/>
      <c r="H308" s="7"/>
      <c r="I308" s="92"/>
    </row>
    <row r="309" spans="1:9" s="8" customFormat="1" ht="15.75" customHeight="1">
      <c r="A309"/>
      <c r="B309" s="274"/>
      <c r="C309" s="5"/>
      <c r="D309" s="5"/>
      <c r="E309" s="5"/>
      <c r="F309" s="5"/>
      <c r="G309" s="5"/>
      <c r="H309" s="7"/>
      <c r="I309" s="92"/>
    </row>
    <row r="310" spans="1:9" s="8" customFormat="1" ht="15.75" customHeight="1">
      <c r="A310"/>
      <c r="B310" s="274"/>
      <c r="C310" s="5"/>
      <c r="D310" s="5"/>
      <c r="E310" s="5"/>
      <c r="F310" s="5"/>
      <c r="G310" s="5"/>
      <c r="H310" s="7"/>
      <c r="I310" s="92"/>
    </row>
    <row r="311" spans="1:9" s="8" customFormat="1" ht="15.75" customHeight="1">
      <c r="A311"/>
      <c r="B311" s="274"/>
      <c r="C311" s="5"/>
      <c r="D311" s="5"/>
      <c r="E311" s="5"/>
      <c r="F311" s="5"/>
      <c r="G311" s="5"/>
      <c r="H311" s="7"/>
      <c r="I311" s="92"/>
    </row>
    <row r="312" spans="1:9" s="8" customFormat="1" ht="15.75" customHeight="1">
      <c r="A312"/>
      <c r="B312" s="274"/>
      <c r="C312" s="5"/>
      <c r="D312" s="5"/>
      <c r="E312" s="5"/>
      <c r="F312" s="5"/>
      <c r="G312" s="5"/>
      <c r="H312" s="7"/>
      <c r="I312" s="92"/>
    </row>
    <row r="313" spans="1:9" s="8" customFormat="1" ht="15.75" customHeight="1">
      <c r="A313"/>
      <c r="B313" s="274"/>
      <c r="C313" s="5"/>
      <c r="D313" s="5"/>
      <c r="E313" s="5"/>
      <c r="F313" s="5"/>
      <c r="G313" s="5"/>
      <c r="H313" s="7"/>
      <c r="I313" s="92"/>
    </row>
    <row r="314" spans="1:9" s="8" customFormat="1" ht="15.75" customHeight="1">
      <c r="A314"/>
      <c r="B314" s="274"/>
      <c r="C314" s="5"/>
      <c r="D314" s="5"/>
      <c r="E314" s="5"/>
      <c r="F314" s="5"/>
      <c r="G314" s="5"/>
      <c r="H314" s="7"/>
      <c r="I314" s="92"/>
    </row>
    <row r="315" spans="1:9" s="8" customFormat="1" ht="15.75" customHeight="1">
      <c r="A315"/>
      <c r="B315" s="274"/>
      <c r="C315" s="5"/>
      <c r="D315" s="5"/>
      <c r="E315" s="5"/>
      <c r="F315" s="5"/>
      <c r="G315" s="5"/>
      <c r="H315" s="7"/>
      <c r="I315" s="92"/>
    </row>
    <row r="316" spans="1:9" s="8" customFormat="1" ht="15.75" customHeight="1">
      <c r="A316"/>
      <c r="B316" s="274"/>
      <c r="C316" s="5"/>
      <c r="D316" s="5"/>
      <c r="E316" s="5"/>
      <c r="F316" s="5"/>
      <c r="G316" s="5"/>
      <c r="H316" s="7"/>
      <c r="I316" s="92"/>
    </row>
    <row r="317" spans="1:9" s="8" customFormat="1" ht="15.75" customHeight="1">
      <c r="A317"/>
      <c r="B317" s="274"/>
      <c r="C317" s="5"/>
      <c r="D317" s="5"/>
      <c r="E317" s="5"/>
      <c r="F317" s="5"/>
      <c r="G317" s="5"/>
      <c r="H317" s="7"/>
      <c r="I317" s="92"/>
    </row>
    <row r="318" spans="1:9" s="8" customFormat="1" ht="15.75" customHeight="1">
      <c r="A318"/>
      <c r="B318" s="274"/>
      <c r="C318" s="5"/>
      <c r="D318" s="5"/>
      <c r="E318" s="5"/>
      <c r="F318" s="5"/>
      <c r="G318" s="5"/>
      <c r="H318" s="7"/>
      <c r="I318" s="92"/>
    </row>
    <row r="319" spans="1:9" s="8" customFormat="1" ht="15.75" customHeight="1">
      <c r="A319"/>
      <c r="B319" s="274"/>
      <c r="C319" s="5"/>
      <c r="D319" s="5"/>
      <c r="E319" s="5"/>
      <c r="F319" s="5"/>
      <c r="G319" s="5"/>
      <c r="H319" s="7"/>
      <c r="I319" s="92"/>
    </row>
    <row r="320" spans="1:9" s="8" customFormat="1" ht="15.75" customHeight="1">
      <c r="A320"/>
      <c r="B320" s="274"/>
      <c r="C320" s="5"/>
      <c r="D320" s="5"/>
      <c r="E320" s="5"/>
      <c r="F320" s="5"/>
      <c r="G320" s="5"/>
      <c r="H320" s="7"/>
      <c r="I320" s="92"/>
    </row>
    <row r="321" spans="1:9" s="8" customFormat="1" ht="15.75" customHeight="1">
      <c r="A321"/>
      <c r="B321" s="274"/>
      <c r="C321" s="5"/>
      <c r="D321" s="5"/>
      <c r="E321" s="5"/>
      <c r="F321" s="5"/>
      <c r="G321" s="5"/>
      <c r="H321" s="7"/>
      <c r="I321" s="92"/>
    </row>
    <row r="322" spans="1:9" s="8" customFormat="1" ht="15.75" customHeight="1">
      <c r="A322"/>
      <c r="B322" s="274"/>
      <c r="C322" s="5"/>
      <c r="D322" s="5"/>
      <c r="E322" s="5"/>
      <c r="F322" s="5"/>
      <c r="G322" s="5"/>
      <c r="H322" s="7"/>
      <c r="I322" s="92"/>
    </row>
    <row r="323" spans="1:9" s="8" customFormat="1" ht="15.75" customHeight="1">
      <c r="A323"/>
      <c r="B323" s="274"/>
      <c r="C323" s="5"/>
      <c r="D323" s="5"/>
      <c r="E323" s="5"/>
      <c r="F323" s="5"/>
      <c r="G323" s="5"/>
      <c r="H323" s="7"/>
      <c r="I323" s="92"/>
    </row>
    <row r="324" spans="1:9" s="8" customFormat="1" ht="15.75" customHeight="1">
      <c r="A324"/>
      <c r="B324" s="274"/>
      <c r="C324" s="5"/>
      <c r="D324" s="5"/>
      <c r="E324" s="5"/>
      <c r="F324" s="5"/>
      <c r="G324" s="5"/>
      <c r="H324" s="7"/>
      <c r="I324" s="92"/>
    </row>
    <row r="325" spans="1:9" s="8" customFormat="1" ht="15.75" customHeight="1">
      <c r="A325"/>
      <c r="B325" s="274"/>
      <c r="C325" s="5"/>
      <c r="D325" s="5"/>
      <c r="E325" s="5"/>
      <c r="F325" s="5"/>
      <c r="G325" s="5"/>
      <c r="H325" s="7"/>
      <c r="I325" s="92"/>
    </row>
    <row r="326" spans="1:9" s="8" customFormat="1" ht="15.75" customHeight="1">
      <c r="A326"/>
      <c r="B326" s="274"/>
      <c r="C326" s="5"/>
      <c r="D326" s="5"/>
      <c r="E326" s="5"/>
      <c r="F326" s="5"/>
      <c r="G326" s="5"/>
      <c r="H326" s="7"/>
      <c r="I326" s="92"/>
    </row>
    <row r="327" spans="1:9" s="8" customFormat="1" ht="15.75" customHeight="1">
      <c r="A327"/>
      <c r="B327" s="274"/>
      <c r="C327" s="5"/>
      <c r="D327" s="5"/>
      <c r="E327" s="5"/>
      <c r="F327" s="5"/>
      <c r="G327" s="5"/>
      <c r="H327" s="7"/>
      <c r="I327" s="92"/>
    </row>
    <row r="328" spans="1:9" s="8" customFormat="1" ht="15.75" customHeight="1">
      <c r="A328"/>
      <c r="B328" s="274"/>
      <c r="C328" s="5"/>
      <c r="D328" s="5"/>
      <c r="E328" s="5"/>
      <c r="F328" s="5"/>
      <c r="G328" s="5"/>
      <c r="H328" s="7"/>
      <c r="I328" s="92"/>
    </row>
    <row r="329" spans="1:9" s="8" customFormat="1" ht="15.75" customHeight="1">
      <c r="A329"/>
      <c r="B329" s="274"/>
      <c r="C329" s="5"/>
      <c r="D329" s="5"/>
      <c r="E329" s="5"/>
      <c r="F329" s="5"/>
      <c r="G329" s="5"/>
      <c r="H329" s="7"/>
      <c r="I329" s="92"/>
    </row>
    <row r="330" spans="1:13" s="218" customFormat="1" ht="16.5" customHeight="1">
      <c r="A330"/>
      <c r="B330" s="274"/>
      <c r="C330" s="5"/>
      <c r="D330" s="5"/>
      <c r="E330" s="5"/>
      <c r="F330" s="5"/>
      <c r="G330" s="5"/>
      <c r="H330" s="7"/>
      <c r="I330" s="92"/>
      <c r="J330" s="217"/>
      <c r="L330" s="219"/>
      <c r="M330" s="219"/>
    </row>
    <row r="331" spans="1:9" s="8" customFormat="1" ht="15.75" customHeight="1">
      <c r="A331"/>
      <c r="B331" s="274"/>
      <c r="C331" s="5"/>
      <c r="D331" s="5"/>
      <c r="E331" s="5"/>
      <c r="F331" s="5"/>
      <c r="G331" s="5"/>
      <c r="H331" s="7"/>
      <c r="I331" s="92"/>
    </row>
    <row r="332" spans="1:9" s="8" customFormat="1" ht="15.75" customHeight="1">
      <c r="A332"/>
      <c r="B332" s="274"/>
      <c r="C332" s="5"/>
      <c r="D332" s="5"/>
      <c r="E332" s="5"/>
      <c r="F332" s="5"/>
      <c r="G332" s="5"/>
      <c r="H332" s="7"/>
      <c r="I332" s="92"/>
    </row>
    <row r="333" spans="1:9" s="8" customFormat="1" ht="15.75" customHeight="1">
      <c r="A333"/>
      <c r="B333" s="274"/>
      <c r="C333" s="5"/>
      <c r="D333" s="5"/>
      <c r="E333" s="5"/>
      <c r="F333" s="5"/>
      <c r="G333" s="5"/>
      <c r="H333" s="7"/>
      <c r="I333" s="92"/>
    </row>
    <row r="334" spans="1:9" s="8" customFormat="1" ht="15.75" customHeight="1">
      <c r="A334"/>
      <c r="B334" s="274"/>
      <c r="C334" s="5"/>
      <c r="D334" s="5"/>
      <c r="E334" s="5"/>
      <c r="F334" s="5"/>
      <c r="G334" s="5"/>
      <c r="H334" s="7"/>
      <c r="I334" s="92"/>
    </row>
    <row r="335" spans="1:9" s="8" customFormat="1" ht="15.75" customHeight="1">
      <c r="A335"/>
      <c r="B335" s="274"/>
      <c r="C335" s="5"/>
      <c r="D335" s="5"/>
      <c r="E335" s="5"/>
      <c r="F335" s="5"/>
      <c r="G335" s="5"/>
      <c r="H335" s="7"/>
      <c r="I335" s="92"/>
    </row>
    <row r="336" spans="1:9" s="8" customFormat="1" ht="15.75" customHeight="1">
      <c r="A336"/>
      <c r="B336" s="274"/>
      <c r="C336" s="5"/>
      <c r="D336" s="5"/>
      <c r="E336" s="5"/>
      <c r="F336" s="5"/>
      <c r="G336" s="5"/>
      <c r="H336" s="7"/>
      <c r="I336" s="92"/>
    </row>
    <row r="337" spans="1:9" s="8" customFormat="1" ht="15.75" customHeight="1">
      <c r="A337"/>
      <c r="B337" s="274"/>
      <c r="C337" s="5"/>
      <c r="D337" s="5"/>
      <c r="E337" s="5"/>
      <c r="F337" s="5"/>
      <c r="G337" s="5"/>
      <c r="H337" s="7"/>
      <c r="I337" s="92"/>
    </row>
    <row r="338" spans="1:9" s="8" customFormat="1" ht="15.75" customHeight="1">
      <c r="A338"/>
      <c r="B338" s="274"/>
      <c r="C338" s="5"/>
      <c r="D338" s="5"/>
      <c r="E338" s="5"/>
      <c r="F338" s="5"/>
      <c r="G338" s="5"/>
      <c r="H338" s="7"/>
      <c r="I338" s="92"/>
    </row>
    <row r="339" spans="1:9" s="8" customFormat="1" ht="15.75" customHeight="1">
      <c r="A339"/>
      <c r="B339" s="274"/>
      <c r="C339" s="5"/>
      <c r="D339" s="5"/>
      <c r="E339" s="5"/>
      <c r="F339" s="5"/>
      <c r="G339" s="5"/>
      <c r="H339" s="7"/>
      <c r="I339" s="92"/>
    </row>
    <row r="340" spans="1:9" s="8" customFormat="1" ht="15.75" customHeight="1">
      <c r="A340"/>
      <c r="B340" s="274"/>
      <c r="C340" s="5"/>
      <c r="D340" s="5"/>
      <c r="E340" s="5"/>
      <c r="F340" s="5"/>
      <c r="G340" s="5"/>
      <c r="H340" s="7"/>
      <c r="I340" s="92"/>
    </row>
    <row r="341" spans="1:9" s="8" customFormat="1" ht="15.75" customHeight="1">
      <c r="A341"/>
      <c r="B341" s="274"/>
      <c r="C341" s="5"/>
      <c r="D341" s="5"/>
      <c r="E341" s="5"/>
      <c r="F341" s="5"/>
      <c r="G341" s="5"/>
      <c r="H341" s="7"/>
      <c r="I341" s="92"/>
    </row>
    <row r="342" spans="1:9" s="8" customFormat="1" ht="15.75" customHeight="1">
      <c r="A342"/>
      <c r="B342" s="274"/>
      <c r="C342" s="5"/>
      <c r="D342" s="5"/>
      <c r="E342" s="5"/>
      <c r="F342" s="5"/>
      <c r="G342" s="5"/>
      <c r="H342" s="7"/>
      <c r="I342" s="92"/>
    </row>
    <row r="343" spans="1:9" s="8" customFormat="1" ht="15.75" customHeight="1">
      <c r="A343"/>
      <c r="B343" s="274"/>
      <c r="C343" s="5"/>
      <c r="D343" s="5"/>
      <c r="E343" s="5"/>
      <c r="F343" s="5"/>
      <c r="G343" s="5"/>
      <c r="H343" s="7"/>
      <c r="I343" s="92"/>
    </row>
    <row r="344" spans="1:9" s="8" customFormat="1" ht="15.75" customHeight="1">
      <c r="A344"/>
      <c r="B344" s="274"/>
      <c r="C344" s="5"/>
      <c r="D344" s="5"/>
      <c r="E344" s="5"/>
      <c r="F344" s="5"/>
      <c r="G344" s="5"/>
      <c r="H344" s="7"/>
      <c r="I344" s="92"/>
    </row>
    <row r="345" spans="1:9" s="8" customFormat="1" ht="15.75" customHeight="1">
      <c r="A345"/>
      <c r="B345" s="274"/>
      <c r="C345" s="5"/>
      <c r="D345" s="5"/>
      <c r="E345" s="5"/>
      <c r="F345" s="5"/>
      <c r="G345" s="5"/>
      <c r="H345" s="7"/>
      <c r="I345" s="92"/>
    </row>
    <row r="346" spans="1:9" s="8" customFormat="1" ht="15.75" customHeight="1">
      <c r="A346"/>
      <c r="B346" s="274"/>
      <c r="C346" s="5"/>
      <c r="D346" s="5"/>
      <c r="E346" s="5"/>
      <c r="F346" s="5"/>
      <c r="G346" s="5"/>
      <c r="H346" s="7"/>
      <c r="I346" s="92"/>
    </row>
    <row r="347" spans="1:9" s="8" customFormat="1" ht="20.25" customHeight="1">
      <c r="A347"/>
      <c r="B347" s="274"/>
      <c r="C347" s="5"/>
      <c r="D347" s="5"/>
      <c r="E347" s="5"/>
      <c r="F347" s="5"/>
      <c r="G347" s="5"/>
      <c r="H347" s="7"/>
      <c r="I347" s="92"/>
    </row>
    <row r="348" spans="1:9" s="8" customFormat="1" ht="15.75" customHeight="1">
      <c r="A348"/>
      <c r="B348" s="274"/>
      <c r="C348" s="5"/>
      <c r="D348" s="5"/>
      <c r="E348" s="5"/>
      <c r="F348" s="5"/>
      <c r="G348" s="5"/>
      <c r="H348" s="7"/>
      <c r="I348" s="92"/>
    </row>
    <row r="349" spans="1:9" s="8" customFormat="1" ht="15.75" customHeight="1">
      <c r="A349"/>
      <c r="B349" s="274"/>
      <c r="C349" s="5"/>
      <c r="D349" s="5"/>
      <c r="E349" s="5"/>
      <c r="F349" s="5"/>
      <c r="G349" s="5"/>
      <c r="H349" s="7"/>
      <c r="I349" s="92"/>
    </row>
    <row r="350" spans="1:9" s="8" customFormat="1" ht="15.75" customHeight="1">
      <c r="A350"/>
      <c r="B350" s="274"/>
      <c r="C350" s="5"/>
      <c r="D350" s="5"/>
      <c r="E350" s="5"/>
      <c r="F350" s="5"/>
      <c r="G350" s="5"/>
      <c r="H350" s="7"/>
      <c r="I350" s="92"/>
    </row>
    <row r="351" spans="1:9" s="8" customFormat="1" ht="15.75" customHeight="1">
      <c r="A351"/>
      <c r="B351" s="274"/>
      <c r="C351" s="5"/>
      <c r="D351" s="5"/>
      <c r="E351" s="5"/>
      <c r="F351" s="5"/>
      <c r="G351" s="5"/>
      <c r="H351" s="7"/>
      <c r="I351" s="92"/>
    </row>
    <row r="352" spans="1:9" s="8" customFormat="1" ht="15.75" customHeight="1">
      <c r="A352"/>
      <c r="B352" s="274"/>
      <c r="C352" s="5"/>
      <c r="D352" s="5"/>
      <c r="E352" s="5"/>
      <c r="F352" s="5"/>
      <c r="G352" s="5"/>
      <c r="H352" s="7"/>
      <c r="I352" s="92"/>
    </row>
    <row r="353" spans="1:9" s="8" customFormat="1" ht="15.75" customHeight="1">
      <c r="A353"/>
      <c r="B353" s="274"/>
      <c r="C353" s="5"/>
      <c r="D353" s="5"/>
      <c r="E353" s="5"/>
      <c r="F353" s="5"/>
      <c r="G353" s="5"/>
      <c r="H353" s="7"/>
      <c r="I353" s="92"/>
    </row>
    <row r="354" spans="1:9" s="8" customFormat="1" ht="15.75" customHeight="1">
      <c r="A354"/>
      <c r="B354" s="274"/>
      <c r="C354" s="5"/>
      <c r="D354" s="5"/>
      <c r="E354" s="5"/>
      <c r="F354" s="5"/>
      <c r="G354" s="5"/>
      <c r="H354" s="7"/>
      <c r="I354" s="92"/>
    </row>
    <row r="355" spans="1:9" s="8" customFormat="1" ht="15.75" customHeight="1">
      <c r="A355"/>
      <c r="B355" s="274"/>
      <c r="C355" s="5"/>
      <c r="D355" s="5"/>
      <c r="E355" s="5"/>
      <c r="F355" s="5"/>
      <c r="G355" s="5"/>
      <c r="H355" s="7"/>
      <c r="I355" s="92"/>
    </row>
    <row r="356" spans="1:9" s="8" customFormat="1" ht="15.75" customHeight="1">
      <c r="A356"/>
      <c r="B356" s="274"/>
      <c r="C356" s="5"/>
      <c r="D356" s="5"/>
      <c r="E356" s="5"/>
      <c r="F356" s="5"/>
      <c r="G356" s="5"/>
      <c r="H356" s="7"/>
      <c r="I356" s="92"/>
    </row>
    <row r="357" spans="1:9" s="8" customFormat="1" ht="15.75" customHeight="1">
      <c r="A357"/>
      <c r="B357" s="274"/>
      <c r="C357" s="5"/>
      <c r="D357" s="5"/>
      <c r="E357" s="5"/>
      <c r="F357" s="5"/>
      <c r="G357" s="5"/>
      <c r="H357" s="7"/>
      <c r="I357" s="92"/>
    </row>
    <row r="358" spans="1:9" s="8" customFormat="1" ht="15.75" customHeight="1">
      <c r="A358"/>
      <c r="B358" s="274"/>
      <c r="C358" s="5"/>
      <c r="D358" s="5"/>
      <c r="E358" s="5"/>
      <c r="F358" s="5"/>
      <c r="G358" s="5"/>
      <c r="H358" s="7"/>
      <c r="I358" s="92"/>
    </row>
    <row r="359" spans="1:9" s="8" customFormat="1" ht="15.75" customHeight="1">
      <c r="A359"/>
      <c r="B359" s="274"/>
      <c r="C359" s="5"/>
      <c r="D359" s="5"/>
      <c r="E359" s="5"/>
      <c r="F359" s="5"/>
      <c r="G359" s="5"/>
      <c r="H359" s="7"/>
      <c r="I359" s="92"/>
    </row>
    <row r="360" spans="1:9" s="8" customFormat="1" ht="15.75" customHeight="1">
      <c r="A360"/>
      <c r="B360" s="274"/>
      <c r="C360" s="5"/>
      <c r="D360" s="5"/>
      <c r="E360" s="5"/>
      <c r="F360" s="5"/>
      <c r="G360" s="5"/>
      <c r="H360" s="7"/>
      <c r="I360" s="92"/>
    </row>
    <row r="361" spans="1:9" s="8" customFormat="1" ht="15.75" customHeight="1">
      <c r="A361"/>
      <c r="B361" s="274"/>
      <c r="C361" s="5"/>
      <c r="D361" s="5"/>
      <c r="E361" s="5"/>
      <c r="F361" s="5"/>
      <c r="G361" s="5"/>
      <c r="H361" s="7"/>
      <c r="I361" s="92"/>
    </row>
    <row r="362" spans="1:9" s="8" customFormat="1" ht="15.75" customHeight="1">
      <c r="A362"/>
      <c r="B362" s="274"/>
      <c r="C362" s="5"/>
      <c r="D362" s="5"/>
      <c r="E362" s="5"/>
      <c r="F362" s="5"/>
      <c r="G362" s="5"/>
      <c r="H362" s="7"/>
      <c r="I362" s="92"/>
    </row>
    <row r="363" spans="1:9" s="8" customFormat="1" ht="15.75" customHeight="1">
      <c r="A363"/>
      <c r="B363" s="274"/>
      <c r="C363" s="5"/>
      <c r="D363" s="5"/>
      <c r="E363" s="5"/>
      <c r="F363" s="5"/>
      <c r="G363" s="5"/>
      <c r="H363" s="7"/>
      <c r="I363" s="92"/>
    </row>
    <row r="364" spans="1:9" s="8" customFormat="1" ht="15.75" customHeight="1">
      <c r="A364"/>
      <c r="B364" s="274"/>
      <c r="C364" s="5"/>
      <c r="D364" s="5"/>
      <c r="E364" s="5"/>
      <c r="F364" s="5"/>
      <c r="G364" s="5"/>
      <c r="H364" s="7"/>
      <c r="I364" s="92"/>
    </row>
    <row r="365" spans="1:9" s="8" customFormat="1" ht="15.75" customHeight="1">
      <c r="A365"/>
      <c r="B365" s="274"/>
      <c r="C365" s="5"/>
      <c r="D365" s="5"/>
      <c r="E365" s="5"/>
      <c r="F365" s="5"/>
      <c r="G365" s="5"/>
      <c r="H365" s="7"/>
      <c r="I365" s="92"/>
    </row>
    <row r="366" spans="1:13" s="218" customFormat="1" ht="16.5" customHeight="1">
      <c r="A366"/>
      <c r="B366" s="274"/>
      <c r="C366" s="5"/>
      <c r="D366" s="5"/>
      <c r="E366" s="5"/>
      <c r="F366" s="5"/>
      <c r="G366" s="5"/>
      <c r="H366" s="7"/>
      <c r="I366" s="92"/>
      <c r="J366" s="217"/>
      <c r="L366" s="219"/>
      <c r="M366" s="219"/>
    </row>
    <row r="367" spans="1:9" s="8" customFormat="1" ht="15.75" customHeight="1">
      <c r="A367"/>
      <c r="B367" s="274"/>
      <c r="C367" s="5"/>
      <c r="D367" s="5"/>
      <c r="E367" s="5"/>
      <c r="F367" s="5"/>
      <c r="G367" s="5"/>
      <c r="H367" s="7"/>
      <c r="I367" s="92"/>
    </row>
    <row r="368" spans="1:9" s="8" customFormat="1" ht="15.75" customHeight="1">
      <c r="A368"/>
      <c r="B368" s="274"/>
      <c r="C368" s="5"/>
      <c r="D368" s="5"/>
      <c r="E368" s="5"/>
      <c r="F368" s="5"/>
      <c r="G368" s="5"/>
      <c r="H368" s="7"/>
      <c r="I368" s="92"/>
    </row>
    <row r="369" spans="1:9" s="8" customFormat="1" ht="15.75" customHeight="1">
      <c r="A369"/>
      <c r="B369" s="274"/>
      <c r="C369" s="5"/>
      <c r="D369" s="5"/>
      <c r="E369" s="5"/>
      <c r="F369" s="5"/>
      <c r="G369" s="5"/>
      <c r="H369" s="7"/>
      <c r="I369" s="92"/>
    </row>
    <row r="370" spans="1:9" s="8" customFormat="1" ht="15.75" customHeight="1">
      <c r="A370"/>
      <c r="B370" s="274"/>
      <c r="C370" s="5"/>
      <c r="D370" s="5"/>
      <c r="E370" s="5"/>
      <c r="F370" s="5"/>
      <c r="G370" s="5"/>
      <c r="H370" s="7"/>
      <c r="I370" s="92"/>
    </row>
    <row r="371" spans="1:9" s="8" customFormat="1" ht="15.75" customHeight="1">
      <c r="A371"/>
      <c r="B371" s="274"/>
      <c r="C371" s="5"/>
      <c r="D371" s="5"/>
      <c r="E371" s="5"/>
      <c r="F371" s="5"/>
      <c r="G371" s="5"/>
      <c r="H371" s="7"/>
      <c r="I371" s="92"/>
    </row>
    <row r="372" spans="1:9" s="8" customFormat="1" ht="15.75" customHeight="1">
      <c r="A372"/>
      <c r="B372" s="274"/>
      <c r="C372" s="5"/>
      <c r="D372" s="5"/>
      <c r="E372" s="5"/>
      <c r="F372" s="5"/>
      <c r="G372" s="5"/>
      <c r="H372" s="7"/>
      <c r="I372" s="92"/>
    </row>
    <row r="373" spans="1:9" s="8" customFormat="1" ht="15.75" customHeight="1">
      <c r="A373"/>
      <c r="B373" s="274"/>
      <c r="C373" s="5"/>
      <c r="D373" s="5"/>
      <c r="E373" s="5"/>
      <c r="F373" s="5"/>
      <c r="G373" s="5"/>
      <c r="H373" s="7"/>
      <c r="I373" s="92"/>
    </row>
    <row r="374" spans="1:9" s="8" customFormat="1" ht="15.75" customHeight="1">
      <c r="A374"/>
      <c r="B374" s="274"/>
      <c r="C374" s="5"/>
      <c r="D374" s="5"/>
      <c r="E374" s="5"/>
      <c r="F374" s="5"/>
      <c r="G374" s="5"/>
      <c r="H374" s="7"/>
      <c r="I374" s="92"/>
    </row>
    <row r="375" spans="1:9" s="8" customFormat="1" ht="15.75" customHeight="1">
      <c r="A375"/>
      <c r="B375" s="274"/>
      <c r="C375" s="5"/>
      <c r="D375" s="5"/>
      <c r="E375" s="5"/>
      <c r="F375" s="5"/>
      <c r="G375" s="5"/>
      <c r="H375" s="7"/>
      <c r="I375" s="92"/>
    </row>
    <row r="376" spans="1:9" s="8" customFormat="1" ht="15.75" customHeight="1">
      <c r="A376"/>
      <c r="B376" s="274"/>
      <c r="C376" s="5"/>
      <c r="D376" s="5"/>
      <c r="E376" s="5"/>
      <c r="F376" s="5"/>
      <c r="G376" s="5"/>
      <c r="H376" s="7"/>
      <c r="I376" s="92"/>
    </row>
    <row r="377" spans="1:9" s="8" customFormat="1" ht="15.75" customHeight="1">
      <c r="A377"/>
      <c r="B377" s="274"/>
      <c r="C377" s="5"/>
      <c r="D377" s="5"/>
      <c r="E377" s="5"/>
      <c r="F377" s="5"/>
      <c r="G377" s="5"/>
      <c r="H377" s="7"/>
      <c r="I377" s="92"/>
    </row>
    <row r="378" spans="1:9" s="8" customFormat="1" ht="15.75" customHeight="1">
      <c r="A378"/>
      <c r="B378" s="274"/>
      <c r="C378" s="5"/>
      <c r="D378" s="5"/>
      <c r="E378" s="5"/>
      <c r="F378" s="5"/>
      <c r="G378" s="5"/>
      <c r="H378" s="7"/>
      <c r="I378" s="92"/>
    </row>
    <row r="379" spans="1:9" s="8" customFormat="1" ht="15.75" customHeight="1">
      <c r="A379"/>
      <c r="B379" s="274"/>
      <c r="C379" s="5"/>
      <c r="D379" s="5"/>
      <c r="E379" s="5"/>
      <c r="F379" s="5"/>
      <c r="G379" s="5"/>
      <c r="H379" s="7"/>
      <c r="I379" s="92"/>
    </row>
    <row r="380" spans="1:9" s="8" customFormat="1" ht="15.75" customHeight="1">
      <c r="A380"/>
      <c r="B380" s="274"/>
      <c r="C380" s="5"/>
      <c r="D380" s="5"/>
      <c r="E380" s="5"/>
      <c r="F380" s="5"/>
      <c r="G380" s="5"/>
      <c r="H380" s="7"/>
      <c r="I380" s="92"/>
    </row>
    <row r="381" spans="1:9" s="8" customFormat="1" ht="15.75" customHeight="1">
      <c r="A381"/>
      <c r="B381" s="274"/>
      <c r="C381" s="5"/>
      <c r="D381" s="5"/>
      <c r="E381" s="5"/>
      <c r="F381" s="5"/>
      <c r="G381" s="5"/>
      <c r="H381" s="7"/>
      <c r="I381" s="92"/>
    </row>
    <row r="382" spans="1:9" s="8" customFormat="1" ht="15.75" customHeight="1">
      <c r="A382"/>
      <c r="B382" s="274"/>
      <c r="C382" s="5"/>
      <c r="D382" s="5"/>
      <c r="E382" s="5"/>
      <c r="F382" s="5"/>
      <c r="G382" s="5"/>
      <c r="H382" s="7"/>
      <c r="I382" s="92"/>
    </row>
    <row r="383" spans="1:9" s="8" customFormat="1" ht="15.75" customHeight="1">
      <c r="A383"/>
      <c r="B383" s="274"/>
      <c r="C383" s="5"/>
      <c r="D383" s="5"/>
      <c r="E383" s="5"/>
      <c r="F383" s="5"/>
      <c r="G383" s="5"/>
      <c r="H383" s="7"/>
      <c r="I383" s="92"/>
    </row>
    <row r="384" spans="1:10" s="18" customFormat="1" ht="19.5" customHeight="1">
      <c r="A384"/>
      <c r="B384" s="274"/>
      <c r="C384" s="5"/>
      <c r="D384" s="5"/>
      <c r="E384" s="5"/>
      <c r="F384" s="5"/>
      <c r="G384" s="5"/>
      <c r="H384" s="7"/>
      <c r="I384" s="92"/>
      <c r="J384" s="134"/>
    </row>
    <row r="385" spans="1:9" s="8" customFormat="1" ht="20.25" customHeight="1">
      <c r="A385"/>
      <c r="B385" s="274"/>
      <c r="C385" s="5"/>
      <c r="D385" s="5"/>
      <c r="E385" s="5"/>
      <c r="F385" s="5"/>
      <c r="G385" s="5"/>
      <c r="H385" s="7"/>
      <c r="I385" s="92"/>
    </row>
    <row r="386" spans="1:10" s="18" customFormat="1" ht="19.5" customHeight="1">
      <c r="A386"/>
      <c r="B386" s="274"/>
      <c r="C386" s="5"/>
      <c r="D386" s="5"/>
      <c r="E386" s="5"/>
      <c r="F386" s="5"/>
      <c r="G386" s="5"/>
      <c r="H386" s="7"/>
      <c r="I386" s="92"/>
      <c r="J386" s="134"/>
    </row>
    <row r="387" spans="1:10" s="18" customFormat="1" ht="19.5" customHeight="1">
      <c r="A387"/>
      <c r="B387" s="274"/>
      <c r="C387" s="5"/>
      <c r="D387" s="5"/>
      <c r="E387" s="5"/>
      <c r="F387" s="5"/>
      <c r="G387" s="5"/>
      <c r="H387" s="7"/>
      <c r="I387" s="92"/>
      <c r="J387" s="134"/>
    </row>
    <row r="388" spans="1:10" s="18" customFormat="1" ht="19.5" customHeight="1">
      <c r="A388"/>
      <c r="B388" s="274"/>
      <c r="C388" s="5"/>
      <c r="D388" s="5"/>
      <c r="E388" s="5"/>
      <c r="F388" s="5"/>
      <c r="G388" s="5"/>
      <c r="H388" s="7"/>
      <c r="I388" s="92"/>
      <c r="J388" s="134"/>
    </row>
    <row r="389" spans="1:10" s="18" customFormat="1" ht="19.5" customHeight="1">
      <c r="A389"/>
      <c r="B389" s="274"/>
      <c r="C389" s="5"/>
      <c r="D389" s="5"/>
      <c r="E389" s="5"/>
      <c r="F389" s="5"/>
      <c r="G389" s="5"/>
      <c r="H389" s="7"/>
      <c r="I389" s="92"/>
      <c r="J389" s="134"/>
    </row>
    <row r="390" spans="1:10" s="18" customFormat="1" ht="19.5" customHeight="1">
      <c r="A390"/>
      <c r="B390" s="274"/>
      <c r="C390" s="5"/>
      <c r="D390" s="5"/>
      <c r="E390" s="5"/>
      <c r="F390" s="5"/>
      <c r="G390" s="5"/>
      <c r="H390" s="7"/>
      <c r="I390" s="92"/>
      <c r="J390" s="134"/>
    </row>
    <row r="391" spans="1:10" s="18" customFormat="1" ht="19.5" customHeight="1">
      <c r="A391"/>
      <c r="B391" s="274"/>
      <c r="C391" s="5"/>
      <c r="D391" s="5"/>
      <c r="E391" s="5"/>
      <c r="F391" s="5"/>
      <c r="G391" s="5"/>
      <c r="H391" s="7"/>
      <c r="I391" s="92"/>
      <c r="J391" s="134"/>
    </row>
    <row r="392" spans="1:10" s="18" customFormat="1" ht="19.5" customHeight="1">
      <c r="A392"/>
      <c r="B392" s="274"/>
      <c r="C392" s="5"/>
      <c r="D392" s="5"/>
      <c r="E392" s="5"/>
      <c r="F392" s="5"/>
      <c r="G392" s="5"/>
      <c r="H392" s="7"/>
      <c r="I392" s="92"/>
      <c r="J392" s="134"/>
    </row>
    <row r="393" spans="1:10" s="18" customFormat="1" ht="19.5" customHeight="1">
      <c r="A393"/>
      <c r="B393" s="274"/>
      <c r="C393" s="5"/>
      <c r="D393" s="5"/>
      <c r="E393" s="5"/>
      <c r="F393" s="5"/>
      <c r="G393" s="5"/>
      <c r="H393" s="7"/>
      <c r="I393" s="92"/>
      <c r="J393" s="134"/>
    </row>
    <row r="394" spans="1:10" s="18" customFormat="1" ht="19.5" customHeight="1">
      <c r="A394"/>
      <c r="B394" s="274"/>
      <c r="C394" s="5"/>
      <c r="D394" s="5"/>
      <c r="E394" s="5"/>
      <c r="F394" s="5"/>
      <c r="G394" s="5"/>
      <c r="H394" s="7"/>
      <c r="I394" s="92"/>
      <c r="J394" s="134"/>
    </row>
    <row r="395" spans="1:10" s="18" customFormat="1" ht="19.5" customHeight="1">
      <c r="A395"/>
      <c r="B395" s="274"/>
      <c r="C395" s="5"/>
      <c r="D395" s="5"/>
      <c r="E395" s="5"/>
      <c r="F395" s="5"/>
      <c r="G395" s="5"/>
      <c r="H395" s="7"/>
      <c r="I395" s="92"/>
      <c r="J395" s="134"/>
    </row>
    <row r="396" spans="1:10" s="18" customFormat="1" ht="19.5" customHeight="1">
      <c r="A396"/>
      <c r="B396" s="274"/>
      <c r="C396" s="5"/>
      <c r="D396" s="5"/>
      <c r="E396" s="5"/>
      <c r="F396" s="5"/>
      <c r="G396" s="5"/>
      <c r="H396" s="7"/>
      <c r="I396" s="92"/>
      <c r="J396" s="134"/>
    </row>
    <row r="397" spans="1:10" s="18" customFormat="1" ht="19.5" customHeight="1">
      <c r="A397"/>
      <c r="B397" s="274"/>
      <c r="C397" s="5"/>
      <c r="D397" s="5"/>
      <c r="E397" s="5"/>
      <c r="F397" s="5"/>
      <c r="G397" s="5"/>
      <c r="H397" s="7"/>
      <c r="I397" s="92"/>
      <c r="J397" s="134"/>
    </row>
    <row r="398" spans="1:10" s="18" customFormat="1" ht="19.5" customHeight="1">
      <c r="A398"/>
      <c r="B398" s="274"/>
      <c r="C398" s="5"/>
      <c r="D398" s="5"/>
      <c r="E398" s="5"/>
      <c r="F398" s="5"/>
      <c r="G398" s="5"/>
      <c r="H398" s="7"/>
      <c r="I398" s="92"/>
      <c r="J398" s="134"/>
    </row>
    <row r="399" spans="1:10" s="18" customFormat="1" ht="19.5" customHeight="1">
      <c r="A399"/>
      <c r="B399" s="274"/>
      <c r="C399" s="5"/>
      <c r="D399" s="5"/>
      <c r="E399" s="5"/>
      <c r="F399" s="5"/>
      <c r="G399" s="5"/>
      <c r="H399" s="7"/>
      <c r="I399" s="92"/>
      <c r="J399" s="134"/>
    </row>
    <row r="400" spans="1:10" s="18" customFormat="1" ht="19.5" customHeight="1">
      <c r="A400"/>
      <c r="B400" s="274"/>
      <c r="C400" s="5"/>
      <c r="D400" s="5"/>
      <c r="E400" s="5"/>
      <c r="F400" s="5"/>
      <c r="G400" s="5"/>
      <c r="H400" s="7"/>
      <c r="I400" s="92"/>
      <c r="J400" s="134"/>
    </row>
    <row r="401" spans="1:10" s="18" customFormat="1" ht="19.5" customHeight="1">
      <c r="A401"/>
      <c r="B401" s="274"/>
      <c r="C401" s="79"/>
      <c r="D401" s="79"/>
      <c r="E401" s="79"/>
      <c r="F401" s="79"/>
      <c r="G401" s="79"/>
      <c r="H401" s="7"/>
      <c r="I401" s="92"/>
      <c r="J401" s="134"/>
    </row>
    <row r="402" spans="1:10" s="18" customFormat="1" ht="19.5" customHeight="1">
      <c r="A402" s="79"/>
      <c r="B402" s="283"/>
      <c r="C402" s="79"/>
      <c r="D402" s="79"/>
      <c r="E402" s="79"/>
      <c r="F402" s="79"/>
      <c r="G402" s="79"/>
      <c r="H402" s="108"/>
      <c r="I402" s="92"/>
      <c r="J402" s="134"/>
    </row>
    <row r="403" spans="1:10" s="18" customFormat="1" ht="19.5" customHeight="1">
      <c r="A403" s="79"/>
      <c r="B403" s="283"/>
      <c r="C403" s="79"/>
      <c r="D403" s="79"/>
      <c r="E403" s="79"/>
      <c r="F403" s="79"/>
      <c r="G403" s="79"/>
      <c r="H403" s="108"/>
      <c r="I403" s="92"/>
      <c r="J403" s="134"/>
    </row>
    <row r="404" spans="1:10" s="18" customFormat="1" ht="19.5" customHeight="1">
      <c r="A404" s="79"/>
      <c r="B404" s="283"/>
      <c r="C404" s="79"/>
      <c r="D404" s="79"/>
      <c r="E404" s="79"/>
      <c r="F404" s="79"/>
      <c r="G404" s="79"/>
      <c r="H404" s="108"/>
      <c r="I404" s="92"/>
      <c r="J404" s="134"/>
    </row>
    <row r="405" spans="1:10" s="18" customFormat="1" ht="19.5" customHeight="1">
      <c r="A405" s="79"/>
      <c r="B405" s="283"/>
      <c r="C405" s="79"/>
      <c r="D405" s="79"/>
      <c r="E405" s="79"/>
      <c r="F405" s="79"/>
      <c r="G405" s="79"/>
      <c r="H405" s="108"/>
      <c r="I405" s="92"/>
      <c r="J405" s="134"/>
    </row>
    <row r="406" spans="1:10" s="18" customFormat="1" ht="19.5" customHeight="1">
      <c r="A406" s="79"/>
      <c r="B406" s="283"/>
      <c r="C406" s="79"/>
      <c r="D406" s="79"/>
      <c r="E406" s="79"/>
      <c r="F406" s="79"/>
      <c r="G406" s="79"/>
      <c r="H406" s="108"/>
      <c r="I406" s="92"/>
      <c r="J406" s="134"/>
    </row>
    <row r="407" spans="1:10" s="18" customFormat="1" ht="19.5" customHeight="1">
      <c r="A407" s="79"/>
      <c r="B407" s="283"/>
      <c r="C407" s="79"/>
      <c r="D407" s="79"/>
      <c r="E407" s="79"/>
      <c r="F407" s="79"/>
      <c r="G407" s="79"/>
      <c r="H407" s="108"/>
      <c r="I407" s="92"/>
      <c r="J407" s="134"/>
    </row>
    <row r="408" spans="1:10" s="18" customFormat="1" ht="19.5" customHeight="1">
      <c r="A408" s="79"/>
      <c r="B408" s="283"/>
      <c r="C408" s="79"/>
      <c r="D408" s="79"/>
      <c r="E408" s="79"/>
      <c r="F408" s="79"/>
      <c r="G408" s="79"/>
      <c r="H408" s="108"/>
      <c r="I408" s="92"/>
      <c r="J408" s="217"/>
    </row>
    <row r="409" spans="1:10" s="18" customFormat="1" ht="19.5" customHeight="1">
      <c r="A409" s="79"/>
      <c r="B409" s="283"/>
      <c r="C409" s="79"/>
      <c r="D409" s="79"/>
      <c r="E409" s="79"/>
      <c r="F409" s="79"/>
      <c r="G409" s="79"/>
      <c r="H409" s="108"/>
      <c r="I409" s="92"/>
      <c r="J409" s="217"/>
    </row>
    <row r="410" spans="1:10" s="18" customFormat="1" ht="19.5" customHeight="1">
      <c r="A410" s="79"/>
      <c r="B410" s="283"/>
      <c r="C410" s="79"/>
      <c r="D410" s="79"/>
      <c r="E410" s="79"/>
      <c r="F410" s="79"/>
      <c r="G410" s="79"/>
      <c r="H410" s="108"/>
      <c r="I410" s="92"/>
      <c r="J410" s="217"/>
    </row>
    <row r="411" spans="1:10" s="18" customFormat="1" ht="19.5" customHeight="1">
      <c r="A411" s="79"/>
      <c r="B411" s="283"/>
      <c r="C411" s="79"/>
      <c r="D411" s="79"/>
      <c r="E411" s="79"/>
      <c r="F411" s="79"/>
      <c r="G411" s="79"/>
      <c r="H411" s="108"/>
      <c r="I411" s="92"/>
      <c r="J411" s="217"/>
    </row>
    <row r="412" spans="1:10" s="18" customFormat="1" ht="19.5" customHeight="1">
      <c r="A412" s="79"/>
      <c r="B412" s="283"/>
      <c r="C412" s="79"/>
      <c r="D412" s="79"/>
      <c r="E412" s="79"/>
      <c r="F412" s="79"/>
      <c r="G412" s="79"/>
      <c r="H412" s="108"/>
      <c r="I412" s="92"/>
      <c r="J412" s="217"/>
    </row>
    <row r="413" spans="1:10" s="18" customFormat="1" ht="19.5" customHeight="1">
      <c r="A413" s="79"/>
      <c r="B413" s="283"/>
      <c r="C413" s="79"/>
      <c r="D413" s="79"/>
      <c r="E413" s="79"/>
      <c r="F413" s="79"/>
      <c r="G413" s="79"/>
      <c r="H413" s="108"/>
      <c r="I413" s="92"/>
      <c r="J413" s="217"/>
    </row>
    <row r="414" spans="1:10" s="18" customFormat="1" ht="19.5" customHeight="1">
      <c r="A414" s="79"/>
      <c r="B414" s="283"/>
      <c r="C414" s="79"/>
      <c r="D414" s="79"/>
      <c r="E414" s="79"/>
      <c r="F414" s="79"/>
      <c r="G414" s="79"/>
      <c r="H414" s="108"/>
      <c r="I414" s="92"/>
      <c r="J414" s="217"/>
    </row>
    <row r="415" spans="1:10" s="18" customFormat="1" ht="19.5" customHeight="1">
      <c r="A415" s="79"/>
      <c r="B415" s="283"/>
      <c r="C415" s="79"/>
      <c r="D415" s="79"/>
      <c r="E415" s="79"/>
      <c r="F415" s="79"/>
      <c r="G415" s="79"/>
      <c r="H415" s="108"/>
      <c r="I415" s="92"/>
      <c r="J415" s="217"/>
    </row>
    <row r="416" spans="1:10" s="18" customFormat="1" ht="19.5" customHeight="1">
      <c r="A416" s="79"/>
      <c r="B416" s="283"/>
      <c r="C416" s="79"/>
      <c r="D416" s="79"/>
      <c r="E416" s="79"/>
      <c r="F416" s="79"/>
      <c r="G416" s="79"/>
      <c r="H416" s="108"/>
      <c r="I416" s="92"/>
      <c r="J416" s="217"/>
    </row>
    <row r="417" spans="1:10" s="18" customFormat="1" ht="19.5" customHeight="1">
      <c r="A417" s="79"/>
      <c r="B417" s="283"/>
      <c r="C417" s="79"/>
      <c r="D417" s="79"/>
      <c r="E417" s="79"/>
      <c r="F417" s="79"/>
      <c r="G417" s="79"/>
      <c r="H417" s="108"/>
      <c r="I417" s="92"/>
      <c r="J417" s="217"/>
    </row>
    <row r="418" spans="1:10" s="18" customFormat="1" ht="19.5" customHeight="1">
      <c r="A418" s="79"/>
      <c r="B418" s="283"/>
      <c r="C418" s="79"/>
      <c r="D418" s="79"/>
      <c r="E418" s="79"/>
      <c r="F418" s="79"/>
      <c r="G418" s="79"/>
      <c r="H418" s="108"/>
      <c r="I418" s="92"/>
      <c r="J418" s="217"/>
    </row>
    <row r="419" spans="1:10" s="18" customFormat="1" ht="19.5" customHeight="1">
      <c r="A419" s="79"/>
      <c r="B419" s="283"/>
      <c r="C419" s="79"/>
      <c r="D419" s="79"/>
      <c r="E419" s="79"/>
      <c r="F419" s="79"/>
      <c r="G419" s="79"/>
      <c r="H419" s="108"/>
      <c r="I419" s="92"/>
      <c r="J419" s="217"/>
    </row>
    <row r="420" spans="1:10" s="18" customFormat="1" ht="19.5" customHeight="1">
      <c r="A420" s="79"/>
      <c r="B420" s="283"/>
      <c r="C420" s="79"/>
      <c r="D420" s="79"/>
      <c r="E420" s="79"/>
      <c r="F420" s="79"/>
      <c r="G420" s="79"/>
      <c r="H420" s="108"/>
      <c r="I420" s="92"/>
      <c r="J420" s="217"/>
    </row>
    <row r="421" spans="1:10" s="18" customFormat="1" ht="19.5" customHeight="1">
      <c r="A421" s="79"/>
      <c r="B421" s="283"/>
      <c r="C421" s="79"/>
      <c r="D421" s="79"/>
      <c r="E421" s="79"/>
      <c r="F421" s="79"/>
      <c r="G421" s="79"/>
      <c r="H421" s="108"/>
      <c r="I421" s="92"/>
      <c r="J421" s="217"/>
    </row>
    <row r="422" spans="1:10" s="18" customFormat="1" ht="19.5" customHeight="1">
      <c r="A422" s="79"/>
      <c r="B422" s="283"/>
      <c r="C422" s="79"/>
      <c r="D422" s="79"/>
      <c r="E422" s="79"/>
      <c r="F422" s="79"/>
      <c r="G422" s="79"/>
      <c r="H422" s="108"/>
      <c r="I422" s="92"/>
      <c r="J422" s="217"/>
    </row>
    <row r="423" spans="1:10" s="18" customFormat="1" ht="19.5" customHeight="1">
      <c r="A423" s="79"/>
      <c r="B423" s="283"/>
      <c r="C423" s="79"/>
      <c r="D423" s="79"/>
      <c r="E423" s="79"/>
      <c r="F423" s="79"/>
      <c r="G423" s="79"/>
      <c r="H423" s="108"/>
      <c r="I423" s="92"/>
      <c r="J423" s="217"/>
    </row>
    <row r="424" spans="1:10" s="18" customFormat="1" ht="19.5" customHeight="1">
      <c r="A424" s="79"/>
      <c r="B424" s="283"/>
      <c r="C424" s="79"/>
      <c r="D424" s="79"/>
      <c r="E424" s="79"/>
      <c r="F424" s="79"/>
      <c r="G424" s="79"/>
      <c r="H424" s="108"/>
      <c r="I424" s="92"/>
      <c r="J424" s="217"/>
    </row>
    <row r="425" spans="1:10" s="18" customFormat="1" ht="19.5" customHeight="1">
      <c r="A425" s="79"/>
      <c r="B425" s="283"/>
      <c r="C425" s="79"/>
      <c r="D425" s="79"/>
      <c r="E425" s="79"/>
      <c r="F425" s="79"/>
      <c r="G425" s="79"/>
      <c r="H425" s="108"/>
      <c r="I425" s="92"/>
      <c r="J425" s="217"/>
    </row>
    <row r="426" spans="1:10" s="18" customFormat="1" ht="19.5" customHeight="1">
      <c r="A426" s="79"/>
      <c r="B426" s="283"/>
      <c r="C426" s="79"/>
      <c r="D426" s="79"/>
      <c r="E426" s="79"/>
      <c r="F426" s="79"/>
      <c r="G426" s="79"/>
      <c r="H426" s="108"/>
      <c r="I426" s="92"/>
      <c r="J426" s="217"/>
    </row>
    <row r="427" spans="1:10" s="18" customFormat="1" ht="19.5" customHeight="1">
      <c r="A427" s="79"/>
      <c r="B427" s="283"/>
      <c r="C427" s="79"/>
      <c r="D427" s="79"/>
      <c r="E427" s="79"/>
      <c r="F427" s="79"/>
      <c r="G427" s="79"/>
      <c r="H427" s="108"/>
      <c r="I427" s="92"/>
      <c r="J427" s="217"/>
    </row>
    <row r="428" spans="1:10" s="18" customFormat="1" ht="19.5" customHeight="1">
      <c r="A428" s="79"/>
      <c r="B428" s="283"/>
      <c r="C428" s="79"/>
      <c r="D428" s="79"/>
      <c r="E428" s="79"/>
      <c r="F428" s="79"/>
      <c r="G428" s="79"/>
      <c r="H428" s="108"/>
      <c r="I428" s="92"/>
      <c r="J428" s="217"/>
    </row>
    <row r="429" spans="1:10" s="18" customFormat="1" ht="19.5" customHeight="1">
      <c r="A429" s="79"/>
      <c r="B429" s="283"/>
      <c r="C429" s="79"/>
      <c r="D429" s="79"/>
      <c r="E429" s="79"/>
      <c r="F429" s="79"/>
      <c r="G429" s="79"/>
      <c r="H429" s="108"/>
      <c r="I429" s="92"/>
      <c r="J429" s="217"/>
    </row>
    <row r="430" spans="1:10" s="18" customFormat="1" ht="19.5" customHeight="1">
      <c r="A430" s="79"/>
      <c r="B430" s="283"/>
      <c r="C430" s="79"/>
      <c r="D430" s="79"/>
      <c r="E430" s="79"/>
      <c r="F430" s="79"/>
      <c r="G430" s="79"/>
      <c r="H430" s="108"/>
      <c r="I430" s="92"/>
      <c r="J430" s="217"/>
    </row>
    <row r="431" spans="1:10" s="18" customFormat="1" ht="19.5" customHeight="1">
      <c r="A431" s="79"/>
      <c r="B431" s="283"/>
      <c r="C431" s="79"/>
      <c r="D431" s="79"/>
      <c r="E431" s="79"/>
      <c r="F431" s="79"/>
      <c r="G431" s="79"/>
      <c r="H431" s="108"/>
      <c r="I431" s="92"/>
      <c r="J431" s="217"/>
    </row>
    <row r="432" spans="1:10" s="18" customFormat="1" ht="19.5" customHeight="1">
      <c r="A432" s="79"/>
      <c r="B432" s="283"/>
      <c r="C432" s="79"/>
      <c r="D432" s="79"/>
      <c r="E432" s="79"/>
      <c r="F432" s="79"/>
      <c r="G432" s="79"/>
      <c r="H432" s="108"/>
      <c r="I432" s="92"/>
      <c r="J432" s="217"/>
    </row>
    <row r="433" spans="1:10" s="18" customFormat="1" ht="19.5" customHeight="1">
      <c r="A433" s="79"/>
      <c r="B433" s="283"/>
      <c r="C433" s="79"/>
      <c r="D433" s="79"/>
      <c r="E433" s="79"/>
      <c r="F433" s="79"/>
      <c r="G433" s="79"/>
      <c r="H433" s="108"/>
      <c r="I433" s="92"/>
      <c r="J433" s="217"/>
    </row>
    <row r="434" spans="1:10" s="18" customFormat="1" ht="19.5" customHeight="1">
      <c r="A434" s="79"/>
      <c r="B434" s="283"/>
      <c r="C434" s="79"/>
      <c r="D434" s="79"/>
      <c r="E434" s="79"/>
      <c r="F434" s="79"/>
      <c r="G434" s="79"/>
      <c r="H434" s="108"/>
      <c r="I434" s="92"/>
      <c r="J434" s="217"/>
    </row>
    <row r="435" spans="1:10" s="18" customFormat="1" ht="19.5" customHeight="1">
      <c r="A435" s="79"/>
      <c r="B435" s="283"/>
      <c r="C435" s="79"/>
      <c r="D435" s="79"/>
      <c r="E435" s="79"/>
      <c r="F435" s="79"/>
      <c r="G435" s="79"/>
      <c r="H435" s="108"/>
      <c r="I435" s="130"/>
      <c r="J435" s="217"/>
    </row>
    <row r="436" spans="1:10" s="18" customFormat="1" ht="19.5" customHeight="1">
      <c r="A436" s="79"/>
      <c r="B436" s="283"/>
      <c r="C436" s="79"/>
      <c r="D436" s="79"/>
      <c r="E436" s="79"/>
      <c r="F436" s="79"/>
      <c r="G436" s="79"/>
      <c r="H436" s="108"/>
      <c r="I436" s="130"/>
      <c r="J436" s="217"/>
    </row>
    <row r="437" spans="1:10" s="18" customFormat="1" ht="19.5" customHeight="1">
      <c r="A437" s="79"/>
      <c r="B437" s="283"/>
      <c r="C437" s="79"/>
      <c r="D437" s="79"/>
      <c r="E437" s="79"/>
      <c r="F437" s="79"/>
      <c r="G437" s="79"/>
      <c r="H437" s="108"/>
      <c r="I437" s="130"/>
      <c r="J437" s="217"/>
    </row>
    <row r="438" spans="1:10" s="18" customFormat="1" ht="19.5" customHeight="1">
      <c r="A438" s="79"/>
      <c r="B438" s="283"/>
      <c r="C438" s="79"/>
      <c r="D438" s="79"/>
      <c r="E438" s="79"/>
      <c r="F438" s="79"/>
      <c r="G438" s="79"/>
      <c r="H438" s="108"/>
      <c r="I438" s="130"/>
      <c r="J438" s="217"/>
    </row>
    <row r="439" spans="1:10" s="18" customFormat="1" ht="19.5" customHeight="1">
      <c r="A439" s="79"/>
      <c r="B439" s="283"/>
      <c r="C439" s="79"/>
      <c r="D439" s="79"/>
      <c r="E439" s="79"/>
      <c r="F439" s="79"/>
      <c r="G439" s="79"/>
      <c r="H439" s="108"/>
      <c r="I439" s="130"/>
      <c r="J439" s="217"/>
    </row>
    <row r="440" spans="1:9" s="8" customFormat="1" ht="20.25" customHeight="1">
      <c r="A440" s="79"/>
      <c r="B440" s="283"/>
      <c r="C440" s="79"/>
      <c r="D440" s="79"/>
      <c r="E440" s="79"/>
      <c r="F440" s="79"/>
      <c r="G440" s="79"/>
      <c r="H440" s="108"/>
      <c r="I440" s="130"/>
    </row>
    <row r="441" spans="1:10" s="18" customFormat="1" ht="19.5" customHeight="1">
      <c r="A441" s="79"/>
      <c r="B441" s="283"/>
      <c r="C441" s="79"/>
      <c r="D441" s="79"/>
      <c r="E441" s="79"/>
      <c r="F441" s="79"/>
      <c r="G441" s="79"/>
      <c r="H441" s="108"/>
      <c r="I441" s="130"/>
      <c r="J441" s="217"/>
    </row>
    <row r="442" spans="1:10" s="18" customFormat="1" ht="19.5" customHeight="1">
      <c r="A442" s="79"/>
      <c r="B442" s="283"/>
      <c r="C442" s="79"/>
      <c r="D442" s="79"/>
      <c r="E442" s="79"/>
      <c r="F442" s="79"/>
      <c r="G442" s="79"/>
      <c r="H442" s="108"/>
      <c r="I442" s="130"/>
      <c r="J442" s="217"/>
    </row>
    <row r="443" spans="1:10" s="18" customFormat="1" ht="19.5" customHeight="1">
      <c r="A443" s="79"/>
      <c r="B443" s="283"/>
      <c r="C443" s="79"/>
      <c r="D443" s="79"/>
      <c r="E443" s="79"/>
      <c r="F443" s="79"/>
      <c r="G443" s="79"/>
      <c r="H443" s="108"/>
      <c r="I443" s="130"/>
      <c r="J443" s="217"/>
    </row>
    <row r="444" spans="1:10" s="18" customFormat="1" ht="19.5" customHeight="1">
      <c r="A444" s="79"/>
      <c r="B444" s="283"/>
      <c r="C444" s="79"/>
      <c r="D444" s="79"/>
      <c r="E444" s="79"/>
      <c r="F444" s="79"/>
      <c r="G444" s="79"/>
      <c r="H444" s="108"/>
      <c r="I444" s="130"/>
      <c r="J444" s="217"/>
    </row>
    <row r="445" spans="1:10" s="18" customFormat="1" ht="19.5" customHeight="1">
      <c r="A445" s="79"/>
      <c r="B445" s="283"/>
      <c r="C445" s="79"/>
      <c r="D445" s="79"/>
      <c r="E445" s="79"/>
      <c r="F445" s="79"/>
      <c r="G445" s="79"/>
      <c r="H445" s="108"/>
      <c r="I445" s="130"/>
      <c r="J445" s="217"/>
    </row>
    <row r="446" spans="1:10" s="18" customFormat="1" ht="19.5" customHeight="1">
      <c r="A446" s="79"/>
      <c r="B446" s="283"/>
      <c r="C446" s="79"/>
      <c r="D446" s="79"/>
      <c r="E446" s="79"/>
      <c r="F446" s="79"/>
      <c r="G446" s="79"/>
      <c r="H446" s="108"/>
      <c r="I446" s="130"/>
      <c r="J446" s="217"/>
    </row>
    <row r="447" spans="1:10" s="18" customFormat="1" ht="19.5" customHeight="1">
      <c r="A447" s="79"/>
      <c r="B447" s="283"/>
      <c r="C447" s="79"/>
      <c r="D447" s="79"/>
      <c r="E447" s="79"/>
      <c r="F447" s="79"/>
      <c r="G447" s="79"/>
      <c r="H447" s="108"/>
      <c r="I447" s="130"/>
      <c r="J447" s="217"/>
    </row>
    <row r="448" spans="1:10" s="18" customFormat="1" ht="19.5" customHeight="1">
      <c r="A448" s="79"/>
      <c r="B448" s="283"/>
      <c r="C448" s="79"/>
      <c r="D448" s="79"/>
      <c r="E448" s="79"/>
      <c r="F448" s="79"/>
      <c r="G448" s="79"/>
      <c r="H448" s="108"/>
      <c r="I448" s="130"/>
      <c r="J448" s="217"/>
    </row>
    <row r="449" spans="1:10" s="18" customFormat="1" ht="19.5" customHeight="1">
      <c r="A449" s="79"/>
      <c r="B449" s="283"/>
      <c r="C449" s="79"/>
      <c r="D449" s="79"/>
      <c r="E449" s="79"/>
      <c r="F449" s="79"/>
      <c r="G449" s="79"/>
      <c r="H449" s="108"/>
      <c r="I449" s="130"/>
      <c r="J449" s="217"/>
    </row>
    <row r="450" spans="1:10" s="18" customFormat="1" ht="19.5" customHeight="1">
      <c r="A450" s="79"/>
      <c r="B450" s="283"/>
      <c r="C450" s="79"/>
      <c r="D450" s="79"/>
      <c r="E450" s="79"/>
      <c r="F450" s="79"/>
      <c r="G450" s="79"/>
      <c r="H450" s="108"/>
      <c r="I450" s="130"/>
      <c r="J450" s="217"/>
    </row>
    <row r="451" spans="1:10" s="18" customFormat="1" ht="19.5" customHeight="1">
      <c r="A451" s="79"/>
      <c r="B451" s="283"/>
      <c r="C451" s="79"/>
      <c r="D451" s="79"/>
      <c r="E451" s="79"/>
      <c r="F451" s="79"/>
      <c r="G451" s="79"/>
      <c r="H451" s="108"/>
      <c r="I451" s="130"/>
      <c r="J451" s="217"/>
    </row>
    <row r="452" spans="1:10" s="18" customFormat="1" ht="19.5" customHeight="1">
      <c r="A452" s="79"/>
      <c r="B452" s="283"/>
      <c r="C452" s="79"/>
      <c r="D452" s="79"/>
      <c r="E452" s="79"/>
      <c r="F452" s="79"/>
      <c r="G452" s="79"/>
      <c r="H452" s="108"/>
      <c r="I452" s="130"/>
      <c r="J452" s="217"/>
    </row>
    <row r="453" spans="1:10" s="18" customFormat="1" ht="19.5" customHeight="1">
      <c r="A453" s="79"/>
      <c r="B453" s="283"/>
      <c r="C453" s="79"/>
      <c r="D453" s="79"/>
      <c r="E453" s="79"/>
      <c r="F453" s="79"/>
      <c r="G453" s="79"/>
      <c r="H453" s="108"/>
      <c r="I453" s="130"/>
      <c r="J453" s="217"/>
    </row>
    <row r="454" spans="1:13" s="218" customFormat="1" ht="16.5" customHeight="1">
      <c r="A454" s="79"/>
      <c r="B454" s="283"/>
      <c r="C454" s="79"/>
      <c r="D454" s="79"/>
      <c r="E454" s="79"/>
      <c r="F454" s="79"/>
      <c r="G454" s="79"/>
      <c r="H454" s="108"/>
      <c r="I454" s="130"/>
      <c r="J454" s="217"/>
      <c r="L454" s="219"/>
      <c r="M454" s="219"/>
    </row>
    <row r="455" spans="1:10" s="18" customFormat="1" ht="19.5" customHeight="1">
      <c r="A455" s="79"/>
      <c r="B455" s="283"/>
      <c r="C455" s="79"/>
      <c r="D455" s="79"/>
      <c r="E455" s="79"/>
      <c r="F455" s="79"/>
      <c r="G455" s="79"/>
      <c r="H455" s="108"/>
      <c r="I455" s="130"/>
      <c r="J455" s="134"/>
    </row>
    <row r="456" spans="1:9" s="8" customFormat="1" ht="20.25" customHeight="1">
      <c r="A456" s="79"/>
      <c r="B456" s="283"/>
      <c r="C456" s="79"/>
      <c r="D456" s="79"/>
      <c r="E456" s="79"/>
      <c r="F456" s="79"/>
      <c r="G456" s="79"/>
      <c r="H456" s="108"/>
      <c r="I456" s="130"/>
    </row>
    <row r="457" spans="1:10" s="18" customFormat="1" ht="19.5" customHeight="1">
      <c r="A457" s="79"/>
      <c r="B457" s="283"/>
      <c r="C457" s="79"/>
      <c r="D457" s="79"/>
      <c r="E457" s="79"/>
      <c r="F457" s="79"/>
      <c r="G457" s="79"/>
      <c r="H457" s="108"/>
      <c r="I457" s="130"/>
      <c r="J457" s="134"/>
    </row>
    <row r="458" spans="1:10" s="18" customFormat="1" ht="19.5" customHeight="1">
      <c r="A458" s="79"/>
      <c r="B458" s="283"/>
      <c r="C458" s="79"/>
      <c r="D458" s="79"/>
      <c r="E458" s="79"/>
      <c r="F458" s="79"/>
      <c r="G458" s="79"/>
      <c r="H458" s="108"/>
      <c r="I458" s="130"/>
      <c r="J458" s="134"/>
    </row>
    <row r="459" spans="1:10" s="18" customFormat="1" ht="19.5" customHeight="1">
      <c r="A459" s="79"/>
      <c r="B459" s="283"/>
      <c r="C459" s="79"/>
      <c r="D459" s="79"/>
      <c r="E459" s="79"/>
      <c r="F459" s="79"/>
      <c r="G459" s="79"/>
      <c r="H459" s="108"/>
      <c r="I459" s="130"/>
      <c r="J459" s="134"/>
    </row>
    <row r="460" spans="1:10" s="18" customFormat="1" ht="19.5" customHeight="1">
      <c r="A460" s="79"/>
      <c r="B460" s="283"/>
      <c r="C460" s="79"/>
      <c r="D460" s="79"/>
      <c r="E460" s="79"/>
      <c r="F460" s="79"/>
      <c r="G460" s="79"/>
      <c r="H460" s="108"/>
      <c r="I460" s="130"/>
      <c r="J460" s="134"/>
    </row>
    <row r="461" spans="1:10" s="18" customFormat="1" ht="19.5" customHeight="1">
      <c r="A461" s="79"/>
      <c r="B461" s="283"/>
      <c r="C461" s="79"/>
      <c r="D461" s="79"/>
      <c r="E461" s="79"/>
      <c r="F461" s="79"/>
      <c r="G461" s="79"/>
      <c r="H461" s="108"/>
      <c r="I461" s="130"/>
      <c r="J461" s="134"/>
    </row>
    <row r="462" spans="1:10" s="18" customFormat="1" ht="21.75" customHeight="1">
      <c r="A462" s="79"/>
      <c r="B462" s="283"/>
      <c r="C462" s="79"/>
      <c r="D462" s="79"/>
      <c r="E462" s="79"/>
      <c r="F462" s="79"/>
      <c r="G462" s="79"/>
      <c r="H462" s="108"/>
      <c r="I462" s="130"/>
      <c r="J462" s="134"/>
    </row>
    <row r="463" spans="1:10" s="18" customFormat="1" ht="19.5" customHeight="1">
      <c r="A463" s="79"/>
      <c r="B463" s="283"/>
      <c r="C463" s="79"/>
      <c r="D463" s="79"/>
      <c r="E463" s="79"/>
      <c r="F463" s="79"/>
      <c r="G463" s="79"/>
      <c r="H463" s="108"/>
      <c r="I463" s="130"/>
      <c r="J463" s="134"/>
    </row>
    <row r="464" spans="1:10" s="18" customFormat="1" ht="19.5" customHeight="1">
      <c r="A464" s="79"/>
      <c r="B464" s="283"/>
      <c r="C464" s="79"/>
      <c r="D464" s="79"/>
      <c r="E464" s="79"/>
      <c r="F464" s="79"/>
      <c r="G464" s="79"/>
      <c r="H464" s="108"/>
      <c r="I464" s="130"/>
      <c r="J464" s="134"/>
    </row>
    <row r="465" spans="1:10" s="18" customFormat="1" ht="19.5" customHeight="1">
      <c r="A465" s="79"/>
      <c r="B465" s="283"/>
      <c r="C465" s="79"/>
      <c r="D465" s="79"/>
      <c r="E465" s="79"/>
      <c r="F465" s="79"/>
      <c r="G465" s="79"/>
      <c r="H465" s="108"/>
      <c r="I465" s="130"/>
      <c r="J465" s="134"/>
    </row>
    <row r="466" spans="1:10" s="18" customFormat="1" ht="19.5" customHeight="1">
      <c r="A466" s="79"/>
      <c r="B466" s="283"/>
      <c r="C466" s="79"/>
      <c r="D466" s="79"/>
      <c r="E466" s="79"/>
      <c r="F466" s="79"/>
      <c r="G466" s="79"/>
      <c r="H466" s="108"/>
      <c r="I466" s="130"/>
      <c r="J466" s="134"/>
    </row>
    <row r="467" spans="1:10" s="18" customFormat="1" ht="19.5" customHeight="1">
      <c r="A467" s="79"/>
      <c r="B467" s="283"/>
      <c r="C467" s="79"/>
      <c r="D467" s="79"/>
      <c r="E467" s="79"/>
      <c r="F467" s="79"/>
      <c r="G467" s="79"/>
      <c r="H467" s="108"/>
      <c r="I467" s="130"/>
      <c r="J467" s="134"/>
    </row>
    <row r="468" spans="1:10" s="18" customFormat="1" ht="19.5" customHeight="1">
      <c r="A468" s="79"/>
      <c r="B468" s="283"/>
      <c r="C468" s="79"/>
      <c r="D468" s="79"/>
      <c r="E468" s="79"/>
      <c r="F468" s="79"/>
      <c r="G468" s="79"/>
      <c r="H468" s="108"/>
      <c r="I468" s="130"/>
      <c r="J468" s="134"/>
    </row>
    <row r="469" spans="1:10" s="18" customFormat="1" ht="19.5" customHeight="1">
      <c r="A469" s="79"/>
      <c r="B469" s="283"/>
      <c r="C469" s="79"/>
      <c r="D469" s="79"/>
      <c r="E469" s="79"/>
      <c r="F469" s="79"/>
      <c r="G469" s="79"/>
      <c r="H469" s="108"/>
      <c r="I469" s="130"/>
      <c r="J469" s="134"/>
    </row>
    <row r="470" spans="1:10" s="18" customFormat="1" ht="19.5" customHeight="1">
      <c r="A470" s="79"/>
      <c r="B470" s="283"/>
      <c r="C470" s="79"/>
      <c r="D470" s="79"/>
      <c r="E470" s="79"/>
      <c r="F470" s="79"/>
      <c r="G470" s="79"/>
      <c r="H470" s="108"/>
      <c r="I470" s="130"/>
      <c r="J470" s="134"/>
    </row>
    <row r="471" spans="1:10" s="18" customFormat="1" ht="19.5" customHeight="1">
      <c r="A471" s="79"/>
      <c r="B471" s="283"/>
      <c r="C471" s="79"/>
      <c r="D471" s="79"/>
      <c r="E471" s="79"/>
      <c r="F471" s="79"/>
      <c r="G471" s="79"/>
      <c r="H471" s="108"/>
      <c r="I471" s="130"/>
      <c r="J471" s="134"/>
    </row>
    <row r="472" spans="1:10" s="18" customFormat="1" ht="19.5" customHeight="1">
      <c r="A472" s="79"/>
      <c r="B472" s="283"/>
      <c r="C472" s="79"/>
      <c r="D472" s="79"/>
      <c r="E472" s="79"/>
      <c r="F472" s="79"/>
      <c r="G472" s="79"/>
      <c r="H472" s="108"/>
      <c r="I472" s="130"/>
      <c r="J472" s="134"/>
    </row>
    <row r="473" spans="1:10" s="18" customFormat="1" ht="19.5" customHeight="1">
      <c r="A473" s="79"/>
      <c r="B473" s="283"/>
      <c r="C473" s="79"/>
      <c r="D473" s="79"/>
      <c r="E473" s="79"/>
      <c r="F473" s="79"/>
      <c r="G473" s="79"/>
      <c r="H473" s="108"/>
      <c r="I473" s="130"/>
      <c r="J473" s="134"/>
    </row>
    <row r="474" spans="1:10" s="18" customFormat="1" ht="19.5" customHeight="1">
      <c r="A474" s="79"/>
      <c r="B474" s="283"/>
      <c r="C474" s="79"/>
      <c r="D474" s="79"/>
      <c r="E474" s="79"/>
      <c r="F474" s="79"/>
      <c r="G474" s="79"/>
      <c r="H474" s="108"/>
      <c r="I474" s="130"/>
      <c r="J474" s="134"/>
    </row>
    <row r="475" spans="1:10" s="18" customFormat="1" ht="19.5" customHeight="1">
      <c r="A475" s="79"/>
      <c r="B475" s="283"/>
      <c r="C475" s="79"/>
      <c r="D475" s="79"/>
      <c r="E475" s="79"/>
      <c r="F475" s="79"/>
      <c r="G475" s="79"/>
      <c r="H475" s="108"/>
      <c r="I475" s="130"/>
      <c r="J475" s="134"/>
    </row>
    <row r="476" spans="1:10" s="18" customFormat="1" ht="19.5" customHeight="1">
      <c r="A476" s="79"/>
      <c r="B476" s="283"/>
      <c r="C476" s="79"/>
      <c r="D476" s="79"/>
      <c r="E476" s="79"/>
      <c r="F476" s="79"/>
      <c r="G476" s="79"/>
      <c r="H476" s="108"/>
      <c r="I476" s="130"/>
      <c r="J476" s="134"/>
    </row>
    <row r="477" spans="1:10" s="18" customFormat="1" ht="19.5" customHeight="1">
      <c r="A477" s="79"/>
      <c r="B477" s="283"/>
      <c r="C477" s="79"/>
      <c r="D477" s="79"/>
      <c r="E477" s="79"/>
      <c r="F477" s="79"/>
      <c r="G477" s="79"/>
      <c r="H477" s="108"/>
      <c r="I477" s="130"/>
      <c r="J477" s="134"/>
    </row>
    <row r="478" spans="1:10" s="18" customFormat="1" ht="19.5" customHeight="1">
      <c r="A478" s="79"/>
      <c r="B478" s="283"/>
      <c r="C478" s="79"/>
      <c r="D478" s="79"/>
      <c r="E478" s="79"/>
      <c r="F478" s="79"/>
      <c r="G478" s="79"/>
      <c r="H478" s="108"/>
      <c r="I478" s="130"/>
      <c r="J478" s="134"/>
    </row>
    <row r="479" spans="1:10" s="18" customFormat="1" ht="19.5" customHeight="1">
      <c r="A479" s="79"/>
      <c r="B479" s="283"/>
      <c r="C479" s="79"/>
      <c r="D479" s="79"/>
      <c r="E479" s="79"/>
      <c r="F479" s="79"/>
      <c r="G479" s="79"/>
      <c r="H479" s="108"/>
      <c r="I479" s="130"/>
      <c r="J479" s="134"/>
    </row>
    <row r="480" spans="1:10" s="18" customFormat="1" ht="19.5" customHeight="1">
      <c r="A480" s="79"/>
      <c r="B480" s="283"/>
      <c r="C480" s="79"/>
      <c r="D480" s="79"/>
      <c r="E480" s="79"/>
      <c r="F480" s="79"/>
      <c r="G480" s="79"/>
      <c r="H480" s="108"/>
      <c r="I480" s="130"/>
      <c r="J480" s="134"/>
    </row>
    <row r="481" spans="1:10" s="18" customFormat="1" ht="19.5" customHeight="1">
      <c r="A481" s="79"/>
      <c r="B481" s="283"/>
      <c r="C481" s="79"/>
      <c r="D481" s="79"/>
      <c r="E481" s="79"/>
      <c r="F481" s="79"/>
      <c r="G481" s="79"/>
      <c r="H481" s="108"/>
      <c r="I481" s="130"/>
      <c r="J481" s="134"/>
    </row>
    <row r="482" spans="1:10" s="18" customFormat="1" ht="19.5" customHeight="1">
      <c r="A482" s="79"/>
      <c r="B482" s="283"/>
      <c r="C482" s="79"/>
      <c r="D482" s="79"/>
      <c r="E482" s="79"/>
      <c r="F482" s="79"/>
      <c r="G482" s="79"/>
      <c r="H482" s="108"/>
      <c r="I482" s="130"/>
      <c r="J482" s="134"/>
    </row>
    <row r="483" spans="1:10" s="18" customFormat="1" ht="19.5" customHeight="1">
      <c r="A483" s="79"/>
      <c r="B483" s="283"/>
      <c r="C483" s="79"/>
      <c r="D483" s="79"/>
      <c r="E483" s="79"/>
      <c r="F483" s="79"/>
      <c r="G483" s="79"/>
      <c r="H483" s="108"/>
      <c r="I483" s="130"/>
      <c r="J483" s="134"/>
    </row>
    <row r="484" spans="1:10" s="18" customFormat="1" ht="19.5" customHeight="1">
      <c r="A484" s="79"/>
      <c r="B484" s="283"/>
      <c r="C484" s="79"/>
      <c r="D484" s="79"/>
      <c r="E484" s="79"/>
      <c r="F484" s="79"/>
      <c r="G484" s="79"/>
      <c r="H484" s="108"/>
      <c r="I484" s="130"/>
      <c r="J484" s="134"/>
    </row>
    <row r="485" spans="1:10" s="18" customFormat="1" ht="19.5" customHeight="1">
      <c r="A485" s="79"/>
      <c r="B485" s="283"/>
      <c r="C485" s="79"/>
      <c r="D485" s="79"/>
      <c r="E485" s="79"/>
      <c r="F485" s="79"/>
      <c r="G485" s="79"/>
      <c r="H485" s="108"/>
      <c r="I485" s="130"/>
      <c r="J485" s="134"/>
    </row>
    <row r="486" spans="1:10" s="18" customFormat="1" ht="19.5" customHeight="1">
      <c r="A486" s="79"/>
      <c r="B486" s="283"/>
      <c r="C486" s="79"/>
      <c r="D486" s="79"/>
      <c r="E486" s="79"/>
      <c r="F486" s="79"/>
      <c r="G486" s="79"/>
      <c r="H486" s="108"/>
      <c r="I486" s="130"/>
      <c r="J486" s="134"/>
    </row>
    <row r="487" spans="1:10" s="18" customFormat="1" ht="19.5" customHeight="1">
      <c r="A487" s="79"/>
      <c r="B487" s="283"/>
      <c r="C487" s="79"/>
      <c r="D487" s="79"/>
      <c r="E487" s="79"/>
      <c r="F487" s="79"/>
      <c r="G487" s="79"/>
      <c r="H487" s="108"/>
      <c r="I487" s="130"/>
      <c r="J487" s="134"/>
    </row>
    <row r="488" spans="1:10" s="18" customFormat="1" ht="19.5" customHeight="1">
      <c r="A488" s="79"/>
      <c r="B488" s="283"/>
      <c r="C488" s="79"/>
      <c r="D488" s="79"/>
      <c r="E488" s="79"/>
      <c r="F488" s="79"/>
      <c r="G488" s="79"/>
      <c r="H488" s="108"/>
      <c r="I488" s="130"/>
      <c r="J488" s="134"/>
    </row>
    <row r="489" spans="1:10" s="18" customFormat="1" ht="19.5" customHeight="1">
      <c r="A489" s="79"/>
      <c r="B489" s="283"/>
      <c r="C489" s="79"/>
      <c r="D489" s="79"/>
      <c r="E489" s="79"/>
      <c r="F489" s="79"/>
      <c r="G489" s="79"/>
      <c r="H489" s="108"/>
      <c r="I489" s="130"/>
      <c r="J489" s="134"/>
    </row>
    <row r="490" spans="1:10" s="18" customFormat="1" ht="19.5" customHeight="1">
      <c r="A490" s="79"/>
      <c r="B490" s="283"/>
      <c r="C490" s="79"/>
      <c r="D490" s="79"/>
      <c r="E490" s="79"/>
      <c r="F490" s="79"/>
      <c r="G490" s="79"/>
      <c r="H490" s="108"/>
      <c r="I490" s="130"/>
      <c r="J490" s="134"/>
    </row>
    <row r="491" spans="1:10" s="18" customFormat="1" ht="19.5" customHeight="1">
      <c r="A491" s="79"/>
      <c r="B491" s="283"/>
      <c r="C491" s="79"/>
      <c r="D491" s="79"/>
      <c r="E491" s="79"/>
      <c r="F491" s="79"/>
      <c r="G491" s="79"/>
      <c r="H491" s="108"/>
      <c r="I491" s="130"/>
      <c r="J491" s="134"/>
    </row>
    <row r="492" spans="1:10" s="18" customFormat="1" ht="19.5" customHeight="1">
      <c r="A492" s="79"/>
      <c r="B492" s="283"/>
      <c r="C492" s="79"/>
      <c r="D492" s="79"/>
      <c r="E492" s="79"/>
      <c r="F492" s="79"/>
      <c r="G492" s="79"/>
      <c r="H492" s="108"/>
      <c r="I492" s="130"/>
      <c r="J492" s="134"/>
    </row>
    <row r="493" spans="1:10" s="18" customFormat="1" ht="19.5" customHeight="1">
      <c r="A493" s="79"/>
      <c r="B493" s="283"/>
      <c r="C493" s="79"/>
      <c r="D493" s="79"/>
      <c r="E493" s="79"/>
      <c r="F493" s="79"/>
      <c r="G493" s="79"/>
      <c r="H493" s="108"/>
      <c r="I493" s="130"/>
      <c r="J493" s="134"/>
    </row>
    <row r="494" spans="1:10" s="18" customFormat="1" ht="19.5" customHeight="1">
      <c r="A494" s="79"/>
      <c r="B494" s="283"/>
      <c r="C494" s="79"/>
      <c r="D494" s="79"/>
      <c r="E494" s="79"/>
      <c r="F494" s="79"/>
      <c r="G494" s="79"/>
      <c r="H494" s="108"/>
      <c r="I494" s="130"/>
      <c r="J494" s="134"/>
    </row>
    <row r="495" spans="1:10" s="18" customFormat="1" ht="19.5" customHeight="1">
      <c r="A495" s="79"/>
      <c r="B495" s="283"/>
      <c r="C495" s="79"/>
      <c r="D495" s="79"/>
      <c r="E495" s="79"/>
      <c r="F495" s="79"/>
      <c r="G495" s="79"/>
      <c r="H495" s="108"/>
      <c r="I495" s="130"/>
      <c r="J495" s="134"/>
    </row>
    <row r="496" spans="1:10" s="18" customFormat="1" ht="19.5" customHeight="1">
      <c r="A496" s="79"/>
      <c r="B496" s="283"/>
      <c r="C496" s="79"/>
      <c r="D496" s="79"/>
      <c r="E496" s="79"/>
      <c r="F496" s="79"/>
      <c r="G496" s="79"/>
      <c r="H496" s="108"/>
      <c r="I496" s="130"/>
      <c r="J496" s="134"/>
    </row>
    <row r="497" spans="1:10" s="18" customFormat="1" ht="19.5" customHeight="1">
      <c r="A497" s="79"/>
      <c r="B497" s="283"/>
      <c r="C497" s="79"/>
      <c r="D497" s="79"/>
      <c r="E497" s="79"/>
      <c r="F497" s="79"/>
      <c r="G497" s="79"/>
      <c r="H497" s="108"/>
      <c r="I497" s="130"/>
      <c r="J497" s="134"/>
    </row>
    <row r="498" spans="1:10" s="18" customFormat="1" ht="19.5" customHeight="1">
      <c r="A498" s="79"/>
      <c r="B498" s="283"/>
      <c r="C498" s="79"/>
      <c r="D498" s="79"/>
      <c r="E498" s="79"/>
      <c r="F498" s="79"/>
      <c r="G498" s="79"/>
      <c r="H498" s="108"/>
      <c r="I498" s="130"/>
      <c r="J498" s="134"/>
    </row>
    <row r="499" spans="1:10" s="18" customFormat="1" ht="19.5" customHeight="1">
      <c r="A499" s="79"/>
      <c r="B499" s="283"/>
      <c r="C499" s="79"/>
      <c r="D499" s="79"/>
      <c r="E499" s="79"/>
      <c r="F499" s="79"/>
      <c r="G499" s="79"/>
      <c r="H499" s="108"/>
      <c r="I499" s="130"/>
      <c r="J499" s="134"/>
    </row>
    <row r="500" spans="1:10" s="18" customFormat="1" ht="19.5" customHeight="1">
      <c r="A500" s="79"/>
      <c r="B500" s="283"/>
      <c r="C500" s="79"/>
      <c r="D500" s="79"/>
      <c r="E500" s="79"/>
      <c r="F500" s="79"/>
      <c r="G500" s="79"/>
      <c r="H500" s="108"/>
      <c r="I500" s="130"/>
      <c r="J500" s="134"/>
    </row>
    <row r="501" spans="1:10" s="18" customFormat="1" ht="19.5" customHeight="1">
      <c r="A501" s="79"/>
      <c r="B501" s="283"/>
      <c r="C501" s="79"/>
      <c r="D501" s="79"/>
      <c r="E501" s="79"/>
      <c r="F501" s="79"/>
      <c r="G501" s="79"/>
      <c r="H501" s="108"/>
      <c r="I501" s="130"/>
      <c r="J501" s="134"/>
    </row>
    <row r="502" spans="1:10" s="18" customFormat="1" ht="19.5" customHeight="1">
      <c r="A502" s="79"/>
      <c r="B502" s="283"/>
      <c r="C502" s="79"/>
      <c r="D502" s="79"/>
      <c r="E502" s="79"/>
      <c r="F502" s="79"/>
      <c r="G502" s="79"/>
      <c r="H502" s="108"/>
      <c r="I502" s="130"/>
      <c r="J502" s="134"/>
    </row>
    <row r="503" spans="1:10" s="18" customFormat="1" ht="19.5" customHeight="1">
      <c r="A503" s="79"/>
      <c r="B503" s="283"/>
      <c r="C503" s="79"/>
      <c r="D503" s="79"/>
      <c r="E503" s="79"/>
      <c r="F503" s="79"/>
      <c r="G503" s="79"/>
      <c r="H503" s="108"/>
      <c r="I503" s="130"/>
      <c r="J503" s="134"/>
    </row>
    <row r="504" spans="1:10" s="18" customFormat="1" ht="19.5" customHeight="1">
      <c r="A504" s="79"/>
      <c r="B504" s="283"/>
      <c r="C504" s="79"/>
      <c r="D504" s="79"/>
      <c r="E504" s="79"/>
      <c r="F504" s="79"/>
      <c r="G504" s="79"/>
      <c r="H504" s="108"/>
      <c r="I504" s="130"/>
      <c r="J504" s="134"/>
    </row>
    <row r="505" spans="1:10" s="18" customFormat="1" ht="19.5" customHeight="1">
      <c r="A505" s="79"/>
      <c r="B505" s="283"/>
      <c r="C505" s="79"/>
      <c r="D505" s="79"/>
      <c r="E505" s="79"/>
      <c r="F505" s="79"/>
      <c r="G505" s="79"/>
      <c r="H505" s="108"/>
      <c r="I505" s="130"/>
      <c r="J505" s="134"/>
    </row>
    <row r="506" spans="1:10" s="18" customFormat="1" ht="19.5" customHeight="1">
      <c r="A506" s="79"/>
      <c r="B506" s="283"/>
      <c r="C506" s="79"/>
      <c r="D506" s="79"/>
      <c r="E506" s="79"/>
      <c r="F506" s="79"/>
      <c r="G506" s="79"/>
      <c r="H506" s="108"/>
      <c r="I506" s="130"/>
      <c r="J506" s="134"/>
    </row>
    <row r="507" spans="1:10" s="18" customFormat="1" ht="19.5" customHeight="1">
      <c r="A507" s="79"/>
      <c r="B507" s="283"/>
      <c r="C507" s="79"/>
      <c r="D507" s="79"/>
      <c r="E507" s="79"/>
      <c r="F507" s="79"/>
      <c r="G507" s="79"/>
      <c r="H507" s="108"/>
      <c r="I507" s="130"/>
      <c r="J507" s="134"/>
    </row>
    <row r="508" spans="1:10" s="18" customFormat="1" ht="19.5" customHeight="1">
      <c r="A508" s="79"/>
      <c r="B508" s="283"/>
      <c r="C508" s="79"/>
      <c r="D508" s="79"/>
      <c r="E508" s="79"/>
      <c r="F508" s="79"/>
      <c r="G508" s="79"/>
      <c r="H508" s="108"/>
      <c r="I508" s="130"/>
      <c r="J508" s="134"/>
    </row>
    <row r="509" spans="1:10" s="18" customFormat="1" ht="19.5" customHeight="1">
      <c r="A509" s="79"/>
      <c r="B509" s="283"/>
      <c r="C509" s="79"/>
      <c r="D509" s="79"/>
      <c r="E509" s="79"/>
      <c r="F509" s="79"/>
      <c r="G509" s="79"/>
      <c r="H509" s="108"/>
      <c r="I509" s="130"/>
      <c r="J509" s="134"/>
    </row>
    <row r="510" spans="1:10" s="18" customFormat="1" ht="19.5" customHeight="1">
      <c r="A510" s="79"/>
      <c r="B510" s="283"/>
      <c r="C510" s="79"/>
      <c r="D510" s="79"/>
      <c r="E510" s="79"/>
      <c r="F510" s="79"/>
      <c r="G510" s="79"/>
      <c r="H510" s="108"/>
      <c r="I510" s="130"/>
      <c r="J510" s="134"/>
    </row>
    <row r="511" spans="1:10" s="18" customFormat="1" ht="19.5" customHeight="1">
      <c r="A511" s="79"/>
      <c r="B511" s="283"/>
      <c r="C511" s="79"/>
      <c r="D511" s="79"/>
      <c r="E511" s="79"/>
      <c r="F511" s="79"/>
      <c r="G511" s="79"/>
      <c r="H511" s="108"/>
      <c r="I511" s="130"/>
      <c r="J511" s="134"/>
    </row>
    <row r="512" spans="1:10" s="18" customFormat="1" ht="19.5" customHeight="1">
      <c r="A512" s="79"/>
      <c r="B512" s="283"/>
      <c r="C512" s="79"/>
      <c r="D512" s="79"/>
      <c r="E512" s="79"/>
      <c r="F512" s="79"/>
      <c r="G512" s="79"/>
      <c r="H512" s="108"/>
      <c r="I512" s="130"/>
      <c r="J512" s="134"/>
    </row>
    <row r="513" spans="1:10" s="18" customFormat="1" ht="19.5" customHeight="1">
      <c r="A513" s="79"/>
      <c r="B513" s="283"/>
      <c r="C513" s="79"/>
      <c r="D513" s="79"/>
      <c r="E513" s="79"/>
      <c r="F513" s="79"/>
      <c r="G513" s="79"/>
      <c r="H513" s="108"/>
      <c r="I513" s="130"/>
      <c r="J513" s="134"/>
    </row>
    <row r="514" spans="1:10" s="18" customFormat="1" ht="19.5" customHeight="1">
      <c r="A514" s="79"/>
      <c r="B514" s="283"/>
      <c r="C514" s="79"/>
      <c r="D514" s="79"/>
      <c r="E514" s="79"/>
      <c r="F514" s="79"/>
      <c r="G514" s="79"/>
      <c r="H514" s="108"/>
      <c r="I514" s="130"/>
      <c r="J514" s="134"/>
    </row>
    <row r="515" spans="1:10" s="18" customFormat="1" ht="19.5" customHeight="1">
      <c r="A515" s="79"/>
      <c r="B515" s="283"/>
      <c r="C515" s="79"/>
      <c r="D515" s="79"/>
      <c r="E515" s="79"/>
      <c r="F515" s="79"/>
      <c r="G515" s="79"/>
      <c r="H515" s="108"/>
      <c r="I515" s="130"/>
      <c r="J515" s="134"/>
    </row>
    <row r="516" spans="1:10" s="18" customFormat="1" ht="19.5" customHeight="1">
      <c r="A516" s="79"/>
      <c r="B516" s="283"/>
      <c r="C516" s="79"/>
      <c r="D516" s="79"/>
      <c r="E516" s="79"/>
      <c r="F516" s="79"/>
      <c r="G516" s="79"/>
      <c r="H516" s="108"/>
      <c r="I516" s="130"/>
      <c r="J516" s="134"/>
    </row>
    <row r="517" spans="1:10" s="18" customFormat="1" ht="19.5" customHeight="1">
      <c r="A517" s="79"/>
      <c r="B517" s="283"/>
      <c r="C517" s="79"/>
      <c r="D517" s="79"/>
      <c r="E517" s="79"/>
      <c r="F517" s="79"/>
      <c r="G517" s="79"/>
      <c r="H517" s="108"/>
      <c r="I517" s="130"/>
      <c r="J517" s="134"/>
    </row>
    <row r="518" spans="1:10" s="18" customFormat="1" ht="19.5" customHeight="1">
      <c r="A518" s="79"/>
      <c r="B518" s="283"/>
      <c r="C518" s="79"/>
      <c r="D518" s="79"/>
      <c r="E518" s="79"/>
      <c r="F518" s="79"/>
      <c r="G518" s="79"/>
      <c r="H518" s="108"/>
      <c r="I518" s="130"/>
      <c r="J518" s="134"/>
    </row>
    <row r="519" spans="1:10" s="18" customFormat="1" ht="19.5" customHeight="1">
      <c r="A519" s="79"/>
      <c r="B519" s="283"/>
      <c r="C519" s="79"/>
      <c r="D519" s="79"/>
      <c r="E519" s="79"/>
      <c r="F519" s="79"/>
      <c r="G519" s="79"/>
      <c r="H519" s="108"/>
      <c r="I519" s="130"/>
      <c r="J519" s="134"/>
    </row>
    <row r="520" spans="1:10" s="18" customFormat="1" ht="19.5" customHeight="1">
      <c r="A520" s="79"/>
      <c r="B520" s="283"/>
      <c r="C520" s="79"/>
      <c r="D520" s="79"/>
      <c r="E520" s="79"/>
      <c r="F520" s="79"/>
      <c r="G520" s="79"/>
      <c r="H520" s="108"/>
      <c r="I520" s="130"/>
      <c r="J520" s="134"/>
    </row>
    <row r="521" spans="1:10" s="18" customFormat="1" ht="19.5" customHeight="1">
      <c r="A521" s="79"/>
      <c r="B521" s="283"/>
      <c r="C521" s="79"/>
      <c r="D521" s="79"/>
      <c r="E521" s="79"/>
      <c r="F521" s="79"/>
      <c r="G521" s="79"/>
      <c r="H521" s="108"/>
      <c r="I521" s="130"/>
      <c r="J521" s="134"/>
    </row>
    <row r="522" spans="1:10" s="18" customFormat="1" ht="19.5" customHeight="1">
      <c r="A522" s="79"/>
      <c r="B522" s="283"/>
      <c r="C522" s="79"/>
      <c r="D522" s="79"/>
      <c r="E522" s="79"/>
      <c r="F522" s="79"/>
      <c r="G522" s="79"/>
      <c r="H522" s="108"/>
      <c r="I522" s="130"/>
      <c r="J522" s="134"/>
    </row>
    <row r="523" spans="1:10" s="18" customFormat="1" ht="19.5" customHeight="1">
      <c r="A523" s="79"/>
      <c r="B523" s="283"/>
      <c r="C523" s="79"/>
      <c r="D523" s="79"/>
      <c r="E523" s="79"/>
      <c r="F523" s="79"/>
      <c r="G523" s="79"/>
      <c r="H523" s="108"/>
      <c r="I523" s="130"/>
      <c r="J523" s="134"/>
    </row>
    <row r="524" spans="1:10" s="18" customFormat="1" ht="19.5" customHeight="1">
      <c r="A524" s="79"/>
      <c r="B524" s="283"/>
      <c r="C524" s="79"/>
      <c r="D524" s="79"/>
      <c r="E524" s="79"/>
      <c r="F524" s="79"/>
      <c r="G524" s="79"/>
      <c r="H524" s="108"/>
      <c r="I524" s="130"/>
      <c r="J524" s="134"/>
    </row>
    <row r="525" spans="1:10" s="18" customFormat="1" ht="19.5" customHeight="1">
      <c r="A525" s="79"/>
      <c r="B525" s="283"/>
      <c r="C525" s="79"/>
      <c r="D525" s="79"/>
      <c r="E525" s="79"/>
      <c r="F525" s="79"/>
      <c r="G525" s="79"/>
      <c r="H525" s="108"/>
      <c r="I525" s="130"/>
      <c r="J525" s="134"/>
    </row>
    <row r="526" spans="1:10" s="18" customFormat="1" ht="19.5" customHeight="1">
      <c r="A526" s="79"/>
      <c r="B526" s="283"/>
      <c r="C526" s="79"/>
      <c r="D526" s="79"/>
      <c r="E526" s="79"/>
      <c r="F526" s="79"/>
      <c r="G526" s="79"/>
      <c r="H526" s="108"/>
      <c r="I526" s="130"/>
      <c r="J526" s="134"/>
    </row>
    <row r="527" spans="1:10" s="18" customFormat="1" ht="19.5" customHeight="1">
      <c r="A527" s="79"/>
      <c r="B527" s="283"/>
      <c r="C527" s="79"/>
      <c r="D527" s="79"/>
      <c r="E527" s="79"/>
      <c r="F527" s="79"/>
      <c r="G527" s="79"/>
      <c r="H527" s="108"/>
      <c r="I527" s="130"/>
      <c r="J527" s="134"/>
    </row>
    <row r="528" spans="1:10" s="18" customFormat="1" ht="19.5" customHeight="1">
      <c r="A528" s="79"/>
      <c r="B528" s="283"/>
      <c r="C528" s="79"/>
      <c r="D528" s="79"/>
      <c r="E528" s="79"/>
      <c r="F528" s="79"/>
      <c r="G528" s="79"/>
      <c r="H528" s="108"/>
      <c r="I528" s="130"/>
      <c r="J528" s="134"/>
    </row>
    <row r="529" spans="1:10" s="18" customFormat="1" ht="19.5" customHeight="1">
      <c r="A529" s="79"/>
      <c r="B529" s="283"/>
      <c r="C529" s="79"/>
      <c r="D529" s="79"/>
      <c r="E529" s="79"/>
      <c r="F529" s="79"/>
      <c r="G529" s="79"/>
      <c r="H529" s="108"/>
      <c r="I529" s="130"/>
      <c r="J529" s="134"/>
    </row>
    <row r="530" spans="1:10" s="18" customFormat="1" ht="19.5" customHeight="1">
      <c r="A530" s="79"/>
      <c r="B530" s="283"/>
      <c r="C530" s="79"/>
      <c r="D530" s="79"/>
      <c r="E530" s="79"/>
      <c r="F530" s="79"/>
      <c r="G530" s="79"/>
      <c r="H530" s="108"/>
      <c r="I530" s="130"/>
      <c r="J530" s="134"/>
    </row>
    <row r="531" spans="1:10" s="18" customFormat="1" ht="19.5" customHeight="1">
      <c r="A531" s="79"/>
      <c r="B531" s="283"/>
      <c r="C531" s="79"/>
      <c r="D531" s="79"/>
      <c r="E531" s="79"/>
      <c r="F531" s="79"/>
      <c r="G531" s="79"/>
      <c r="H531" s="108"/>
      <c r="I531" s="130"/>
      <c r="J531" s="134"/>
    </row>
    <row r="532" spans="1:10" s="18" customFormat="1" ht="19.5" customHeight="1">
      <c r="A532" s="79"/>
      <c r="B532" s="283"/>
      <c r="C532" s="79"/>
      <c r="D532" s="79"/>
      <c r="E532" s="79"/>
      <c r="F532" s="79"/>
      <c r="G532" s="79"/>
      <c r="H532" s="108"/>
      <c r="I532" s="130"/>
      <c r="J532" s="134"/>
    </row>
    <row r="533" spans="1:10" s="18" customFormat="1" ht="19.5" customHeight="1">
      <c r="A533" s="79"/>
      <c r="B533" s="283"/>
      <c r="C533" s="79"/>
      <c r="D533" s="79"/>
      <c r="E533" s="79"/>
      <c r="F533" s="79"/>
      <c r="G533" s="79"/>
      <c r="H533" s="108"/>
      <c r="I533" s="130"/>
      <c r="J533" s="134"/>
    </row>
    <row r="534" spans="1:10" s="18" customFormat="1" ht="19.5" customHeight="1">
      <c r="A534" s="79"/>
      <c r="B534" s="283"/>
      <c r="C534" s="79"/>
      <c r="D534" s="79"/>
      <c r="E534" s="79"/>
      <c r="F534" s="79"/>
      <c r="G534" s="79"/>
      <c r="H534" s="108"/>
      <c r="I534" s="130"/>
      <c r="J534" s="134"/>
    </row>
    <row r="535" spans="1:10" s="18" customFormat="1" ht="19.5" customHeight="1">
      <c r="A535" s="79"/>
      <c r="B535" s="283"/>
      <c r="C535" s="79"/>
      <c r="D535" s="79"/>
      <c r="E535" s="79"/>
      <c r="F535" s="79"/>
      <c r="G535" s="79"/>
      <c r="H535" s="108"/>
      <c r="I535" s="130"/>
      <c r="J535" s="134"/>
    </row>
    <row r="536" spans="1:10" s="18" customFormat="1" ht="19.5" customHeight="1">
      <c r="A536" s="79"/>
      <c r="B536" s="283"/>
      <c r="C536" s="79"/>
      <c r="D536" s="79"/>
      <c r="E536" s="79"/>
      <c r="F536" s="79"/>
      <c r="G536" s="79"/>
      <c r="H536" s="108"/>
      <c r="I536" s="130"/>
      <c r="J536" s="134"/>
    </row>
    <row r="537" spans="1:10" s="18" customFormat="1" ht="19.5" customHeight="1">
      <c r="A537" s="79"/>
      <c r="B537" s="283"/>
      <c r="C537" s="79"/>
      <c r="D537" s="79"/>
      <c r="E537" s="79"/>
      <c r="F537" s="79"/>
      <c r="G537" s="79"/>
      <c r="H537" s="108"/>
      <c r="I537" s="130"/>
      <c r="J537" s="134"/>
    </row>
    <row r="538" spans="1:10" s="18" customFormat="1" ht="19.5" customHeight="1">
      <c r="A538" s="79"/>
      <c r="B538" s="283"/>
      <c r="C538" s="79"/>
      <c r="D538" s="79"/>
      <c r="E538" s="79"/>
      <c r="F538" s="79"/>
      <c r="G538" s="79"/>
      <c r="H538" s="108"/>
      <c r="I538" s="130"/>
      <c r="J538" s="134"/>
    </row>
    <row r="539" spans="1:10" s="18" customFormat="1" ht="19.5" customHeight="1">
      <c r="A539" s="79"/>
      <c r="B539" s="283"/>
      <c r="C539" s="79"/>
      <c r="D539" s="79"/>
      <c r="E539" s="79"/>
      <c r="F539" s="79"/>
      <c r="G539" s="79"/>
      <c r="H539" s="108"/>
      <c r="I539" s="130"/>
      <c r="J539" s="134"/>
    </row>
    <row r="540" spans="1:10" s="18" customFormat="1" ht="19.5" customHeight="1">
      <c r="A540" s="79"/>
      <c r="B540" s="283"/>
      <c r="C540" s="79"/>
      <c r="D540" s="79"/>
      <c r="E540" s="79"/>
      <c r="F540" s="79"/>
      <c r="G540" s="79"/>
      <c r="H540" s="108"/>
      <c r="I540" s="130"/>
      <c r="J540" s="134"/>
    </row>
    <row r="541" spans="1:10" s="18" customFormat="1" ht="19.5" customHeight="1">
      <c r="A541" s="79"/>
      <c r="B541" s="283"/>
      <c r="C541" s="79"/>
      <c r="D541" s="79"/>
      <c r="E541" s="79"/>
      <c r="F541" s="79"/>
      <c r="G541" s="79"/>
      <c r="H541" s="108"/>
      <c r="I541" s="130"/>
      <c r="J541" s="134"/>
    </row>
    <row r="542" spans="1:10" s="18" customFormat="1" ht="19.5" customHeight="1">
      <c r="A542" s="79"/>
      <c r="B542" s="283"/>
      <c r="C542" s="79"/>
      <c r="D542" s="79"/>
      <c r="E542" s="79"/>
      <c r="F542" s="79"/>
      <c r="G542" s="79"/>
      <c r="H542" s="108"/>
      <c r="I542" s="130"/>
      <c r="J542" s="134"/>
    </row>
    <row r="543" spans="1:10" s="18" customFormat="1" ht="19.5" customHeight="1">
      <c r="A543" s="79"/>
      <c r="B543" s="283"/>
      <c r="C543" s="79"/>
      <c r="D543" s="79"/>
      <c r="E543" s="79"/>
      <c r="F543" s="79"/>
      <c r="G543" s="79"/>
      <c r="H543" s="108"/>
      <c r="I543" s="130"/>
      <c r="J543" s="134"/>
    </row>
    <row r="544" spans="1:10" s="18" customFormat="1" ht="19.5" customHeight="1">
      <c r="A544" s="79"/>
      <c r="B544" s="283"/>
      <c r="C544" s="79"/>
      <c r="D544" s="79"/>
      <c r="E544" s="79"/>
      <c r="F544" s="79"/>
      <c r="G544" s="79"/>
      <c r="H544" s="108"/>
      <c r="I544" s="130"/>
      <c r="J544" s="134"/>
    </row>
    <row r="545" spans="1:10" s="18" customFormat="1" ht="19.5" customHeight="1">
      <c r="A545" s="79"/>
      <c r="B545" s="283"/>
      <c r="C545" s="79"/>
      <c r="D545" s="79"/>
      <c r="E545" s="79"/>
      <c r="F545" s="79"/>
      <c r="G545" s="79"/>
      <c r="H545" s="108"/>
      <c r="I545" s="130"/>
      <c r="J545" s="134"/>
    </row>
    <row r="546" spans="1:10" s="18" customFormat="1" ht="19.5" customHeight="1">
      <c r="A546" s="79"/>
      <c r="B546" s="283"/>
      <c r="C546" s="79"/>
      <c r="D546" s="79"/>
      <c r="E546" s="79"/>
      <c r="F546" s="79"/>
      <c r="G546" s="79"/>
      <c r="H546" s="108"/>
      <c r="I546" s="130"/>
      <c r="J546" s="134"/>
    </row>
    <row r="547" spans="1:10" s="18" customFormat="1" ht="19.5" customHeight="1">
      <c r="A547" s="79"/>
      <c r="B547" s="283"/>
      <c r="C547" s="79"/>
      <c r="D547" s="79"/>
      <c r="E547" s="79"/>
      <c r="F547" s="79"/>
      <c r="G547" s="79"/>
      <c r="H547" s="108"/>
      <c r="I547" s="130"/>
      <c r="J547" s="134"/>
    </row>
    <row r="548" spans="1:10" s="18" customFormat="1" ht="19.5" customHeight="1">
      <c r="A548" s="79"/>
      <c r="B548" s="283"/>
      <c r="C548" s="79"/>
      <c r="D548" s="79"/>
      <c r="E548" s="79"/>
      <c r="F548" s="79"/>
      <c r="G548" s="79"/>
      <c r="H548" s="108"/>
      <c r="I548" s="130"/>
      <c r="J548" s="134"/>
    </row>
    <row r="549" spans="1:10" s="18" customFormat="1" ht="19.5" customHeight="1">
      <c r="A549" s="79"/>
      <c r="B549" s="283"/>
      <c r="C549" s="79"/>
      <c r="D549" s="79"/>
      <c r="E549" s="79"/>
      <c r="F549" s="79"/>
      <c r="G549" s="79"/>
      <c r="H549" s="108"/>
      <c r="I549" s="130"/>
      <c r="J549" s="134"/>
    </row>
    <row r="550" spans="1:10" s="18" customFormat="1" ht="19.5" customHeight="1">
      <c r="A550" s="79"/>
      <c r="B550" s="283"/>
      <c r="C550" s="79"/>
      <c r="D550" s="79"/>
      <c r="E550" s="79"/>
      <c r="F550" s="79"/>
      <c r="G550" s="79"/>
      <c r="H550" s="108"/>
      <c r="I550" s="130"/>
      <c r="J550" s="134"/>
    </row>
    <row r="551" spans="1:10" s="18" customFormat="1" ht="19.5" customHeight="1">
      <c r="A551" s="79"/>
      <c r="B551" s="283"/>
      <c r="C551" s="79"/>
      <c r="D551" s="79"/>
      <c r="E551" s="79"/>
      <c r="F551" s="79"/>
      <c r="G551" s="79"/>
      <c r="H551" s="108"/>
      <c r="I551" s="130"/>
      <c r="J551" s="134"/>
    </row>
    <row r="552" spans="1:10" s="18" customFormat="1" ht="19.5" customHeight="1">
      <c r="A552" s="79"/>
      <c r="B552" s="283"/>
      <c r="C552" s="79"/>
      <c r="D552" s="79"/>
      <c r="E552" s="79"/>
      <c r="F552" s="79"/>
      <c r="G552" s="79"/>
      <c r="H552" s="108"/>
      <c r="I552" s="130"/>
      <c r="J552" s="134"/>
    </row>
    <row r="553" spans="1:10" s="18" customFormat="1" ht="19.5" customHeight="1">
      <c r="A553" s="79"/>
      <c r="B553" s="283"/>
      <c r="C553" s="79"/>
      <c r="D553" s="79"/>
      <c r="E553" s="79"/>
      <c r="F553" s="79"/>
      <c r="G553" s="79"/>
      <c r="H553" s="108"/>
      <c r="I553" s="130"/>
      <c r="J553" s="134"/>
    </row>
    <row r="554" spans="1:10" s="18" customFormat="1" ht="19.5" customHeight="1">
      <c r="A554" s="79"/>
      <c r="B554" s="283"/>
      <c r="C554" s="79"/>
      <c r="D554" s="79"/>
      <c r="E554" s="79"/>
      <c r="F554" s="79"/>
      <c r="G554" s="79"/>
      <c r="H554" s="108"/>
      <c r="I554" s="130"/>
      <c r="J554" s="134"/>
    </row>
    <row r="555" spans="1:10" s="18" customFormat="1" ht="19.5" customHeight="1">
      <c r="A555" s="79"/>
      <c r="B555" s="283"/>
      <c r="C555" s="79"/>
      <c r="D555" s="79"/>
      <c r="E555" s="79"/>
      <c r="F555" s="79"/>
      <c r="G555" s="79"/>
      <c r="H555" s="108"/>
      <c r="I555" s="130"/>
      <c r="J555" s="134"/>
    </row>
    <row r="556" spans="1:10" s="18" customFormat="1" ht="19.5" customHeight="1">
      <c r="A556" s="79"/>
      <c r="B556" s="283"/>
      <c r="C556" s="79"/>
      <c r="D556" s="79"/>
      <c r="E556" s="79"/>
      <c r="F556" s="79"/>
      <c r="G556" s="79"/>
      <c r="H556" s="108"/>
      <c r="I556" s="130"/>
      <c r="J556" s="134"/>
    </row>
    <row r="557" spans="1:10" s="18" customFormat="1" ht="19.5" customHeight="1">
      <c r="A557" s="79"/>
      <c r="B557" s="283"/>
      <c r="C557" s="79"/>
      <c r="D557" s="79"/>
      <c r="E557" s="79"/>
      <c r="F557" s="79"/>
      <c r="G557" s="79"/>
      <c r="H557" s="108"/>
      <c r="I557" s="130"/>
      <c r="J557" s="134"/>
    </row>
    <row r="558" spans="1:10" s="18" customFormat="1" ht="19.5" customHeight="1">
      <c r="A558" s="79"/>
      <c r="B558" s="283"/>
      <c r="C558" s="79"/>
      <c r="D558" s="79"/>
      <c r="E558" s="79"/>
      <c r="F558" s="79"/>
      <c r="G558" s="79"/>
      <c r="H558" s="108"/>
      <c r="I558" s="130"/>
      <c r="J558" s="134"/>
    </row>
    <row r="559" spans="1:10" s="18" customFormat="1" ht="19.5" customHeight="1">
      <c r="A559" s="79"/>
      <c r="B559" s="283"/>
      <c r="C559" s="79"/>
      <c r="D559" s="79"/>
      <c r="E559" s="79"/>
      <c r="F559" s="79"/>
      <c r="G559" s="79"/>
      <c r="H559" s="108"/>
      <c r="I559" s="130"/>
      <c r="J559" s="134"/>
    </row>
    <row r="560" spans="1:10" s="18" customFormat="1" ht="19.5" customHeight="1">
      <c r="A560" s="79"/>
      <c r="B560" s="283"/>
      <c r="C560" s="79"/>
      <c r="D560" s="79"/>
      <c r="E560" s="79"/>
      <c r="F560" s="79"/>
      <c r="G560" s="79"/>
      <c r="H560" s="108"/>
      <c r="I560" s="130"/>
      <c r="J560" s="134"/>
    </row>
    <row r="561" spans="1:10" s="18" customFormat="1" ht="19.5" customHeight="1">
      <c r="A561" s="79"/>
      <c r="B561" s="283"/>
      <c r="C561" s="79"/>
      <c r="D561" s="79"/>
      <c r="E561" s="79"/>
      <c r="F561" s="79"/>
      <c r="G561" s="79"/>
      <c r="H561" s="108"/>
      <c r="I561" s="130"/>
      <c r="J561" s="134"/>
    </row>
    <row r="562" spans="1:10" s="18" customFormat="1" ht="19.5" customHeight="1">
      <c r="A562" s="79"/>
      <c r="B562" s="283"/>
      <c r="C562" s="79"/>
      <c r="D562" s="79"/>
      <c r="E562" s="79"/>
      <c r="F562" s="79"/>
      <c r="G562" s="79"/>
      <c r="H562" s="108"/>
      <c r="I562" s="130"/>
      <c r="J562" s="134"/>
    </row>
    <row r="563" spans="1:10" s="18" customFormat="1" ht="19.5" customHeight="1">
      <c r="A563" s="79"/>
      <c r="B563" s="283"/>
      <c r="C563" s="79"/>
      <c r="D563" s="79"/>
      <c r="E563" s="79"/>
      <c r="F563" s="79"/>
      <c r="G563" s="79"/>
      <c r="H563" s="108"/>
      <c r="I563" s="130"/>
      <c r="J563" s="134"/>
    </row>
    <row r="564" spans="1:10" s="18" customFormat="1" ht="19.5" customHeight="1">
      <c r="A564" s="79"/>
      <c r="B564" s="283"/>
      <c r="C564" s="79"/>
      <c r="D564" s="79"/>
      <c r="E564" s="79"/>
      <c r="F564" s="79"/>
      <c r="G564" s="79"/>
      <c r="H564" s="108"/>
      <c r="I564" s="130"/>
      <c r="J564" s="134"/>
    </row>
    <row r="565" spans="1:10" s="18" customFormat="1" ht="19.5" customHeight="1">
      <c r="A565" s="79"/>
      <c r="B565" s="283"/>
      <c r="C565" s="79"/>
      <c r="D565" s="79"/>
      <c r="E565" s="79"/>
      <c r="F565" s="79"/>
      <c r="G565" s="79"/>
      <c r="H565" s="108"/>
      <c r="I565" s="130"/>
      <c r="J565" s="134"/>
    </row>
    <row r="566" spans="1:10" s="18" customFormat="1" ht="19.5" customHeight="1">
      <c r="A566" s="79"/>
      <c r="B566" s="283"/>
      <c r="C566" s="79"/>
      <c r="D566" s="79"/>
      <c r="E566" s="79"/>
      <c r="F566" s="79"/>
      <c r="G566" s="79"/>
      <c r="H566" s="108"/>
      <c r="I566" s="130"/>
      <c r="J566" s="134"/>
    </row>
    <row r="567" spans="1:10" s="18" customFormat="1" ht="19.5" customHeight="1">
      <c r="A567" s="79"/>
      <c r="B567" s="283"/>
      <c r="C567" s="79"/>
      <c r="D567" s="79"/>
      <c r="E567" s="79"/>
      <c r="F567" s="79"/>
      <c r="G567" s="79"/>
      <c r="H567" s="108"/>
      <c r="I567" s="130"/>
      <c r="J567" s="134"/>
    </row>
    <row r="568" spans="1:10" s="18" customFormat="1" ht="19.5" customHeight="1">
      <c r="A568" s="79"/>
      <c r="B568" s="283"/>
      <c r="C568" s="79"/>
      <c r="D568" s="79"/>
      <c r="E568" s="79"/>
      <c r="F568" s="79"/>
      <c r="G568" s="79"/>
      <c r="H568" s="108"/>
      <c r="I568" s="130"/>
      <c r="J568" s="134"/>
    </row>
    <row r="569" spans="1:10" s="18" customFormat="1" ht="19.5" customHeight="1">
      <c r="A569" s="79"/>
      <c r="B569" s="283"/>
      <c r="C569" s="79"/>
      <c r="D569" s="79"/>
      <c r="E569" s="79"/>
      <c r="F569" s="79"/>
      <c r="G569" s="79"/>
      <c r="H569" s="108"/>
      <c r="I569" s="130"/>
      <c r="J569" s="134"/>
    </row>
    <row r="570" spans="1:10" s="18" customFormat="1" ht="19.5" customHeight="1">
      <c r="A570" s="79"/>
      <c r="B570" s="283"/>
      <c r="C570" s="79"/>
      <c r="D570" s="79"/>
      <c r="E570" s="79"/>
      <c r="F570" s="79"/>
      <c r="G570" s="79"/>
      <c r="H570" s="108"/>
      <c r="I570" s="130"/>
      <c r="J570" s="134"/>
    </row>
    <row r="571" spans="1:10" s="18" customFormat="1" ht="19.5" customHeight="1">
      <c r="A571" s="79"/>
      <c r="B571" s="283"/>
      <c r="C571" s="79"/>
      <c r="D571" s="79"/>
      <c r="E571" s="79"/>
      <c r="F571" s="79"/>
      <c r="G571" s="79"/>
      <c r="H571" s="108"/>
      <c r="I571" s="130"/>
      <c r="J571" s="134"/>
    </row>
    <row r="572" spans="1:10" s="18" customFormat="1" ht="19.5" customHeight="1">
      <c r="A572" s="79"/>
      <c r="B572" s="283"/>
      <c r="C572" s="79"/>
      <c r="D572" s="79"/>
      <c r="E572" s="79"/>
      <c r="F572" s="79"/>
      <c r="G572" s="79"/>
      <c r="H572" s="108"/>
      <c r="I572" s="130"/>
      <c r="J572" s="134"/>
    </row>
    <row r="573" spans="1:10" s="18" customFormat="1" ht="19.5" customHeight="1">
      <c r="A573" s="79"/>
      <c r="B573" s="283"/>
      <c r="C573" s="79"/>
      <c r="D573" s="79"/>
      <c r="E573" s="79"/>
      <c r="F573" s="79"/>
      <c r="G573" s="79"/>
      <c r="H573" s="108"/>
      <c r="I573" s="130"/>
      <c r="J573" s="134"/>
    </row>
    <row r="574" spans="1:10" s="18" customFormat="1" ht="19.5" customHeight="1">
      <c r="A574" s="79"/>
      <c r="B574" s="283"/>
      <c r="C574" s="79"/>
      <c r="D574" s="79"/>
      <c r="E574" s="79"/>
      <c r="F574" s="79"/>
      <c r="G574" s="79"/>
      <c r="H574" s="108"/>
      <c r="I574" s="130"/>
      <c r="J574" s="134"/>
    </row>
    <row r="575" spans="1:10" s="18" customFormat="1" ht="19.5" customHeight="1">
      <c r="A575" s="79"/>
      <c r="B575" s="283"/>
      <c r="C575" s="79"/>
      <c r="D575" s="79"/>
      <c r="E575" s="79"/>
      <c r="F575" s="79"/>
      <c r="G575" s="79"/>
      <c r="H575" s="108"/>
      <c r="I575" s="130"/>
      <c r="J575" s="134"/>
    </row>
    <row r="576" spans="1:10" s="18" customFormat="1" ht="19.5" customHeight="1">
      <c r="A576" s="79"/>
      <c r="B576" s="283"/>
      <c r="C576" s="79"/>
      <c r="D576" s="79"/>
      <c r="E576" s="79"/>
      <c r="F576" s="79"/>
      <c r="G576" s="79"/>
      <c r="H576" s="108"/>
      <c r="I576" s="130"/>
      <c r="J576" s="134"/>
    </row>
    <row r="577" spans="1:10" s="18" customFormat="1" ht="19.5" customHeight="1">
      <c r="A577" s="79"/>
      <c r="B577" s="283"/>
      <c r="C577" s="79"/>
      <c r="D577" s="79"/>
      <c r="E577" s="79"/>
      <c r="F577" s="79"/>
      <c r="G577" s="79"/>
      <c r="H577" s="108"/>
      <c r="I577" s="130"/>
      <c r="J577" s="134"/>
    </row>
    <row r="578" spans="1:10" s="18" customFormat="1" ht="19.5" customHeight="1">
      <c r="A578" s="79"/>
      <c r="B578" s="283"/>
      <c r="C578" s="79"/>
      <c r="D578" s="79"/>
      <c r="E578" s="79"/>
      <c r="F578" s="79"/>
      <c r="G578" s="79"/>
      <c r="H578" s="108"/>
      <c r="I578" s="130"/>
      <c r="J578" s="134"/>
    </row>
    <row r="579" spans="1:10" s="18" customFormat="1" ht="19.5" customHeight="1">
      <c r="A579" s="79"/>
      <c r="B579" s="283"/>
      <c r="C579" s="79"/>
      <c r="D579" s="79"/>
      <c r="E579" s="79"/>
      <c r="F579" s="79"/>
      <c r="G579" s="79"/>
      <c r="H579" s="108"/>
      <c r="I579" s="130"/>
      <c r="J579" s="134"/>
    </row>
    <row r="580" spans="1:10" s="18" customFormat="1" ht="19.5" customHeight="1">
      <c r="A580" s="79"/>
      <c r="B580" s="283"/>
      <c r="C580" s="79"/>
      <c r="D580" s="79"/>
      <c r="E580" s="79"/>
      <c r="F580" s="79"/>
      <c r="G580" s="79"/>
      <c r="H580" s="108"/>
      <c r="I580" s="130"/>
      <c r="J580" s="134"/>
    </row>
    <row r="581" spans="1:10" s="18" customFormat="1" ht="19.5" customHeight="1">
      <c r="A581" s="79"/>
      <c r="B581" s="283"/>
      <c r="C581" s="79"/>
      <c r="D581" s="79"/>
      <c r="E581" s="79"/>
      <c r="F581" s="79"/>
      <c r="G581" s="79"/>
      <c r="H581" s="108"/>
      <c r="I581" s="130"/>
      <c r="J581" s="134"/>
    </row>
    <row r="582" spans="1:10" s="18" customFormat="1" ht="19.5" customHeight="1">
      <c r="A582" s="79"/>
      <c r="B582" s="283"/>
      <c r="C582" s="79"/>
      <c r="D582" s="79"/>
      <c r="E582" s="79"/>
      <c r="F582" s="79"/>
      <c r="G582" s="79"/>
      <c r="H582" s="108"/>
      <c r="I582" s="130"/>
      <c r="J582" s="134"/>
    </row>
    <row r="583" spans="1:10" s="18" customFormat="1" ht="19.5" customHeight="1">
      <c r="A583" s="79"/>
      <c r="B583" s="283"/>
      <c r="C583" s="79"/>
      <c r="D583" s="79"/>
      <c r="E583" s="79"/>
      <c r="F583" s="79"/>
      <c r="G583" s="79"/>
      <c r="H583" s="108"/>
      <c r="I583" s="130"/>
      <c r="J583" s="134"/>
    </row>
    <row r="584" spans="1:10" s="18" customFormat="1" ht="19.5" customHeight="1">
      <c r="A584" s="79"/>
      <c r="B584" s="283"/>
      <c r="C584" s="79"/>
      <c r="D584" s="79"/>
      <c r="E584" s="79"/>
      <c r="F584" s="79"/>
      <c r="G584" s="79"/>
      <c r="H584" s="108"/>
      <c r="I584" s="130"/>
      <c r="J584" s="134"/>
    </row>
    <row r="585" spans="1:10" s="18" customFormat="1" ht="19.5" customHeight="1">
      <c r="A585" s="79"/>
      <c r="B585" s="283"/>
      <c r="C585" s="79"/>
      <c r="D585" s="79"/>
      <c r="E585" s="79"/>
      <c r="F585" s="79"/>
      <c r="G585" s="79"/>
      <c r="H585" s="108"/>
      <c r="I585" s="130"/>
      <c r="J585" s="134"/>
    </row>
    <row r="586" spans="1:10" s="18" customFormat="1" ht="19.5" customHeight="1">
      <c r="A586" s="79"/>
      <c r="B586" s="283"/>
      <c r="C586" s="79"/>
      <c r="D586" s="79"/>
      <c r="E586" s="79"/>
      <c r="F586" s="79"/>
      <c r="G586" s="79"/>
      <c r="H586" s="108"/>
      <c r="I586" s="130"/>
      <c r="J586" s="134"/>
    </row>
    <row r="587" spans="1:10" s="18" customFormat="1" ht="19.5" customHeight="1">
      <c r="A587" s="79"/>
      <c r="B587" s="283"/>
      <c r="C587" s="79"/>
      <c r="D587" s="79"/>
      <c r="E587" s="79"/>
      <c r="F587" s="79"/>
      <c r="G587" s="79"/>
      <c r="H587" s="108"/>
      <c r="I587" s="130"/>
      <c r="J587" s="134"/>
    </row>
    <row r="588" spans="1:10" s="18" customFormat="1" ht="19.5" customHeight="1">
      <c r="A588" s="79"/>
      <c r="B588" s="283"/>
      <c r="C588" s="79"/>
      <c r="D588" s="79"/>
      <c r="E588" s="79"/>
      <c r="F588" s="79"/>
      <c r="G588" s="79"/>
      <c r="H588" s="108"/>
      <c r="I588" s="130"/>
      <c r="J588" s="134"/>
    </row>
    <row r="589" spans="1:10" s="18" customFormat="1" ht="19.5" customHeight="1">
      <c r="A589" s="79"/>
      <c r="B589" s="283"/>
      <c r="C589" s="79"/>
      <c r="D589" s="79"/>
      <c r="E589" s="79"/>
      <c r="F589" s="79"/>
      <c r="G589" s="79"/>
      <c r="H589" s="108"/>
      <c r="I589" s="130"/>
      <c r="J589" s="134"/>
    </row>
    <row r="590" spans="1:10" s="18" customFormat="1" ht="19.5" customHeight="1">
      <c r="A590" s="79"/>
      <c r="B590" s="283"/>
      <c r="C590" s="79"/>
      <c r="D590" s="79"/>
      <c r="E590" s="79"/>
      <c r="F590" s="79"/>
      <c r="G590" s="79"/>
      <c r="H590" s="108"/>
      <c r="I590" s="130"/>
      <c r="J590" s="134"/>
    </row>
    <row r="591" spans="1:10" s="18" customFormat="1" ht="19.5" customHeight="1">
      <c r="A591" s="79"/>
      <c r="B591" s="283"/>
      <c r="C591" s="79"/>
      <c r="D591" s="79"/>
      <c r="E591" s="79"/>
      <c r="F591" s="79"/>
      <c r="G591" s="79"/>
      <c r="H591" s="108"/>
      <c r="I591" s="130"/>
      <c r="J591" s="134"/>
    </row>
    <row r="592" spans="1:10" s="18" customFormat="1" ht="19.5" customHeight="1">
      <c r="A592" s="79"/>
      <c r="B592" s="283"/>
      <c r="C592" s="79"/>
      <c r="D592" s="79"/>
      <c r="E592" s="79"/>
      <c r="F592" s="79"/>
      <c r="G592" s="79"/>
      <c r="H592" s="108"/>
      <c r="I592" s="130"/>
      <c r="J592" s="134"/>
    </row>
    <row r="593" spans="1:10" s="18" customFormat="1" ht="19.5" customHeight="1">
      <c r="A593" s="79"/>
      <c r="B593" s="283"/>
      <c r="C593" s="79"/>
      <c r="D593" s="79"/>
      <c r="E593" s="79"/>
      <c r="F593" s="79"/>
      <c r="G593" s="79"/>
      <c r="H593" s="108"/>
      <c r="I593" s="130"/>
      <c r="J593" s="134"/>
    </row>
    <row r="594" spans="1:10" s="18" customFormat="1" ht="19.5" customHeight="1">
      <c r="A594" s="79"/>
      <c r="B594" s="283"/>
      <c r="C594" s="79"/>
      <c r="D594" s="79"/>
      <c r="E594" s="79"/>
      <c r="F594" s="79"/>
      <c r="G594" s="79"/>
      <c r="H594" s="108"/>
      <c r="I594" s="130"/>
      <c r="J594" s="134"/>
    </row>
    <row r="595" spans="1:10" s="18" customFormat="1" ht="19.5" customHeight="1">
      <c r="A595" s="79"/>
      <c r="B595" s="283"/>
      <c r="C595" s="79"/>
      <c r="D595" s="79"/>
      <c r="E595" s="79"/>
      <c r="F595" s="79"/>
      <c r="G595" s="79"/>
      <c r="H595" s="108"/>
      <c r="I595" s="130"/>
      <c r="J595" s="134"/>
    </row>
    <row r="596" spans="1:10" s="18" customFormat="1" ht="19.5" customHeight="1">
      <c r="A596" s="79"/>
      <c r="B596" s="283"/>
      <c r="C596" s="79"/>
      <c r="D596" s="79"/>
      <c r="E596" s="79"/>
      <c r="F596" s="79"/>
      <c r="G596" s="79"/>
      <c r="H596" s="108"/>
      <c r="I596" s="130"/>
      <c r="J596" s="134"/>
    </row>
    <row r="597" spans="1:10" s="18" customFormat="1" ht="19.5" customHeight="1">
      <c r="A597" s="79"/>
      <c r="B597" s="283"/>
      <c r="C597" s="79"/>
      <c r="D597" s="79"/>
      <c r="E597" s="79"/>
      <c r="F597" s="79"/>
      <c r="G597" s="79"/>
      <c r="H597" s="108"/>
      <c r="I597" s="130"/>
      <c r="J597" s="134"/>
    </row>
    <row r="598" spans="1:10" s="18" customFormat="1" ht="19.5" customHeight="1">
      <c r="A598" s="79"/>
      <c r="B598" s="283"/>
      <c r="C598" s="79"/>
      <c r="D598" s="79"/>
      <c r="E598" s="79"/>
      <c r="F598" s="79"/>
      <c r="G598" s="79"/>
      <c r="H598" s="108"/>
      <c r="I598" s="130"/>
      <c r="J598" s="134"/>
    </row>
    <row r="599" spans="1:10" s="18" customFormat="1" ht="19.5" customHeight="1">
      <c r="A599" s="79"/>
      <c r="B599" s="283"/>
      <c r="C599" s="79"/>
      <c r="D599" s="79"/>
      <c r="E599" s="79"/>
      <c r="F599" s="79"/>
      <c r="G599" s="79"/>
      <c r="H599" s="108"/>
      <c r="I599" s="130"/>
      <c r="J599" s="134"/>
    </row>
    <row r="600" spans="1:10" s="18" customFormat="1" ht="19.5" customHeight="1">
      <c r="A600" s="79"/>
      <c r="B600" s="283"/>
      <c r="C600" s="79"/>
      <c r="D600" s="79"/>
      <c r="E600" s="79"/>
      <c r="F600" s="79"/>
      <c r="G600" s="79"/>
      <c r="H600" s="108"/>
      <c r="I600" s="130"/>
      <c r="J600" s="134"/>
    </row>
    <row r="601" spans="1:10" s="18" customFormat="1" ht="19.5" customHeight="1">
      <c r="A601" s="79"/>
      <c r="B601" s="283"/>
      <c r="C601" s="79"/>
      <c r="D601" s="79"/>
      <c r="E601" s="79"/>
      <c r="F601" s="79"/>
      <c r="G601" s="79"/>
      <c r="H601" s="108"/>
      <c r="I601" s="130"/>
      <c r="J601" s="134"/>
    </row>
    <row r="602" spans="1:10" s="18" customFormat="1" ht="19.5" customHeight="1">
      <c r="A602" s="79"/>
      <c r="B602" s="283"/>
      <c r="C602" s="79"/>
      <c r="D602" s="79"/>
      <c r="E602" s="79"/>
      <c r="F602" s="79"/>
      <c r="G602" s="79"/>
      <c r="H602" s="108"/>
      <c r="I602" s="130"/>
      <c r="J602" s="134"/>
    </row>
    <row r="603" spans="1:10" s="18" customFormat="1" ht="19.5" customHeight="1">
      <c r="A603" s="79"/>
      <c r="B603" s="283"/>
      <c r="C603" s="79"/>
      <c r="D603" s="79"/>
      <c r="E603" s="79"/>
      <c r="F603" s="79"/>
      <c r="G603" s="79"/>
      <c r="H603" s="108"/>
      <c r="I603" s="130"/>
      <c r="J603" s="134"/>
    </row>
    <row r="604" spans="1:10" s="18" customFormat="1" ht="19.5" customHeight="1">
      <c r="A604" s="79"/>
      <c r="B604" s="283"/>
      <c r="C604" s="79"/>
      <c r="D604" s="79"/>
      <c r="E604" s="79"/>
      <c r="F604" s="79"/>
      <c r="G604" s="79"/>
      <c r="H604" s="108"/>
      <c r="I604" s="130"/>
      <c r="J604" s="134"/>
    </row>
    <row r="605" spans="1:10" s="18" customFormat="1" ht="19.5" customHeight="1">
      <c r="A605" s="79"/>
      <c r="B605" s="283"/>
      <c r="C605" s="79"/>
      <c r="D605" s="79"/>
      <c r="E605" s="79"/>
      <c r="F605" s="79"/>
      <c r="G605" s="79"/>
      <c r="H605" s="108"/>
      <c r="I605" s="130"/>
      <c r="J605" s="134"/>
    </row>
    <row r="606" spans="1:10" s="18" customFormat="1" ht="19.5" customHeight="1">
      <c r="A606" s="79"/>
      <c r="B606" s="283"/>
      <c r="C606" s="79"/>
      <c r="D606" s="79"/>
      <c r="E606" s="79"/>
      <c r="F606" s="79"/>
      <c r="G606" s="79"/>
      <c r="H606" s="108"/>
      <c r="I606" s="130"/>
      <c r="J606" s="134"/>
    </row>
    <row r="607" spans="1:10" s="18" customFormat="1" ht="19.5" customHeight="1">
      <c r="A607" s="79"/>
      <c r="B607" s="283"/>
      <c r="C607" s="79"/>
      <c r="D607" s="79"/>
      <c r="E607" s="79"/>
      <c r="F607" s="79"/>
      <c r="G607" s="79"/>
      <c r="H607" s="108"/>
      <c r="I607" s="130"/>
      <c r="J607" s="134"/>
    </row>
    <row r="608" spans="1:10" s="18" customFormat="1" ht="19.5" customHeight="1">
      <c r="A608" s="79"/>
      <c r="B608" s="283"/>
      <c r="C608" s="79"/>
      <c r="D608" s="79"/>
      <c r="E608" s="79"/>
      <c r="F608" s="79"/>
      <c r="G608" s="79"/>
      <c r="H608" s="108"/>
      <c r="I608" s="130"/>
      <c r="J608" s="134"/>
    </row>
    <row r="609" spans="1:10" s="18" customFormat="1" ht="19.5" customHeight="1">
      <c r="A609" s="79"/>
      <c r="B609" s="283"/>
      <c r="C609" s="79"/>
      <c r="D609" s="79"/>
      <c r="E609" s="79"/>
      <c r="F609" s="79"/>
      <c r="G609" s="79"/>
      <c r="H609" s="108"/>
      <c r="I609" s="130"/>
      <c r="J609" s="134"/>
    </row>
    <row r="610" spans="1:10" s="18" customFormat="1" ht="19.5" customHeight="1">
      <c r="A610" s="79"/>
      <c r="B610" s="283"/>
      <c r="C610" s="79"/>
      <c r="D610" s="79"/>
      <c r="E610" s="79"/>
      <c r="F610" s="79"/>
      <c r="G610" s="79"/>
      <c r="H610" s="108"/>
      <c r="I610" s="130"/>
      <c r="J610" s="134"/>
    </row>
    <row r="611" spans="1:10" s="18" customFormat="1" ht="19.5" customHeight="1">
      <c r="A611" s="79"/>
      <c r="B611" s="283"/>
      <c r="C611" s="79"/>
      <c r="D611" s="79"/>
      <c r="E611" s="79"/>
      <c r="F611" s="79"/>
      <c r="G611" s="79"/>
      <c r="H611" s="108"/>
      <c r="I611" s="130"/>
      <c r="J611" s="134"/>
    </row>
    <row r="612" spans="1:10" s="18" customFormat="1" ht="19.5" customHeight="1">
      <c r="A612" s="79"/>
      <c r="B612" s="283"/>
      <c r="C612" s="79"/>
      <c r="D612" s="79"/>
      <c r="E612" s="79"/>
      <c r="F612" s="79"/>
      <c r="G612" s="79"/>
      <c r="H612" s="108"/>
      <c r="I612" s="130"/>
      <c r="J612" s="134"/>
    </row>
    <row r="613" spans="1:10" s="18" customFormat="1" ht="19.5" customHeight="1">
      <c r="A613" s="79"/>
      <c r="B613" s="283"/>
      <c r="C613" s="79"/>
      <c r="D613" s="79"/>
      <c r="E613" s="79"/>
      <c r="F613" s="79"/>
      <c r="G613" s="79"/>
      <c r="H613" s="108"/>
      <c r="I613" s="130"/>
      <c r="J613" s="134"/>
    </row>
    <row r="614" spans="1:10" s="18" customFormat="1" ht="19.5" customHeight="1">
      <c r="A614" s="79"/>
      <c r="B614" s="283"/>
      <c r="C614" s="79"/>
      <c r="D614" s="79"/>
      <c r="E614" s="79"/>
      <c r="F614" s="79"/>
      <c r="G614" s="79"/>
      <c r="H614" s="108"/>
      <c r="I614" s="130"/>
      <c r="J614" s="134"/>
    </row>
    <row r="615" spans="1:10" s="18" customFormat="1" ht="19.5" customHeight="1">
      <c r="A615" s="79"/>
      <c r="B615" s="283"/>
      <c r="C615" s="79"/>
      <c r="D615" s="79"/>
      <c r="E615" s="79"/>
      <c r="F615" s="79"/>
      <c r="G615" s="79"/>
      <c r="H615" s="108"/>
      <c r="I615" s="130"/>
      <c r="J615" s="134"/>
    </row>
    <row r="616" spans="1:10" s="18" customFormat="1" ht="19.5" customHeight="1">
      <c r="A616" s="79"/>
      <c r="B616" s="283"/>
      <c r="C616" s="79"/>
      <c r="D616" s="79"/>
      <c r="E616" s="79"/>
      <c r="F616" s="79"/>
      <c r="G616" s="79"/>
      <c r="H616" s="108"/>
      <c r="I616" s="130"/>
      <c r="J616" s="134"/>
    </row>
    <row r="617" spans="1:10" s="18" customFormat="1" ht="19.5" customHeight="1">
      <c r="A617" s="79"/>
      <c r="B617" s="283"/>
      <c r="C617" s="79"/>
      <c r="D617" s="79"/>
      <c r="E617" s="79"/>
      <c r="F617" s="79"/>
      <c r="G617" s="79"/>
      <c r="H617" s="108"/>
      <c r="I617" s="130"/>
      <c r="J617" s="134"/>
    </row>
    <row r="618" spans="1:10" s="18" customFormat="1" ht="19.5" customHeight="1">
      <c r="A618" s="79"/>
      <c r="B618" s="283"/>
      <c r="C618" s="79"/>
      <c r="D618" s="79"/>
      <c r="E618" s="79"/>
      <c r="F618" s="79"/>
      <c r="G618" s="79"/>
      <c r="H618" s="108"/>
      <c r="I618" s="130"/>
      <c r="J618" s="134"/>
    </row>
    <row r="619" spans="1:10" s="18" customFormat="1" ht="19.5" customHeight="1">
      <c r="A619" s="79"/>
      <c r="B619" s="283"/>
      <c r="C619" s="79"/>
      <c r="D619" s="79"/>
      <c r="E619" s="79"/>
      <c r="F619" s="79"/>
      <c r="G619" s="79"/>
      <c r="H619" s="108"/>
      <c r="I619" s="130"/>
      <c r="J619" s="134"/>
    </row>
    <row r="620" spans="1:10" s="18" customFormat="1" ht="19.5" customHeight="1">
      <c r="A620" s="79"/>
      <c r="B620" s="283"/>
      <c r="C620" s="79"/>
      <c r="D620" s="79"/>
      <c r="E620" s="79"/>
      <c r="F620" s="79"/>
      <c r="G620" s="79"/>
      <c r="H620" s="108"/>
      <c r="I620" s="130"/>
      <c r="J620" s="134"/>
    </row>
    <row r="621" spans="1:10" s="18" customFormat="1" ht="19.5" customHeight="1">
      <c r="A621" s="79"/>
      <c r="B621" s="283"/>
      <c r="C621" s="79"/>
      <c r="D621" s="79"/>
      <c r="E621" s="79"/>
      <c r="F621" s="79"/>
      <c r="G621" s="79"/>
      <c r="H621" s="108"/>
      <c r="I621" s="130"/>
      <c r="J621" s="134"/>
    </row>
    <row r="622" spans="1:10" s="18" customFormat="1" ht="19.5" customHeight="1">
      <c r="A622" s="79"/>
      <c r="B622" s="283"/>
      <c r="C622" s="79"/>
      <c r="D622" s="79"/>
      <c r="E622" s="79"/>
      <c r="F622" s="79"/>
      <c r="G622" s="79"/>
      <c r="H622" s="108"/>
      <c r="I622" s="130"/>
      <c r="J622" s="134"/>
    </row>
    <row r="623" spans="1:10" s="18" customFormat="1" ht="19.5" customHeight="1">
      <c r="A623" s="79"/>
      <c r="B623" s="283"/>
      <c r="C623" s="79"/>
      <c r="D623" s="79"/>
      <c r="E623" s="79"/>
      <c r="F623" s="79"/>
      <c r="G623" s="79"/>
      <c r="H623" s="108"/>
      <c r="I623" s="130"/>
      <c r="J623" s="134"/>
    </row>
    <row r="624" spans="1:10" s="18" customFormat="1" ht="19.5" customHeight="1">
      <c r="A624" s="79"/>
      <c r="B624" s="283"/>
      <c r="C624" s="79"/>
      <c r="D624" s="79"/>
      <c r="E624" s="79"/>
      <c r="F624" s="79"/>
      <c r="G624" s="79"/>
      <c r="H624" s="108"/>
      <c r="I624" s="130"/>
      <c r="J624" s="134"/>
    </row>
    <row r="625" spans="1:10" s="18" customFormat="1" ht="19.5" customHeight="1">
      <c r="A625" s="79"/>
      <c r="B625" s="283"/>
      <c r="C625" s="79"/>
      <c r="D625" s="79"/>
      <c r="E625" s="79"/>
      <c r="F625" s="79"/>
      <c r="G625" s="79"/>
      <c r="H625" s="108"/>
      <c r="I625" s="130"/>
      <c r="J625" s="134"/>
    </row>
    <row r="626" spans="1:10" s="18" customFormat="1" ht="19.5" customHeight="1">
      <c r="A626" s="79"/>
      <c r="B626" s="283"/>
      <c r="C626" s="79"/>
      <c r="D626" s="79"/>
      <c r="E626" s="79"/>
      <c r="F626" s="79"/>
      <c r="G626" s="79"/>
      <c r="H626" s="108"/>
      <c r="I626" s="130"/>
      <c r="J626" s="134"/>
    </row>
    <row r="627" spans="1:10" s="18" customFormat="1" ht="19.5" customHeight="1">
      <c r="A627" s="79"/>
      <c r="B627" s="283"/>
      <c r="C627" s="79"/>
      <c r="D627" s="79"/>
      <c r="E627" s="79"/>
      <c r="F627" s="79"/>
      <c r="G627" s="79"/>
      <c r="H627" s="108"/>
      <c r="I627" s="130"/>
      <c r="J627" s="134"/>
    </row>
    <row r="628" spans="1:10" s="18" customFormat="1" ht="19.5" customHeight="1">
      <c r="A628" s="79"/>
      <c r="B628" s="283"/>
      <c r="C628" s="79"/>
      <c r="D628" s="79"/>
      <c r="E628" s="79"/>
      <c r="F628" s="79"/>
      <c r="G628" s="79"/>
      <c r="H628" s="108"/>
      <c r="I628" s="130"/>
      <c r="J628" s="134"/>
    </row>
    <row r="629" spans="1:10" s="18" customFormat="1" ht="19.5" customHeight="1">
      <c r="A629" s="79"/>
      <c r="B629" s="283"/>
      <c r="C629" s="79"/>
      <c r="D629" s="79"/>
      <c r="E629" s="79"/>
      <c r="F629" s="79"/>
      <c r="G629" s="79"/>
      <c r="H629" s="108"/>
      <c r="I629" s="130"/>
      <c r="J629" s="134"/>
    </row>
    <row r="630" spans="1:10" s="18" customFormat="1" ht="19.5" customHeight="1">
      <c r="A630" s="79"/>
      <c r="B630" s="283"/>
      <c r="C630" s="79"/>
      <c r="D630" s="79"/>
      <c r="E630" s="79"/>
      <c r="F630" s="79"/>
      <c r="G630" s="79"/>
      <c r="H630" s="108"/>
      <c r="I630" s="130"/>
      <c r="J630" s="134"/>
    </row>
    <row r="631" spans="1:10" s="18" customFormat="1" ht="19.5" customHeight="1">
      <c r="A631" s="79"/>
      <c r="B631" s="283"/>
      <c r="C631" s="79"/>
      <c r="D631" s="79"/>
      <c r="E631" s="79"/>
      <c r="F631" s="79"/>
      <c r="G631" s="79"/>
      <c r="H631" s="108"/>
      <c r="I631" s="130"/>
      <c r="J631" s="134"/>
    </row>
    <row r="632" spans="1:10" s="18" customFormat="1" ht="19.5" customHeight="1">
      <c r="A632" s="79"/>
      <c r="B632" s="283"/>
      <c r="C632" s="79"/>
      <c r="D632" s="79"/>
      <c r="E632" s="79"/>
      <c r="F632" s="79"/>
      <c r="G632" s="79"/>
      <c r="H632" s="108"/>
      <c r="I632" s="130"/>
      <c r="J632" s="134"/>
    </row>
    <row r="633" spans="1:10" s="18" customFormat="1" ht="19.5" customHeight="1">
      <c r="A633" s="79"/>
      <c r="B633" s="283"/>
      <c r="C633" s="79"/>
      <c r="D633" s="79"/>
      <c r="E633" s="79"/>
      <c r="F633" s="79"/>
      <c r="G633" s="79"/>
      <c r="H633" s="108"/>
      <c r="I633" s="130"/>
      <c r="J633" s="134"/>
    </row>
    <row r="634" spans="1:10" s="18" customFormat="1" ht="19.5" customHeight="1">
      <c r="A634" s="79"/>
      <c r="B634" s="283"/>
      <c r="C634" s="79"/>
      <c r="D634" s="79"/>
      <c r="E634" s="79"/>
      <c r="F634" s="79"/>
      <c r="G634" s="79"/>
      <c r="H634" s="108"/>
      <c r="I634" s="130"/>
      <c r="J634" s="134"/>
    </row>
    <row r="635" spans="1:10" s="18" customFormat="1" ht="19.5" customHeight="1">
      <c r="A635" s="79"/>
      <c r="B635" s="283"/>
      <c r="C635" s="79"/>
      <c r="D635" s="79"/>
      <c r="E635" s="79"/>
      <c r="F635" s="79"/>
      <c r="G635" s="79"/>
      <c r="H635" s="108"/>
      <c r="I635" s="130"/>
      <c r="J635" s="134"/>
    </row>
    <row r="636" spans="1:10" s="18" customFormat="1" ht="19.5" customHeight="1">
      <c r="A636" s="79"/>
      <c r="B636" s="283"/>
      <c r="C636" s="79"/>
      <c r="D636" s="79"/>
      <c r="E636" s="79"/>
      <c r="F636" s="79"/>
      <c r="G636" s="79"/>
      <c r="H636" s="108"/>
      <c r="I636" s="130"/>
      <c r="J636" s="134"/>
    </row>
    <row r="637" spans="1:10" s="18" customFormat="1" ht="19.5" customHeight="1">
      <c r="A637" s="79"/>
      <c r="B637" s="283"/>
      <c r="C637" s="79"/>
      <c r="D637" s="79"/>
      <c r="E637" s="79"/>
      <c r="F637" s="79"/>
      <c r="G637" s="79"/>
      <c r="H637" s="108"/>
      <c r="I637" s="130"/>
      <c r="J637" s="134"/>
    </row>
    <row r="638" spans="1:10" s="18" customFormat="1" ht="19.5" customHeight="1">
      <c r="A638" s="79"/>
      <c r="B638" s="283"/>
      <c r="C638" s="79"/>
      <c r="D638" s="79"/>
      <c r="E638" s="79"/>
      <c r="F638" s="79"/>
      <c r="G638" s="79"/>
      <c r="H638" s="108"/>
      <c r="I638" s="130"/>
      <c r="J638" s="134"/>
    </row>
    <row r="639" spans="1:10" s="218" customFormat="1" ht="19.5" customHeight="1">
      <c r="A639" s="79"/>
      <c r="B639" s="283"/>
      <c r="C639" s="79"/>
      <c r="D639" s="79"/>
      <c r="E639" s="79"/>
      <c r="F639" s="79"/>
      <c r="G639" s="79"/>
      <c r="H639" s="108"/>
      <c r="I639" s="130"/>
      <c r="J639" s="217"/>
    </row>
    <row r="640" spans="1:10" s="218" customFormat="1" ht="19.5" customHeight="1">
      <c r="A640" s="79"/>
      <c r="B640" s="283"/>
      <c r="C640" s="79"/>
      <c r="D640" s="79"/>
      <c r="E640" s="79"/>
      <c r="F640" s="79"/>
      <c r="G640" s="79"/>
      <c r="H640" s="108"/>
      <c r="I640" s="130"/>
      <c r="J640" s="217"/>
    </row>
    <row r="641" spans="1:10" s="218" customFormat="1" ht="19.5" customHeight="1">
      <c r="A641" s="79"/>
      <c r="B641" s="283"/>
      <c r="C641" s="79"/>
      <c r="D641" s="79"/>
      <c r="E641" s="79"/>
      <c r="F641" s="79"/>
      <c r="G641" s="79"/>
      <c r="H641" s="108"/>
      <c r="I641" s="130"/>
      <c r="J641" s="217"/>
    </row>
    <row r="642" spans="1:10" s="218" customFormat="1" ht="19.5" customHeight="1">
      <c r="A642" s="79"/>
      <c r="B642" s="283"/>
      <c r="C642" s="79"/>
      <c r="D642" s="79"/>
      <c r="E642" s="79"/>
      <c r="F642" s="79"/>
      <c r="G642" s="79"/>
      <c r="H642" s="108"/>
      <c r="I642" s="130"/>
      <c r="J642" s="217"/>
    </row>
    <row r="643" spans="1:10" s="218" customFormat="1" ht="19.5" customHeight="1">
      <c r="A643" s="79"/>
      <c r="B643" s="283"/>
      <c r="C643" s="79"/>
      <c r="D643" s="79"/>
      <c r="E643" s="79"/>
      <c r="F643" s="79"/>
      <c r="G643" s="79"/>
      <c r="H643" s="108"/>
      <c r="I643" s="130"/>
      <c r="J643" s="217"/>
    </row>
    <row r="644" spans="1:10" s="218" customFormat="1" ht="19.5" customHeight="1">
      <c r="A644" s="79"/>
      <c r="B644" s="283"/>
      <c r="C644" s="79"/>
      <c r="D644" s="79"/>
      <c r="E644" s="79"/>
      <c r="F644" s="79"/>
      <c r="G644" s="79"/>
      <c r="H644" s="108"/>
      <c r="I644" s="130"/>
      <c r="J644" s="217"/>
    </row>
    <row r="645" spans="1:10" s="218" customFormat="1" ht="19.5" customHeight="1">
      <c r="A645" s="79"/>
      <c r="B645" s="283"/>
      <c r="C645" s="79"/>
      <c r="D645" s="79"/>
      <c r="E645" s="79"/>
      <c r="F645" s="79"/>
      <c r="G645" s="79"/>
      <c r="H645" s="108"/>
      <c r="I645" s="130"/>
      <c r="J645" s="217"/>
    </row>
    <row r="646" spans="1:10" s="218" customFormat="1" ht="19.5" customHeight="1">
      <c r="A646" s="79"/>
      <c r="B646" s="283"/>
      <c r="C646" s="79"/>
      <c r="D646" s="79"/>
      <c r="E646" s="79"/>
      <c r="F646" s="79"/>
      <c r="G646" s="79"/>
      <c r="H646" s="108"/>
      <c r="I646" s="130"/>
      <c r="J646" s="217"/>
    </row>
    <row r="647" spans="1:10" s="218" customFormat="1" ht="19.5" customHeight="1">
      <c r="A647" s="79"/>
      <c r="B647" s="283"/>
      <c r="C647" s="79"/>
      <c r="D647" s="79"/>
      <c r="E647" s="79"/>
      <c r="F647" s="79"/>
      <c r="G647" s="79"/>
      <c r="H647" s="108"/>
      <c r="I647" s="130"/>
      <c r="J647" s="217"/>
    </row>
    <row r="648" spans="1:10" s="218" customFormat="1" ht="19.5" customHeight="1">
      <c r="A648" s="79"/>
      <c r="B648" s="283"/>
      <c r="C648" s="79"/>
      <c r="D648" s="79"/>
      <c r="E648" s="79"/>
      <c r="F648" s="79"/>
      <c r="G648" s="79"/>
      <c r="H648" s="108"/>
      <c r="I648" s="130"/>
      <c r="J648" s="217"/>
    </row>
    <row r="649" spans="1:10" s="18" customFormat="1" ht="19.5" customHeight="1">
      <c r="A649" s="79"/>
      <c r="B649" s="283"/>
      <c r="C649" s="79"/>
      <c r="D649" s="79"/>
      <c r="E649" s="79"/>
      <c r="F649" s="79"/>
      <c r="G649" s="79"/>
      <c r="H649" s="108"/>
      <c r="I649" s="130"/>
      <c r="J649" s="134"/>
    </row>
    <row r="650" spans="1:10" s="18" customFormat="1" ht="19.5" customHeight="1">
      <c r="A650" s="79"/>
      <c r="B650" s="283"/>
      <c r="C650" s="79"/>
      <c r="D650" s="79"/>
      <c r="E650" s="79"/>
      <c r="F650" s="79"/>
      <c r="G650" s="79"/>
      <c r="H650" s="108"/>
      <c r="I650" s="130"/>
      <c r="J650" s="134"/>
    </row>
    <row r="651" spans="1:10" s="18" customFormat="1" ht="19.5" customHeight="1">
      <c r="A651" s="79"/>
      <c r="B651" s="283"/>
      <c r="C651" s="79"/>
      <c r="D651" s="79"/>
      <c r="E651" s="79"/>
      <c r="F651" s="79"/>
      <c r="G651" s="79"/>
      <c r="H651" s="108"/>
      <c r="I651" s="130"/>
      <c r="J651" s="134"/>
    </row>
    <row r="652" spans="1:10" s="18" customFormat="1" ht="19.5" customHeight="1">
      <c r="A652" s="79"/>
      <c r="B652" s="283"/>
      <c r="C652" s="79"/>
      <c r="D652" s="79"/>
      <c r="E652" s="79"/>
      <c r="F652" s="79"/>
      <c r="G652" s="79"/>
      <c r="H652" s="108"/>
      <c r="I652" s="130"/>
      <c r="J652" s="134"/>
    </row>
    <row r="653" spans="1:10" s="18" customFormat="1" ht="19.5" customHeight="1">
      <c r="A653" s="79"/>
      <c r="B653" s="283"/>
      <c r="C653" s="79"/>
      <c r="D653" s="79"/>
      <c r="E653" s="79"/>
      <c r="F653" s="79"/>
      <c r="G653" s="79"/>
      <c r="H653" s="108"/>
      <c r="I653" s="130"/>
      <c r="J653" s="134"/>
    </row>
    <row r="654" spans="1:10" s="18" customFormat="1" ht="19.5" customHeight="1">
      <c r="A654" s="79"/>
      <c r="B654" s="283"/>
      <c r="C654" s="79"/>
      <c r="D654" s="79"/>
      <c r="E654" s="79"/>
      <c r="F654" s="79"/>
      <c r="G654" s="79"/>
      <c r="H654" s="108"/>
      <c r="I654" s="130"/>
      <c r="J654" s="134"/>
    </row>
    <row r="655" spans="1:10" s="18" customFormat="1" ht="19.5" customHeight="1">
      <c r="A655" s="79"/>
      <c r="B655" s="283"/>
      <c r="C655" s="79"/>
      <c r="D655" s="79"/>
      <c r="E655" s="79"/>
      <c r="F655" s="79"/>
      <c r="G655" s="79"/>
      <c r="H655" s="108"/>
      <c r="I655" s="130"/>
      <c r="J655" s="134"/>
    </row>
    <row r="656" spans="1:10" s="18" customFormat="1" ht="19.5" customHeight="1">
      <c r="A656" s="79"/>
      <c r="B656" s="283"/>
      <c r="C656" s="79"/>
      <c r="D656" s="79"/>
      <c r="E656" s="79"/>
      <c r="F656" s="79"/>
      <c r="G656" s="79"/>
      <c r="H656" s="108"/>
      <c r="I656" s="130"/>
      <c r="J656" s="134"/>
    </row>
    <row r="657" spans="1:10" s="18" customFormat="1" ht="19.5" customHeight="1">
      <c r="A657" s="79"/>
      <c r="B657" s="283"/>
      <c r="C657" s="79"/>
      <c r="D657" s="79"/>
      <c r="E657" s="79"/>
      <c r="F657" s="79"/>
      <c r="G657" s="79"/>
      <c r="H657" s="108"/>
      <c r="I657" s="130"/>
      <c r="J657" s="134"/>
    </row>
    <row r="658" spans="1:10" s="18" customFormat="1" ht="19.5" customHeight="1">
      <c r="A658" s="79"/>
      <c r="B658" s="283"/>
      <c r="C658" s="79"/>
      <c r="D658" s="79"/>
      <c r="E658" s="79"/>
      <c r="F658" s="79"/>
      <c r="G658" s="79"/>
      <c r="H658" s="108"/>
      <c r="I658" s="130"/>
      <c r="J658" s="134"/>
    </row>
    <row r="659" spans="1:10" s="18" customFormat="1" ht="19.5" customHeight="1">
      <c r="A659" s="79"/>
      <c r="B659" s="283"/>
      <c r="C659" s="79"/>
      <c r="D659" s="79"/>
      <c r="E659" s="79"/>
      <c r="F659" s="79"/>
      <c r="G659" s="79"/>
      <c r="H659" s="108"/>
      <c r="I659" s="130"/>
      <c r="J659" s="134"/>
    </row>
    <row r="660" spans="1:10" s="18" customFormat="1" ht="19.5" customHeight="1">
      <c r="A660" s="79"/>
      <c r="B660" s="283"/>
      <c r="C660" s="79"/>
      <c r="D660" s="79"/>
      <c r="E660" s="79"/>
      <c r="F660" s="79"/>
      <c r="G660" s="79"/>
      <c r="H660" s="108"/>
      <c r="I660" s="130"/>
      <c r="J660" s="134"/>
    </row>
    <row r="661" spans="1:10" s="18" customFormat="1" ht="19.5" customHeight="1">
      <c r="A661" s="79"/>
      <c r="B661" s="283"/>
      <c r="C661" s="79"/>
      <c r="D661" s="79"/>
      <c r="E661" s="79"/>
      <c r="F661" s="79"/>
      <c r="G661" s="79"/>
      <c r="H661" s="108"/>
      <c r="I661" s="130"/>
      <c r="J661" s="134"/>
    </row>
    <row r="662" spans="1:10" s="18" customFormat="1" ht="19.5" customHeight="1">
      <c r="A662" s="79"/>
      <c r="B662" s="283"/>
      <c r="C662" s="79"/>
      <c r="D662" s="79"/>
      <c r="E662" s="79"/>
      <c r="F662" s="79"/>
      <c r="G662" s="79"/>
      <c r="H662" s="108"/>
      <c r="I662" s="130"/>
      <c r="J662" s="134"/>
    </row>
    <row r="663" spans="1:10" s="18" customFormat="1" ht="19.5" customHeight="1">
      <c r="A663" s="79"/>
      <c r="B663" s="283"/>
      <c r="C663" s="79"/>
      <c r="D663" s="79"/>
      <c r="E663" s="79"/>
      <c r="F663" s="79"/>
      <c r="G663" s="79"/>
      <c r="H663" s="108"/>
      <c r="I663" s="130"/>
      <c r="J663" s="134"/>
    </row>
    <row r="664" spans="1:10" s="18" customFormat="1" ht="19.5" customHeight="1">
      <c r="A664" s="79"/>
      <c r="B664" s="283"/>
      <c r="C664" s="79"/>
      <c r="D664" s="79"/>
      <c r="E664" s="79"/>
      <c r="F664" s="79"/>
      <c r="G664" s="79"/>
      <c r="H664" s="108"/>
      <c r="I664" s="130"/>
      <c r="J664" s="134"/>
    </row>
    <row r="665" spans="1:10" s="18" customFormat="1" ht="19.5" customHeight="1">
      <c r="A665" s="79"/>
      <c r="B665" s="283"/>
      <c r="C665" s="79"/>
      <c r="D665" s="79"/>
      <c r="E665" s="79"/>
      <c r="F665" s="79"/>
      <c r="G665" s="79"/>
      <c r="H665" s="108"/>
      <c r="I665" s="130"/>
      <c r="J665" s="134"/>
    </row>
    <row r="666" spans="1:10" s="18" customFormat="1" ht="19.5" customHeight="1">
      <c r="A666" s="79"/>
      <c r="B666" s="283"/>
      <c r="C666" s="79"/>
      <c r="D666" s="79"/>
      <c r="E666" s="79"/>
      <c r="F666" s="79"/>
      <c r="G666" s="79"/>
      <c r="H666" s="108"/>
      <c r="I666" s="130"/>
      <c r="J666" s="134"/>
    </row>
    <row r="667" spans="1:10" s="18" customFormat="1" ht="19.5" customHeight="1">
      <c r="A667" s="79"/>
      <c r="B667" s="283"/>
      <c r="C667" s="79"/>
      <c r="D667" s="79"/>
      <c r="E667" s="79"/>
      <c r="F667" s="79"/>
      <c r="G667" s="79"/>
      <c r="H667" s="108"/>
      <c r="I667" s="130"/>
      <c r="J667" s="134"/>
    </row>
    <row r="668" spans="1:10" s="18" customFormat="1" ht="19.5" customHeight="1">
      <c r="A668" s="79"/>
      <c r="B668" s="283"/>
      <c r="C668" s="79"/>
      <c r="D668" s="79"/>
      <c r="E668" s="79"/>
      <c r="F668" s="79"/>
      <c r="G668" s="79"/>
      <c r="H668" s="108"/>
      <c r="I668" s="130"/>
      <c r="J668" s="134"/>
    </row>
    <row r="669" spans="1:10" s="18" customFormat="1" ht="19.5" customHeight="1">
      <c r="A669" s="79"/>
      <c r="B669" s="283"/>
      <c r="C669" s="79"/>
      <c r="D669" s="79"/>
      <c r="E669" s="79"/>
      <c r="F669" s="79"/>
      <c r="G669" s="79"/>
      <c r="H669" s="108"/>
      <c r="I669" s="130"/>
      <c r="J669" s="134"/>
    </row>
    <row r="670" spans="1:10" s="18" customFormat="1" ht="19.5" customHeight="1">
      <c r="A670" s="79"/>
      <c r="B670" s="283"/>
      <c r="C670" s="79"/>
      <c r="D670" s="79"/>
      <c r="E670" s="79"/>
      <c r="F670" s="79"/>
      <c r="G670" s="79"/>
      <c r="H670" s="108"/>
      <c r="I670" s="130"/>
      <c r="J670" s="134"/>
    </row>
    <row r="671" spans="1:10" s="18" customFormat="1" ht="19.5" customHeight="1">
      <c r="A671" s="79"/>
      <c r="B671" s="283"/>
      <c r="C671" s="79"/>
      <c r="D671" s="79"/>
      <c r="E671" s="79"/>
      <c r="F671" s="79"/>
      <c r="G671" s="79"/>
      <c r="H671" s="108"/>
      <c r="I671" s="130"/>
      <c r="J671" s="134"/>
    </row>
    <row r="672" spans="1:10" s="18" customFormat="1" ht="19.5" customHeight="1">
      <c r="A672" s="79"/>
      <c r="B672" s="283"/>
      <c r="C672" s="79"/>
      <c r="D672" s="79"/>
      <c r="E672" s="79"/>
      <c r="F672" s="79"/>
      <c r="G672" s="79"/>
      <c r="H672" s="108"/>
      <c r="I672" s="130"/>
      <c r="J672" s="134"/>
    </row>
    <row r="673" spans="1:10" s="18" customFormat="1" ht="19.5" customHeight="1">
      <c r="A673" s="79"/>
      <c r="B673" s="283"/>
      <c r="C673" s="79"/>
      <c r="D673" s="79"/>
      <c r="E673" s="79"/>
      <c r="F673" s="79"/>
      <c r="G673" s="79"/>
      <c r="H673" s="108"/>
      <c r="I673" s="130"/>
      <c r="J673" s="134"/>
    </row>
    <row r="674" spans="1:10" s="18" customFormat="1" ht="19.5" customHeight="1">
      <c r="A674" s="79"/>
      <c r="B674" s="283"/>
      <c r="C674" s="79"/>
      <c r="D674" s="79"/>
      <c r="E674" s="79"/>
      <c r="F674" s="79"/>
      <c r="G674" s="79"/>
      <c r="H674" s="108"/>
      <c r="I674" s="130"/>
      <c r="J674" s="134"/>
    </row>
    <row r="675" spans="1:10" s="18" customFormat="1" ht="19.5" customHeight="1">
      <c r="A675" s="79"/>
      <c r="B675" s="283"/>
      <c r="C675" s="79"/>
      <c r="D675" s="79"/>
      <c r="E675" s="79"/>
      <c r="F675" s="79"/>
      <c r="G675" s="79"/>
      <c r="H675" s="108"/>
      <c r="I675" s="130"/>
      <c r="J675" s="134"/>
    </row>
    <row r="676" spans="1:10" s="18" customFormat="1" ht="19.5" customHeight="1">
      <c r="A676" s="79"/>
      <c r="B676" s="283"/>
      <c r="C676" s="79"/>
      <c r="D676" s="79"/>
      <c r="E676" s="79"/>
      <c r="F676" s="79"/>
      <c r="G676" s="79"/>
      <c r="H676" s="108"/>
      <c r="I676" s="130"/>
      <c r="J676" s="134"/>
    </row>
    <row r="677" spans="1:10" s="18" customFormat="1" ht="19.5" customHeight="1">
      <c r="A677" s="79"/>
      <c r="B677" s="283"/>
      <c r="C677" s="79"/>
      <c r="D677" s="79"/>
      <c r="E677" s="79"/>
      <c r="F677" s="79"/>
      <c r="G677" s="79"/>
      <c r="H677" s="108"/>
      <c r="I677" s="130"/>
      <c r="J677" s="134"/>
    </row>
    <row r="678" spans="1:10" s="18" customFormat="1" ht="19.5" customHeight="1">
      <c r="A678" s="79"/>
      <c r="B678" s="283"/>
      <c r="C678" s="79"/>
      <c r="D678" s="79"/>
      <c r="E678" s="79"/>
      <c r="F678" s="79"/>
      <c r="G678" s="79"/>
      <c r="H678" s="108"/>
      <c r="I678" s="130"/>
      <c r="J678" s="134"/>
    </row>
    <row r="679" spans="1:10" s="18" customFormat="1" ht="19.5" customHeight="1">
      <c r="A679" s="79"/>
      <c r="B679" s="283"/>
      <c r="C679" s="79"/>
      <c r="D679" s="79"/>
      <c r="E679" s="79"/>
      <c r="F679" s="79"/>
      <c r="G679" s="79"/>
      <c r="H679" s="108"/>
      <c r="I679" s="130"/>
      <c r="J679" s="134"/>
    </row>
    <row r="680" spans="1:11" s="18" customFormat="1" ht="19.5" customHeight="1">
      <c r="A680" s="79"/>
      <c r="B680" s="283"/>
      <c r="C680" s="79"/>
      <c r="D680" s="79"/>
      <c r="E680" s="79"/>
      <c r="F680" s="79"/>
      <c r="G680" s="79"/>
      <c r="H680" s="108"/>
      <c r="I680" s="130"/>
      <c r="J680" s="134"/>
      <c r="K680" s="134"/>
    </row>
    <row r="681" spans="1:11" s="18" customFormat="1" ht="19.5" customHeight="1">
      <c r="A681" s="79"/>
      <c r="B681" s="283"/>
      <c r="C681" s="79"/>
      <c r="D681" s="79"/>
      <c r="E681" s="79"/>
      <c r="F681" s="79"/>
      <c r="G681" s="79"/>
      <c r="H681" s="108"/>
      <c r="I681" s="130"/>
      <c r="J681" s="134"/>
      <c r="K681" s="134"/>
    </row>
    <row r="682" spans="1:11" s="18" customFormat="1" ht="19.5" customHeight="1">
      <c r="A682" s="79"/>
      <c r="B682" s="283"/>
      <c r="C682" s="79"/>
      <c r="D682" s="79"/>
      <c r="E682" s="79"/>
      <c r="F682" s="79"/>
      <c r="G682" s="79"/>
      <c r="H682" s="108"/>
      <c r="I682" s="130"/>
      <c r="J682" s="134"/>
      <c r="K682" s="134"/>
    </row>
    <row r="683" spans="1:11" s="18" customFormat="1" ht="19.5" customHeight="1">
      <c r="A683" s="79"/>
      <c r="B683" s="283"/>
      <c r="C683" s="79"/>
      <c r="D683" s="79"/>
      <c r="E683" s="79"/>
      <c r="F683" s="79"/>
      <c r="G683" s="79"/>
      <c r="H683" s="108"/>
      <c r="I683" s="130"/>
      <c r="J683" s="134"/>
      <c r="K683" s="134"/>
    </row>
    <row r="684" spans="1:11" s="18" customFormat="1" ht="19.5" customHeight="1">
      <c r="A684" s="79"/>
      <c r="B684" s="283"/>
      <c r="C684" s="79"/>
      <c r="D684" s="79"/>
      <c r="E684" s="79"/>
      <c r="F684" s="79"/>
      <c r="G684" s="79"/>
      <c r="H684" s="108"/>
      <c r="I684" s="130"/>
      <c r="J684" s="134"/>
      <c r="K684" s="134"/>
    </row>
    <row r="685" spans="1:11" s="18" customFormat="1" ht="19.5" customHeight="1">
      <c r="A685" s="79"/>
      <c r="B685" s="283"/>
      <c r="C685" s="79"/>
      <c r="D685" s="79"/>
      <c r="E685" s="79"/>
      <c r="F685" s="79"/>
      <c r="G685" s="79"/>
      <c r="H685" s="108"/>
      <c r="I685" s="130"/>
      <c r="J685" s="134"/>
      <c r="K685" s="134"/>
    </row>
    <row r="686" spans="1:11" s="18" customFormat="1" ht="19.5" customHeight="1">
      <c r="A686" s="79"/>
      <c r="B686" s="283"/>
      <c r="C686" s="79"/>
      <c r="D686" s="79"/>
      <c r="E686" s="79"/>
      <c r="F686" s="79"/>
      <c r="G686" s="79"/>
      <c r="H686" s="108"/>
      <c r="I686" s="130"/>
      <c r="J686" s="134"/>
      <c r="K686" s="134"/>
    </row>
    <row r="687" spans="1:11" s="18" customFormat="1" ht="19.5" customHeight="1">
      <c r="A687" s="79"/>
      <c r="B687" s="283"/>
      <c r="C687" s="79"/>
      <c r="D687" s="79"/>
      <c r="E687" s="79"/>
      <c r="F687" s="79"/>
      <c r="G687" s="79"/>
      <c r="H687" s="108"/>
      <c r="I687" s="130"/>
      <c r="J687" s="134"/>
      <c r="K687" s="134"/>
    </row>
    <row r="688" spans="1:11" s="18" customFormat="1" ht="19.5" customHeight="1">
      <c r="A688" s="79"/>
      <c r="B688" s="283"/>
      <c r="C688" s="79"/>
      <c r="D688" s="79"/>
      <c r="E688" s="79"/>
      <c r="F688" s="79"/>
      <c r="G688" s="79"/>
      <c r="H688" s="108"/>
      <c r="I688" s="130"/>
      <c r="J688" s="134"/>
      <c r="K688" s="134"/>
    </row>
    <row r="689" spans="1:11" s="18" customFormat="1" ht="19.5" customHeight="1">
      <c r="A689" s="79"/>
      <c r="B689" s="283"/>
      <c r="C689" s="79"/>
      <c r="D689" s="79"/>
      <c r="E689" s="79"/>
      <c r="F689" s="79"/>
      <c r="G689" s="79"/>
      <c r="H689" s="108"/>
      <c r="I689" s="130"/>
      <c r="J689" s="134"/>
      <c r="K689" s="134"/>
    </row>
    <row r="690" spans="1:11" s="18" customFormat="1" ht="19.5" customHeight="1">
      <c r="A690" s="79"/>
      <c r="B690" s="283"/>
      <c r="C690" s="79"/>
      <c r="D690" s="79"/>
      <c r="E690" s="79"/>
      <c r="F690" s="79"/>
      <c r="G690" s="79"/>
      <c r="H690" s="108"/>
      <c r="I690" s="130"/>
      <c r="J690" s="134"/>
      <c r="K690" s="134"/>
    </row>
    <row r="691" spans="1:11" s="18" customFormat="1" ht="19.5" customHeight="1">
      <c r="A691" s="79"/>
      <c r="B691" s="283"/>
      <c r="C691" s="79"/>
      <c r="D691" s="79"/>
      <c r="E691" s="79"/>
      <c r="F691" s="79"/>
      <c r="G691" s="79"/>
      <c r="H691" s="108"/>
      <c r="I691" s="130"/>
      <c r="J691" s="134"/>
      <c r="K691" s="134"/>
    </row>
    <row r="692" spans="1:11" s="18" customFormat="1" ht="19.5" customHeight="1">
      <c r="A692" s="79"/>
      <c r="B692" s="283"/>
      <c r="C692" s="79"/>
      <c r="D692" s="79"/>
      <c r="E692" s="79"/>
      <c r="F692" s="79"/>
      <c r="G692" s="79"/>
      <c r="H692" s="108"/>
      <c r="I692" s="130"/>
      <c r="J692" s="134"/>
      <c r="K692" s="134"/>
    </row>
    <row r="693" spans="1:11" s="18" customFormat="1" ht="19.5" customHeight="1">
      <c r="A693" s="79"/>
      <c r="B693" s="283"/>
      <c r="C693" s="79"/>
      <c r="D693" s="79"/>
      <c r="E693" s="79"/>
      <c r="F693" s="79"/>
      <c r="G693" s="79"/>
      <c r="H693" s="108"/>
      <c r="I693" s="130"/>
      <c r="J693" s="134"/>
      <c r="K693" s="134"/>
    </row>
    <row r="694" spans="1:11" s="18" customFormat="1" ht="19.5" customHeight="1">
      <c r="A694" s="79"/>
      <c r="B694" s="283"/>
      <c r="C694" s="79"/>
      <c r="D694" s="79"/>
      <c r="E694" s="79"/>
      <c r="F694" s="79"/>
      <c r="G694" s="79"/>
      <c r="H694" s="108"/>
      <c r="I694" s="130"/>
      <c r="J694" s="134"/>
      <c r="K694" s="134"/>
    </row>
    <row r="695" spans="1:10" s="18" customFormat="1" ht="19.5" customHeight="1">
      <c r="A695" s="79"/>
      <c r="B695" s="283"/>
      <c r="C695" s="79"/>
      <c r="D695" s="79"/>
      <c r="E695" s="79"/>
      <c r="F695" s="79"/>
      <c r="G695" s="79"/>
      <c r="H695" s="108"/>
      <c r="I695" s="130"/>
      <c r="J695" s="134"/>
    </row>
    <row r="696" spans="1:10" s="18" customFormat="1" ht="19.5" customHeight="1">
      <c r="A696" s="79"/>
      <c r="B696" s="283"/>
      <c r="C696" s="79"/>
      <c r="D696" s="79"/>
      <c r="E696" s="79"/>
      <c r="F696" s="79"/>
      <c r="G696" s="79"/>
      <c r="H696" s="108"/>
      <c r="I696" s="130"/>
      <c r="J696" s="134"/>
    </row>
    <row r="697" spans="1:10" s="18" customFormat="1" ht="19.5" customHeight="1">
      <c r="A697" s="79"/>
      <c r="B697" s="283"/>
      <c r="C697" s="79"/>
      <c r="D697" s="79"/>
      <c r="E697" s="79"/>
      <c r="F697" s="79"/>
      <c r="G697" s="79"/>
      <c r="H697" s="108"/>
      <c r="I697" s="130"/>
      <c r="J697" s="134"/>
    </row>
    <row r="698" spans="1:11" s="18" customFormat="1" ht="19.5" customHeight="1">
      <c r="A698" s="79"/>
      <c r="B698" s="283"/>
      <c r="C698" s="79"/>
      <c r="D698" s="79"/>
      <c r="E698" s="79"/>
      <c r="F698" s="79"/>
      <c r="G698" s="79"/>
      <c r="H698" s="108"/>
      <c r="I698" s="130"/>
      <c r="J698" s="134"/>
      <c r="K698" s="134"/>
    </row>
    <row r="699" spans="1:11" s="18" customFormat="1" ht="19.5" customHeight="1">
      <c r="A699" s="79"/>
      <c r="B699" s="283"/>
      <c r="C699" s="79"/>
      <c r="D699" s="79"/>
      <c r="E699" s="79"/>
      <c r="F699" s="79"/>
      <c r="G699" s="79"/>
      <c r="H699" s="108"/>
      <c r="I699" s="130"/>
      <c r="J699" s="134"/>
      <c r="K699" s="134"/>
    </row>
    <row r="700" spans="1:11" s="18" customFormat="1" ht="19.5" customHeight="1">
      <c r="A700" s="79"/>
      <c r="B700" s="283"/>
      <c r="C700" s="79"/>
      <c r="D700" s="79"/>
      <c r="E700" s="79"/>
      <c r="F700" s="79"/>
      <c r="G700" s="79"/>
      <c r="H700" s="108"/>
      <c r="I700" s="130"/>
      <c r="J700" s="134"/>
      <c r="K700" s="134"/>
    </row>
    <row r="701" spans="1:11" s="18" customFormat="1" ht="19.5" customHeight="1">
      <c r="A701" s="79"/>
      <c r="B701" s="283"/>
      <c r="C701" s="79"/>
      <c r="D701" s="79"/>
      <c r="E701" s="79"/>
      <c r="F701" s="79"/>
      <c r="G701" s="79"/>
      <c r="H701" s="108"/>
      <c r="I701" s="130"/>
      <c r="J701" s="134"/>
      <c r="K701" s="134"/>
    </row>
    <row r="702" spans="1:11" s="18" customFormat="1" ht="19.5" customHeight="1">
      <c r="A702" s="79"/>
      <c r="B702" s="283"/>
      <c r="C702" s="79"/>
      <c r="D702" s="79"/>
      <c r="E702" s="79"/>
      <c r="F702" s="79"/>
      <c r="G702" s="79"/>
      <c r="H702" s="108"/>
      <c r="I702" s="130"/>
      <c r="J702" s="134"/>
      <c r="K702" s="134"/>
    </row>
    <row r="703" spans="1:11" s="18" customFormat="1" ht="19.5" customHeight="1">
      <c r="A703" s="79"/>
      <c r="B703" s="283"/>
      <c r="C703" s="79"/>
      <c r="D703" s="79"/>
      <c r="E703" s="79"/>
      <c r="F703" s="79"/>
      <c r="G703" s="79"/>
      <c r="H703" s="108"/>
      <c r="I703" s="130"/>
      <c r="J703" s="134"/>
      <c r="K703" s="134"/>
    </row>
    <row r="704" spans="1:11" s="18" customFormat="1" ht="19.5" customHeight="1">
      <c r="A704" s="79"/>
      <c r="B704" s="283"/>
      <c r="C704" s="79"/>
      <c r="D704" s="79"/>
      <c r="E704" s="79"/>
      <c r="F704" s="79"/>
      <c r="G704" s="79"/>
      <c r="H704" s="108"/>
      <c r="I704" s="130"/>
      <c r="J704" s="134"/>
      <c r="K704" s="134"/>
    </row>
    <row r="705" spans="1:11" s="18" customFormat="1" ht="19.5" customHeight="1">
      <c r="A705" s="79"/>
      <c r="B705" s="283"/>
      <c r="C705" s="79"/>
      <c r="D705" s="79"/>
      <c r="E705" s="79"/>
      <c r="F705" s="79"/>
      <c r="G705" s="79"/>
      <c r="H705" s="108"/>
      <c r="I705" s="130"/>
      <c r="J705" s="134"/>
      <c r="K705" s="134"/>
    </row>
    <row r="706" spans="1:11" s="18" customFormat="1" ht="19.5" customHeight="1">
      <c r="A706" s="79"/>
      <c r="B706" s="283"/>
      <c r="C706" s="79"/>
      <c r="D706" s="79"/>
      <c r="E706" s="79"/>
      <c r="F706" s="79"/>
      <c r="G706" s="79"/>
      <c r="H706" s="108"/>
      <c r="I706" s="130"/>
      <c r="J706" s="134"/>
      <c r="K706" s="134"/>
    </row>
    <row r="707" spans="1:11" s="18" customFormat="1" ht="19.5" customHeight="1">
      <c r="A707" s="79"/>
      <c r="B707" s="283"/>
      <c r="C707" s="79"/>
      <c r="D707" s="79"/>
      <c r="E707" s="79"/>
      <c r="F707" s="79"/>
      <c r="G707" s="79"/>
      <c r="H707" s="108"/>
      <c r="I707" s="130"/>
      <c r="J707" s="134"/>
      <c r="K707" s="134"/>
    </row>
    <row r="708" spans="1:11" s="18" customFormat="1" ht="19.5" customHeight="1">
      <c r="A708" s="79"/>
      <c r="B708" s="283"/>
      <c r="C708" s="79"/>
      <c r="D708" s="79"/>
      <c r="E708" s="79"/>
      <c r="F708" s="79"/>
      <c r="G708" s="79"/>
      <c r="H708" s="108"/>
      <c r="I708" s="130"/>
      <c r="J708" s="134"/>
      <c r="K708" s="134"/>
    </row>
    <row r="709" spans="1:11" s="18" customFormat="1" ht="19.5" customHeight="1">
      <c r="A709" s="79"/>
      <c r="B709" s="283"/>
      <c r="C709" s="79"/>
      <c r="D709" s="79"/>
      <c r="E709" s="79"/>
      <c r="F709" s="79"/>
      <c r="G709" s="79"/>
      <c r="H709" s="108"/>
      <c r="I709" s="130"/>
      <c r="J709" s="134"/>
      <c r="K709" s="134"/>
    </row>
    <row r="710" spans="1:11" s="18" customFormat="1" ht="19.5" customHeight="1">
      <c r="A710" s="79"/>
      <c r="B710" s="283"/>
      <c r="C710" s="79"/>
      <c r="D710" s="79"/>
      <c r="E710" s="79"/>
      <c r="F710" s="79"/>
      <c r="G710" s="79"/>
      <c r="H710" s="108"/>
      <c r="I710" s="130"/>
      <c r="J710" s="134"/>
      <c r="K710" s="134"/>
    </row>
    <row r="711" spans="1:11" s="18" customFormat="1" ht="19.5" customHeight="1">
      <c r="A711" s="79"/>
      <c r="B711" s="283"/>
      <c r="C711" s="79"/>
      <c r="D711" s="79"/>
      <c r="E711" s="79"/>
      <c r="F711" s="79"/>
      <c r="G711" s="79"/>
      <c r="H711" s="108"/>
      <c r="I711" s="130"/>
      <c r="J711" s="134"/>
      <c r="K711" s="134"/>
    </row>
    <row r="712" spans="1:11" s="18" customFormat="1" ht="19.5" customHeight="1">
      <c r="A712" s="79"/>
      <c r="B712" s="283"/>
      <c r="C712" s="79"/>
      <c r="D712" s="79"/>
      <c r="E712" s="79"/>
      <c r="F712" s="79"/>
      <c r="G712" s="79"/>
      <c r="H712" s="108"/>
      <c r="I712" s="130"/>
      <c r="J712" s="134"/>
      <c r="K712" s="134"/>
    </row>
    <row r="713" spans="1:11" s="18" customFormat="1" ht="19.5" customHeight="1">
      <c r="A713" s="79"/>
      <c r="B713" s="283"/>
      <c r="C713" s="79"/>
      <c r="D713" s="79"/>
      <c r="E713" s="79"/>
      <c r="F713" s="79"/>
      <c r="G713" s="79"/>
      <c r="H713" s="108"/>
      <c r="I713" s="130"/>
      <c r="J713" s="134"/>
      <c r="K713" s="134"/>
    </row>
    <row r="714" spans="1:11" s="18" customFormat="1" ht="19.5" customHeight="1">
      <c r="A714" s="79"/>
      <c r="B714" s="283"/>
      <c r="C714" s="79"/>
      <c r="D714" s="79"/>
      <c r="E714" s="79"/>
      <c r="F714" s="79"/>
      <c r="G714" s="79"/>
      <c r="H714" s="108"/>
      <c r="I714" s="130"/>
      <c r="J714" s="134"/>
      <c r="K714" s="134"/>
    </row>
    <row r="715" spans="1:11" s="18" customFormat="1" ht="19.5" customHeight="1">
      <c r="A715" s="79"/>
      <c r="B715" s="283"/>
      <c r="C715" s="79"/>
      <c r="D715" s="79"/>
      <c r="E715" s="79"/>
      <c r="F715" s="79"/>
      <c r="G715" s="79"/>
      <c r="H715" s="108"/>
      <c r="I715" s="130"/>
      <c r="J715" s="134"/>
      <c r="K715" s="134"/>
    </row>
    <row r="716" spans="1:11" s="18" customFormat="1" ht="19.5" customHeight="1">
      <c r="A716" s="79"/>
      <c r="B716" s="283"/>
      <c r="C716" s="79"/>
      <c r="D716" s="79"/>
      <c r="E716" s="79"/>
      <c r="F716" s="79"/>
      <c r="G716" s="79"/>
      <c r="H716" s="108"/>
      <c r="I716" s="130"/>
      <c r="J716" s="134"/>
      <c r="K716" s="134"/>
    </row>
    <row r="717" spans="1:11" s="18" customFormat="1" ht="19.5" customHeight="1">
      <c r="A717" s="79"/>
      <c r="B717" s="283"/>
      <c r="C717" s="79"/>
      <c r="D717" s="79"/>
      <c r="E717" s="79"/>
      <c r="F717" s="79"/>
      <c r="G717" s="79"/>
      <c r="H717" s="108"/>
      <c r="I717" s="130"/>
      <c r="J717" s="134"/>
      <c r="K717" s="134"/>
    </row>
    <row r="718" spans="1:11" s="18" customFormat="1" ht="19.5" customHeight="1">
      <c r="A718" s="79"/>
      <c r="B718" s="283"/>
      <c r="C718" s="79"/>
      <c r="D718" s="79"/>
      <c r="E718" s="79"/>
      <c r="F718" s="79"/>
      <c r="G718" s="79"/>
      <c r="H718" s="108"/>
      <c r="I718" s="130"/>
      <c r="J718" s="134"/>
      <c r="K718" s="134"/>
    </row>
    <row r="719" spans="1:11" s="18" customFormat="1" ht="19.5" customHeight="1">
      <c r="A719" s="79"/>
      <c r="B719" s="283"/>
      <c r="C719" s="79"/>
      <c r="D719" s="79"/>
      <c r="E719" s="79"/>
      <c r="F719" s="79"/>
      <c r="G719" s="79"/>
      <c r="H719" s="108"/>
      <c r="I719" s="130"/>
      <c r="J719" s="134"/>
      <c r="K719" s="134"/>
    </row>
    <row r="720" spans="1:11" s="18" customFormat="1" ht="19.5" customHeight="1">
      <c r="A720" s="79"/>
      <c r="B720" s="283"/>
      <c r="C720" s="79"/>
      <c r="D720" s="79"/>
      <c r="E720" s="79"/>
      <c r="F720" s="79"/>
      <c r="G720" s="79"/>
      <c r="H720" s="108"/>
      <c r="I720" s="130"/>
      <c r="J720" s="134"/>
      <c r="K720" s="134"/>
    </row>
    <row r="721" spans="1:11" s="18" customFormat="1" ht="19.5" customHeight="1">
      <c r="A721" s="79"/>
      <c r="B721" s="283"/>
      <c r="C721" s="79"/>
      <c r="D721" s="79"/>
      <c r="E721" s="79"/>
      <c r="F721" s="79"/>
      <c r="G721" s="79"/>
      <c r="H721" s="108"/>
      <c r="I721" s="130"/>
      <c r="J721" s="134"/>
      <c r="K721" s="134"/>
    </row>
    <row r="722" spans="1:11" s="18" customFormat="1" ht="19.5" customHeight="1">
      <c r="A722" s="79"/>
      <c r="B722" s="283"/>
      <c r="C722" s="79"/>
      <c r="D722" s="79"/>
      <c r="E722" s="79"/>
      <c r="F722" s="79"/>
      <c r="G722" s="79"/>
      <c r="H722" s="108"/>
      <c r="I722" s="130"/>
      <c r="J722" s="134"/>
      <c r="K722" s="134"/>
    </row>
    <row r="723" spans="1:11" s="18" customFormat="1" ht="19.5" customHeight="1">
      <c r="A723" s="79"/>
      <c r="B723" s="283"/>
      <c r="C723" s="79"/>
      <c r="D723" s="79"/>
      <c r="E723" s="79"/>
      <c r="F723" s="79"/>
      <c r="G723" s="79"/>
      <c r="H723" s="108"/>
      <c r="I723" s="130"/>
      <c r="J723" s="134"/>
      <c r="K723" s="134"/>
    </row>
    <row r="724" spans="1:11" s="18" customFormat="1" ht="19.5" customHeight="1">
      <c r="A724" s="79"/>
      <c r="B724" s="283"/>
      <c r="C724" s="79"/>
      <c r="D724" s="79"/>
      <c r="E724" s="79"/>
      <c r="F724" s="79"/>
      <c r="G724" s="79"/>
      <c r="H724" s="108"/>
      <c r="I724" s="130"/>
      <c r="J724" s="134"/>
      <c r="K724" s="134"/>
    </row>
    <row r="725" spans="1:11" s="18" customFormat="1" ht="19.5" customHeight="1">
      <c r="A725" s="79"/>
      <c r="B725" s="283"/>
      <c r="C725" s="79"/>
      <c r="D725" s="79"/>
      <c r="E725" s="79"/>
      <c r="F725" s="79"/>
      <c r="G725" s="79"/>
      <c r="H725" s="108"/>
      <c r="I725" s="130"/>
      <c r="J725" s="134"/>
      <c r="K725" s="134"/>
    </row>
    <row r="726" spans="1:11" s="18" customFormat="1" ht="19.5" customHeight="1">
      <c r="A726" s="79"/>
      <c r="B726" s="283"/>
      <c r="C726" s="79"/>
      <c r="D726" s="79"/>
      <c r="E726" s="79"/>
      <c r="F726" s="79"/>
      <c r="G726" s="79"/>
      <c r="H726" s="108"/>
      <c r="I726" s="130"/>
      <c r="J726" s="134"/>
      <c r="K726" s="134"/>
    </row>
    <row r="727" spans="1:11" s="18" customFormat="1" ht="19.5" customHeight="1">
      <c r="A727" s="79"/>
      <c r="B727" s="283"/>
      <c r="C727" s="79"/>
      <c r="D727" s="79"/>
      <c r="E727" s="79"/>
      <c r="F727" s="79"/>
      <c r="G727" s="79"/>
      <c r="H727" s="108"/>
      <c r="I727" s="130"/>
      <c r="J727" s="134"/>
      <c r="K727" s="134"/>
    </row>
    <row r="728" spans="1:11" s="18" customFormat="1" ht="19.5" customHeight="1">
      <c r="A728" s="79"/>
      <c r="B728" s="283"/>
      <c r="C728" s="79"/>
      <c r="D728" s="79"/>
      <c r="E728" s="79"/>
      <c r="F728" s="79"/>
      <c r="G728" s="79"/>
      <c r="H728" s="108"/>
      <c r="I728" s="130"/>
      <c r="J728" s="134"/>
      <c r="K728" s="134"/>
    </row>
    <row r="729" spans="1:11" s="18" customFormat="1" ht="19.5" customHeight="1">
      <c r="A729" s="79"/>
      <c r="B729" s="283"/>
      <c r="C729" s="79"/>
      <c r="D729" s="79"/>
      <c r="E729" s="79"/>
      <c r="F729" s="79"/>
      <c r="G729" s="79"/>
      <c r="H729" s="108"/>
      <c r="I729" s="130"/>
      <c r="J729" s="134"/>
      <c r="K729" s="134"/>
    </row>
    <row r="730" spans="1:11" s="18" customFormat="1" ht="19.5" customHeight="1">
      <c r="A730" s="79"/>
      <c r="B730" s="283"/>
      <c r="C730" s="79"/>
      <c r="D730" s="79"/>
      <c r="E730" s="79"/>
      <c r="F730" s="79"/>
      <c r="G730" s="79"/>
      <c r="H730" s="108"/>
      <c r="I730" s="130"/>
      <c r="J730" s="134"/>
      <c r="K730" s="134"/>
    </row>
    <row r="731" spans="1:11" s="18" customFormat="1" ht="19.5" customHeight="1">
      <c r="A731" s="79"/>
      <c r="B731" s="283"/>
      <c r="C731" s="79"/>
      <c r="D731" s="79"/>
      <c r="E731" s="79"/>
      <c r="F731" s="79"/>
      <c r="G731" s="79"/>
      <c r="H731" s="108"/>
      <c r="I731" s="130"/>
      <c r="J731" s="134"/>
      <c r="K731" s="134"/>
    </row>
    <row r="732" spans="1:11" s="18" customFormat="1" ht="19.5" customHeight="1">
      <c r="A732" s="79"/>
      <c r="B732" s="283"/>
      <c r="C732" s="79"/>
      <c r="D732" s="79"/>
      <c r="E732" s="79"/>
      <c r="F732" s="79"/>
      <c r="G732" s="79"/>
      <c r="H732" s="108"/>
      <c r="I732" s="130"/>
      <c r="J732" s="134"/>
      <c r="K732" s="134"/>
    </row>
    <row r="733" spans="1:11" s="18" customFormat="1" ht="19.5" customHeight="1">
      <c r="A733" s="79"/>
      <c r="B733" s="283"/>
      <c r="C733" s="79"/>
      <c r="D733" s="79"/>
      <c r="E733" s="79"/>
      <c r="F733" s="79"/>
      <c r="G733" s="79"/>
      <c r="H733" s="108"/>
      <c r="I733" s="130"/>
      <c r="J733" s="134"/>
      <c r="K733" s="134"/>
    </row>
    <row r="734" spans="1:11" s="18" customFormat="1" ht="19.5" customHeight="1">
      <c r="A734" s="79"/>
      <c r="B734" s="283"/>
      <c r="C734" s="79"/>
      <c r="D734" s="79"/>
      <c r="E734" s="79"/>
      <c r="F734" s="79"/>
      <c r="G734" s="79"/>
      <c r="H734" s="108"/>
      <c r="I734" s="130"/>
      <c r="J734" s="134"/>
      <c r="K734" s="134"/>
    </row>
    <row r="735" spans="1:11" s="18" customFormat="1" ht="19.5" customHeight="1">
      <c r="A735" s="79"/>
      <c r="B735" s="283"/>
      <c r="C735" s="79"/>
      <c r="D735" s="79"/>
      <c r="E735" s="79"/>
      <c r="F735" s="79"/>
      <c r="G735" s="79"/>
      <c r="H735" s="108"/>
      <c r="I735" s="130"/>
      <c r="J735" s="134"/>
      <c r="K735" s="134"/>
    </row>
    <row r="736" spans="1:256" s="62" customFormat="1" ht="19.5" customHeight="1">
      <c r="A736" s="79"/>
      <c r="B736" s="283"/>
      <c r="C736" s="79"/>
      <c r="D736" s="79"/>
      <c r="E736" s="79"/>
      <c r="F736" s="79"/>
      <c r="G736" s="79"/>
      <c r="H736" s="108"/>
      <c r="I736" s="130"/>
      <c r="J736" s="257"/>
      <c r="K736" s="258"/>
      <c r="L736" s="258"/>
      <c r="M736" s="258"/>
      <c r="N736" s="258"/>
      <c r="O736" s="258"/>
      <c r="P736" s="259"/>
      <c r="Q736" s="256"/>
      <c r="R736" s="257"/>
      <c r="S736" s="258"/>
      <c r="T736" s="258"/>
      <c r="U736" s="258"/>
      <c r="V736" s="258"/>
      <c r="W736" s="258"/>
      <c r="X736" s="259"/>
      <c r="Y736" s="256"/>
      <c r="Z736" s="257"/>
      <c r="AA736" s="258"/>
      <c r="AB736" s="258"/>
      <c r="AC736" s="258"/>
      <c r="AD736" s="258"/>
      <c r="AE736" s="258"/>
      <c r="AF736" s="259"/>
      <c r="AG736" s="256"/>
      <c r="AH736" s="257"/>
      <c r="AI736" s="258"/>
      <c r="AJ736" s="258"/>
      <c r="AK736" s="258"/>
      <c r="AL736" s="258"/>
      <c r="AM736" s="258"/>
      <c r="AN736" s="259"/>
      <c r="AO736" s="256"/>
      <c r="AP736" s="257"/>
      <c r="AQ736" s="258"/>
      <c r="AR736" s="258"/>
      <c r="AS736" s="258"/>
      <c r="AT736" s="258"/>
      <c r="AU736" s="258"/>
      <c r="AV736" s="259"/>
      <c r="AW736" s="256"/>
      <c r="AX736" s="257"/>
      <c r="AY736" s="258"/>
      <c r="AZ736" s="258"/>
      <c r="BA736" s="258"/>
      <c r="BB736" s="258"/>
      <c r="BC736" s="258"/>
      <c r="BD736" s="259"/>
      <c r="BE736" s="256"/>
      <c r="BF736" s="257"/>
      <c r="BG736" s="258"/>
      <c r="BH736" s="258"/>
      <c r="BI736" s="258"/>
      <c r="BJ736" s="258"/>
      <c r="BK736" s="258"/>
      <c r="BL736" s="259"/>
      <c r="BM736" s="256"/>
      <c r="BN736" s="257"/>
      <c r="BO736" s="258"/>
      <c r="BP736" s="258"/>
      <c r="BQ736" s="258"/>
      <c r="BR736" s="258"/>
      <c r="BS736" s="258"/>
      <c r="BT736" s="259"/>
      <c r="BU736" s="256"/>
      <c r="BV736" s="257"/>
      <c r="BW736" s="258"/>
      <c r="BX736" s="258"/>
      <c r="BY736" s="258"/>
      <c r="BZ736" s="258"/>
      <c r="CA736" s="258"/>
      <c r="CB736" s="259"/>
      <c r="CC736" s="256"/>
      <c r="CD736" s="257"/>
      <c r="CE736" s="258"/>
      <c r="CF736" s="258"/>
      <c r="CG736" s="258"/>
      <c r="CH736" s="258"/>
      <c r="CI736" s="258"/>
      <c r="CJ736" s="259"/>
      <c r="CK736" s="256"/>
      <c r="CL736" s="257"/>
      <c r="CM736" s="258"/>
      <c r="CN736" s="258"/>
      <c r="CO736" s="258"/>
      <c r="CP736" s="258"/>
      <c r="CQ736" s="258"/>
      <c r="CR736" s="259"/>
      <c r="CS736" s="256"/>
      <c r="CT736" s="257"/>
      <c r="CU736" s="258"/>
      <c r="CV736" s="258"/>
      <c r="CW736" s="258"/>
      <c r="CX736" s="258"/>
      <c r="CY736" s="258"/>
      <c r="CZ736" s="259"/>
      <c r="DA736" s="256"/>
      <c r="DB736" s="257"/>
      <c r="DC736" s="258"/>
      <c r="DD736" s="258"/>
      <c r="DE736" s="258"/>
      <c r="DF736" s="258"/>
      <c r="DG736" s="258"/>
      <c r="DH736" s="259"/>
      <c r="DI736" s="256"/>
      <c r="DJ736" s="257"/>
      <c r="DK736" s="258"/>
      <c r="DL736" s="258"/>
      <c r="DM736" s="258"/>
      <c r="DN736" s="258"/>
      <c r="DO736" s="258"/>
      <c r="DP736" s="259"/>
      <c r="DQ736" s="256"/>
      <c r="DR736" s="257"/>
      <c r="DS736" s="258"/>
      <c r="DT736" s="258"/>
      <c r="DU736" s="258"/>
      <c r="DV736" s="258"/>
      <c r="DW736" s="258"/>
      <c r="DX736" s="259"/>
      <c r="DY736" s="256"/>
      <c r="DZ736" s="257"/>
      <c r="EA736" s="258"/>
      <c r="EB736" s="258"/>
      <c r="EC736" s="258"/>
      <c r="ED736" s="258"/>
      <c r="EE736" s="258"/>
      <c r="EF736" s="259"/>
      <c r="EG736" s="256"/>
      <c r="EH736" s="257"/>
      <c r="EI736" s="258"/>
      <c r="EJ736" s="258"/>
      <c r="EK736" s="258"/>
      <c r="EL736" s="258"/>
      <c r="EM736" s="258"/>
      <c r="EN736" s="259"/>
      <c r="EO736" s="256"/>
      <c r="EP736" s="257"/>
      <c r="EQ736" s="258"/>
      <c r="ER736" s="258"/>
      <c r="ES736" s="258"/>
      <c r="ET736" s="258"/>
      <c r="EU736" s="258"/>
      <c r="EV736" s="259"/>
      <c r="EW736" s="256"/>
      <c r="EX736" s="257"/>
      <c r="EY736" s="258"/>
      <c r="EZ736" s="258"/>
      <c r="FA736" s="258"/>
      <c r="FB736" s="258"/>
      <c r="FC736" s="258"/>
      <c r="FD736" s="259"/>
      <c r="FE736" s="256"/>
      <c r="FF736" s="257"/>
      <c r="FG736" s="258"/>
      <c r="FH736" s="258"/>
      <c r="FI736" s="258"/>
      <c r="FJ736" s="258"/>
      <c r="FK736" s="258"/>
      <c r="FL736" s="259"/>
      <c r="FM736" s="256"/>
      <c r="FN736" s="257"/>
      <c r="FO736" s="258"/>
      <c r="FP736" s="258"/>
      <c r="FQ736" s="258"/>
      <c r="FR736" s="258"/>
      <c r="FS736" s="258"/>
      <c r="FT736" s="259"/>
      <c r="FU736" s="256"/>
      <c r="FV736" s="257"/>
      <c r="FW736" s="258"/>
      <c r="FX736" s="258"/>
      <c r="FY736" s="258"/>
      <c r="FZ736" s="258"/>
      <c r="GA736" s="258"/>
      <c r="GB736" s="259"/>
      <c r="GC736" s="256"/>
      <c r="GD736" s="257"/>
      <c r="GE736" s="258"/>
      <c r="GF736" s="258"/>
      <c r="GG736" s="258"/>
      <c r="GH736" s="258"/>
      <c r="GI736" s="258"/>
      <c r="GJ736" s="259"/>
      <c r="GK736" s="256"/>
      <c r="GL736" s="257"/>
      <c r="GM736" s="258"/>
      <c r="GN736" s="258"/>
      <c r="GO736" s="258"/>
      <c r="GP736" s="258"/>
      <c r="GQ736" s="258"/>
      <c r="GR736" s="259"/>
      <c r="GS736" s="256"/>
      <c r="GT736" s="257"/>
      <c r="GU736" s="258"/>
      <c r="GV736" s="258"/>
      <c r="GW736" s="258"/>
      <c r="GX736" s="258"/>
      <c r="GY736" s="258"/>
      <c r="GZ736" s="259"/>
      <c r="HA736" s="256"/>
      <c r="HB736" s="257"/>
      <c r="HC736" s="258"/>
      <c r="HD736" s="258"/>
      <c r="HE736" s="258"/>
      <c r="HF736" s="258"/>
      <c r="HG736" s="258"/>
      <c r="HH736" s="259"/>
      <c r="HI736" s="256"/>
      <c r="HJ736" s="257"/>
      <c r="HK736" s="258"/>
      <c r="HL736" s="258"/>
      <c r="HM736" s="258"/>
      <c r="HN736" s="258"/>
      <c r="HO736" s="258"/>
      <c r="HP736" s="259"/>
      <c r="HQ736" s="256"/>
      <c r="HR736" s="257"/>
      <c r="HS736" s="258"/>
      <c r="HT736" s="258"/>
      <c r="HU736" s="258"/>
      <c r="HV736" s="258"/>
      <c r="HW736" s="258"/>
      <c r="HX736" s="259"/>
      <c r="HY736" s="256"/>
      <c r="HZ736" s="257"/>
      <c r="IA736" s="258"/>
      <c r="IB736" s="258"/>
      <c r="IC736" s="258"/>
      <c r="ID736" s="258"/>
      <c r="IE736" s="258"/>
      <c r="IF736" s="259"/>
      <c r="IG736" s="256"/>
      <c r="IH736" s="257"/>
      <c r="II736" s="258"/>
      <c r="IJ736" s="258"/>
      <c r="IK736" s="258"/>
      <c r="IL736" s="258"/>
      <c r="IM736" s="258"/>
      <c r="IN736" s="259"/>
      <c r="IO736" s="256"/>
      <c r="IP736" s="257"/>
      <c r="IQ736" s="258"/>
      <c r="IR736" s="258"/>
      <c r="IS736" s="258"/>
      <c r="IT736" s="258"/>
      <c r="IU736" s="258"/>
      <c r="IV736" s="259"/>
    </row>
    <row r="737" spans="1:256" s="62" customFormat="1" ht="19.5" customHeight="1">
      <c r="A737" s="79"/>
      <c r="B737" s="283"/>
      <c r="C737" s="79"/>
      <c r="D737" s="79"/>
      <c r="E737" s="79"/>
      <c r="F737" s="79"/>
      <c r="G737" s="79"/>
      <c r="H737" s="108"/>
      <c r="I737" s="130"/>
      <c r="J737" s="257"/>
      <c r="K737" s="258"/>
      <c r="L737" s="258"/>
      <c r="M737" s="258"/>
      <c r="N737" s="258"/>
      <c r="O737" s="258"/>
      <c r="P737" s="259"/>
      <c r="Q737" s="256"/>
      <c r="R737" s="257"/>
      <c r="S737" s="258"/>
      <c r="T737" s="258"/>
      <c r="U737" s="258"/>
      <c r="V737" s="258"/>
      <c r="W737" s="258"/>
      <c r="X737" s="259"/>
      <c r="Y737" s="256"/>
      <c r="Z737" s="257"/>
      <c r="AA737" s="258"/>
      <c r="AB737" s="258"/>
      <c r="AC737" s="258"/>
      <c r="AD737" s="258"/>
      <c r="AE737" s="258"/>
      <c r="AF737" s="259"/>
      <c r="AG737" s="256"/>
      <c r="AH737" s="257"/>
      <c r="AI737" s="258"/>
      <c r="AJ737" s="258"/>
      <c r="AK737" s="258"/>
      <c r="AL737" s="258"/>
      <c r="AM737" s="258"/>
      <c r="AN737" s="259"/>
      <c r="AO737" s="256"/>
      <c r="AP737" s="257"/>
      <c r="AQ737" s="258"/>
      <c r="AR737" s="258"/>
      <c r="AS737" s="258"/>
      <c r="AT737" s="258"/>
      <c r="AU737" s="258"/>
      <c r="AV737" s="259"/>
      <c r="AW737" s="256"/>
      <c r="AX737" s="257"/>
      <c r="AY737" s="258"/>
      <c r="AZ737" s="258"/>
      <c r="BA737" s="258"/>
      <c r="BB737" s="258"/>
      <c r="BC737" s="258"/>
      <c r="BD737" s="259"/>
      <c r="BE737" s="256"/>
      <c r="BF737" s="257"/>
      <c r="BG737" s="258"/>
      <c r="BH737" s="258"/>
      <c r="BI737" s="258"/>
      <c r="BJ737" s="258"/>
      <c r="BK737" s="258"/>
      <c r="BL737" s="259"/>
      <c r="BM737" s="256"/>
      <c r="BN737" s="257"/>
      <c r="BO737" s="258"/>
      <c r="BP737" s="258"/>
      <c r="BQ737" s="258"/>
      <c r="BR737" s="258"/>
      <c r="BS737" s="258"/>
      <c r="BT737" s="259"/>
      <c r="BU737" s="256"/>
      <c r="BV737" s="257"/>
      <c r="BW737" s="258"/>
      <c r="BX737" s="258"/>
      <c r="BY737" s="258"/>
      <c r="BZ737" s="258"/>
      <c r="CA737" s="258"/>
      <c r="CB737" s="259"/>
      <c r="CC737" s="256"/>
      <c r="CD737" s="257"/>
      <c r="CE737" s="258"/>
      <c r="CF737" s="258"/>
      <c r="CG737" s="258"/>
      <c r="CH737" s="258"/>
      <c r="CI737" s="258"/>
      <c r="CJ737" s="259"/>
      <c r="CK737" s="256"/>
      <c r="CL737" s="257"/>
      <c r="CM737" s="258"/>
      <c r="CN737" s="258"/>
      <c r="CO737" s="258"/>
      <c r="CP737" s="258"/>
      <c r="CQ737" s="258"/>
      <c r="CR737" s="259"/>
      <c r="CS737" s="256"/>
      <c r="CT737" s="257"/>
      <c r="CU737" s="258"/>
      <c r="CV737" s="258"/>
      <c r="CW737" s="258"/>
      <c r="CX737" s="258"/>
      <c r="CY737" s="258"/>
      <c r="CZ737" s="259"/>
      <c r="DA737" s="256"/>
      <c r="DB737" s="257"/>
      <c r="DC737" s="258"/>
      <c r="DD737" s="258"/>
      <c r="DE737" s="258"/>
      <c r="DF737" s="258"/>
      <c r="DG737" s="258"/>
      <c r="DH737" s="259"/>
      <c r="DI737" s="256"/>
      <c r="DJ737" s="257"/>
      <c r="DK737" s="258"/>
      <c r="DL737" s="258"/>
      <c r="DM737" s="258"/>
      <c r="DN737" s="258"/>
      <c r="DO737" s="258"/>
      <c r="DP737" s="259"/>
      <c r="DQ737" s="256"/>
      <c r="DR737" s="257"/>
      <c r="DS737" s="258"/>
      <c r="DT737" s="258"/>
      <c r="DU737" s="258"/>
      <c r="DV737" s="258"/>
      <c r="DW737" s="258"/>
      <c r="DX737" s="259"/>
      <c r="DY737" s="256"/>
      <c r="DZ737" s="257"/>
      <c r="EA737" s="258"/>
      <c r="EB737" s="258"/>
      <c r="EC737" s="258"/>
      <c r="ED737" s="258"/>
      <c r="EE737" s="258"/>
      <c r="EF737" s="259"/>
      <c r="EG737" s="256"/>
      <c r="EH737" s="257"/>
      <c r="EI737" s="258"/>
      <c r="EJ737" s="258"/>
      <c r="EK737" s="258"/>
      <c r="EL737" s="258"/>
      <c r="EM737" s="258"/>
      <c r="EN737" s="259"/>
      <c r="EO737" s="256"/>
      <c r="EP737" s="257"/>
      <c r="EQ737" s="258"/>
      <c r="ER737" s="258"/>
      <c r="ES737" s="258"/>
      <c r="ET737" s="258"/>
      <c r="EU737" s="258"/>
      <c r="EV737" s="259"/>
      <c r="EW737" s="256"/>
      <c r="EX737" s="257"/>
      <c r="EY737" s="258"/>
      <c r="EZ737" s="258"/>
      <c r="FA737" s="258"/>
      <c r="FB737" s="258"/>
      <c r="FC737" s="258"/>
      <c r="FD737" s="259"/>
      <c r="FE737" s="256"/>
      <c r="FF737" s="257"/>
      <c r="FG737" s="258"/>
      <c r="FH737" s="258"/>
      <c r="FI737" s="258"/>
      <c r="FJ737" s="258"/>
      <c r="FK737" s="258"/>
      <c r="FL737" s="259"/>
      <c r="FM737" s="256"/>
      <c r="FN737" s="257"/>
      <c r="FO737" s="258"/>
      <c r="FP737" s="258"/>
      <c r="FQ737" s="258"/>
      <c r="FR737" s="258"/>
      <c r="FS737" s="258"/>
      <c r="FT737" s="259"/>
      <c r="FU737" s="256"/>
      <c r="FV737" s="257"/>
      <c r="FW737" s="258"/>
      <c r="FX737" s="258"/>
      <c r="FY737" s="258"/>
      <c r="FZ737" s="258"/>
      <c r="GA737" s="258"/>
      <c r="GB737" s="259"/>
      <c r="GC737" s="256"/>
      <c r="GD737" s="257"/>
      <c r="GE737" s="258"/>
      <c r="GF737" s="258"/>
      <c r="GG737" s="258"/>
      <c r="GH737" s="258"/>
      <c r="GI737" s="258"/>
      <c r="GJ737" s="259"/>
      <c r="GK737" s="256"/>
      <c r="GL737" s="257"/>
      <c r="GM737" s="258"/>
      <c r="GN737" s="258"/>
      <c r="GO737" s="258"/>
      <c r="GP737" s="258"/>
      <c r="GQ737" s="258"/>
      <c r="GR737" s="259"/>
      <c r="GS737" s="256"/>
      <c r="GT737" s="257"/>
      <c r="GU737" s="258"/>
      <c r="GV737" s="258"/>
      <c r="GW737" s="258"/>
      <c r="GX737" s="258"/>
      <c r="GY737" s="258"/>
      <c r="GZ737" s="259"/>
      <c r="HA737" s="256"/>
      <c r="HB737" s="257"/>
      <c r="HC737" s="258"/>
      <c r="HD737" s="258"/>
      <c r="HE737" s="258"/>
      <c r="HF737" s="258"/>
      <c r="HG737" s="258"/>
      <c r="HH737" s="259"/>
      <c r="HI737" s="256"/>
      <c r="HJ737" s="257"/>
      <c r="HK737" s="258"/>
      <c r="HL737" s="258"/>
      <c r="HM737" s="258"/>
      <c r="HN737" s="258"/>
      <c r="HO737" s="258"/>
      <c r="HP737" s="259"/>
      <c r="HQ737" s="256"/>
      <c r="HR737" s="257"/>
      <c r="HS737" s="258"/>
      <c r="HT737" s="258"/>
      <c r="HU737" s="258"/>
      <c r="HV737" s="258"/>
      <c r="HW737" s="258"/>
      <c r="HX737" s="259"/>
      <c r="HY737" s="256"/>
      <c r="HZ737" s="257"/>
      <c r="IA737" s="258"/>
      <c r="IB737" s="258"/>
      <c r="IC737" s="258"/>
      <c r="ID737" s="258"/>
      <c r="IE737" s="258"/>
      <c r="IF737" s="259"/>
      <c r="IG737" s="256"/>
      <c r="IH737" s="257"/>
      <c r="II737" s="258"/>
      <c r="IJ737" s="258"/>
      <c r="IK737" s="258"/>
      <c r="IL737" s="258"/>
      <c r="IM737" s="258"/>
      <c r="IN737" s="259"/>
      <c r="IO737" s="256"/>
      <c r="IP737" s="257"/>
      <c r="IQ737" s="258"/>
      <c r="IR737" s="258"/>
      <c r="IS737" s="258"/>
      <c r="IT737" s="258"/>
      <c r="IU737" s="258"/>
      <c r="IV737" s="259"/>
    </row>
    <row r="738" spans="1:256" s="62" customFormat="1" ht="19.5" customHeight="1">
      <c r="A738" s="79"/>
      <c r="B738" s="283"/>
      <c r="C738" s="79"/>
      <c r="D738" s="79"/>
      <c r="E738" s="79"/>
      <c r="F738" s="79"/>
      <c r="G738" s="79"/>
      <c r="H738" s="108"/>
      <c r="I738" s="130"/>
      <c r="J738" s="257"/>
      <c r="K738" s="258"/>
      <c r="L738" s="258"/>
      <c r="M738" s="258"/>
      <c r="N738" s="258"/>
      <c r="O738" s="258"/>
      <c r="P738" s="259"/>
      <c r="Q738" s="256"/>
      <c r="R738" s="257"/>
      <c r="S738" s="258"/>
      <c r="T738" s="258"/>
      <c r="U738" s="258"/>
      <c r="V738" s="258"/>
      <c r="W738" s="258"/>
      <c r="X738" s="259"/>
      <c r="Y738" s="256"/>
      <c r="Z738" s="257"/>
      <c r="AA738" s="258"/>
      <c r="AB738" s="258"/>
      <c r="AC738" s="258"/>
      <c r="AD738" s="258"/>
      <c r="AE738" s="258"/>
      <c r="AF738" s="259"/>
      <c r="AG738" s="256"/>
      <c r="AH738" s="257"/>
      <c r="AI738" s="258"/>
      <c r="AJ738" s="258"/>
      <c r="AK738" s="258"/>
      <c r="AL738" s="258"/>
      <c r="AM738" s="258"/>
      <c r="AN738" s="259"/>
      <c r="AO738" s="256"/>
      <c r="AP738" s="257"/>
      <c r="AQ738" s="258"/>
      <c r="AR738" s="258"/>
      <c r="AS738" s="258"/>
      <c r="AT738" s="258"/>
      <c r="AU738" s="258"/>
      <c r="AV738" s="259"/>
      <c r="AW738" s="256"/>
      <c r="AX738" s="257"/>
      <c r="AY738" s="258"/>
      <c r="AZ738" s="258"/>
      <c r="BA738" s="258"/>
      <c r="BB738" s="258"/>
      <c r="BC738" s="258"/>
      <c r="BD738" s="259"/>
      <c r="BE738" s="256"/>
      <c r="BF738" s="257"/>
      <c r="BG738" s="258"/>
      <c r="BH738" s="258"/>
      <c r="BI738" s="258"/>
      <c r="BJ738" s="258"/>
      <c r="BK738" s="258"/>
      <c r="BL738" s="259"/>
      <c r="BM738" s="256"/>
      <c r="BN738" s="257"/>
      <c r="BO738" s="258"/>
      <c r="BP738" s="258"/>
      <c r="BQ738" s="258"/>
      <c r="BR738" s="258"/>
      <c r="BS738" s="258"/>
      <c r="BT738" s="259"/>
      <c r="BU738" s="256"/>
      <c r="BV738" s="257"/>
      <c r="BW738" s="258"/>
      <c r="BX738" s="258"/>
      <c r="BY738" s="258"/>
      <c r="BZ738" s="258"/>
      <c r="CA738" s="258"/>
      <c r="CB738" s="259"/>
      <c r="CC738" s="256"/>
      <c r="CD738" s="257"/>
      <c r="CE738" s="258"/>
      <c r="CF738" s="258"/>
      <c r="CG738" s="258"/>
      <c r="CH738" s="258"/>
      <c r="CI738" s="258"/>
      <c r="CJ738" s="259"/>
      <c r="CK738" s="256"/>
      <c r="CL738" s="257"/>
      <c r="CM738" s="258"/>
      <c r="CN738" s="258"/>
      <c r="CO738" s="258"/>
      <c r="CP738" s="258"/>
      <c r="CQ738" s="258"/>
      <c r="CR738" s="259"/>
      <c r="CS738" s="256"/>
      <c r="CT738" s="257"/>
      <c r="CU738" s="258"/>
      <c r="CV738" s="258"/>
      <c r="CW738" s="258"/>
      <c r="CX738" s="258"/>
      <c r="CY738" s="258"/>
      <c r="CZ738" s="259"/>
      <c r="DA738" s="256"/>
      <c r="DB738" s="257"/>
      <c r="DC738" s="258"/>
      <c r="DD738" s="258"/>
      <c r="DE738" s="258"/>
      <c r="DF738" s="258"/>
      <c r="DG738" s="258"/>
      <c r="DH738" s="259"/>
      <c r="DI738" s="256"/>
      <c r="DJ738" s="257"/>
      <c r="DK738" s="258"/>
      <c r="DL738" s="258"/>
      <c r="DM738" s="258"/>
      <c r="DN738" s="258"/>
      <c r="DO738" s="258"/>
      <c r="DP738" s="259"/>
      <c r="DQ738" s="256"/>
      <c r="DR738" s="257"/>
      <c r="DS738" s="258"/>
      <c r="DT738" s="258"/>
      <c r="DU738" s="258"/>
      <c r="DV738" s="258"/>
      <c r="DW738" s="258"/>
      <c r="DX738" s="259"/>
      <c r="DY738" s="256"/>
      <c r="DZ738" s="257"/>
      <c r="EA738" s="258"/>
      <c r="EB738" s="258"/>
      <c r="EC738" s="258"/>
      <c r="ED738" s="258"/>
      <c r="EE738" s="258"/>
      <c r="EF738" s="259"/>
      <c r="EG738" s="256"/>
      <c r="EH738" s="257"/>
      <c r="EI738" s="258"/>
      <c r="EJ738" s="258"/>
      <c r="EK738" s="258"/>
      <c r="EL738" s="258"/>
      <c r="EM738" s="258"/>
      <c r="EN738" s="259"/>
      <c r="EO738" s="256"/>
      <c r="EP738" s="257"/>
      <c r="EQ738" s="258"/>
      <c r="ER738" s="258"/>
      <c r="ES738" s="258"/>
      <c r="ET738" s="258"/>
      <c r="EU738" s="258"/>
      <c r="EV738" s="259"/>
      <c r="EW738" s="256"/>
      <c r="EX738" s="257"/>
      <c r="EY738" s="258"/>
      <c r="EZ738" s="258"/>
      <c r="FA738" s="258"/>
      <c r="FB738" s="258"/>
      <c r="FC738" s="258"/>
      <c r="FD738" s="259"/>
      <c r="FE738" s="256"/>
      <c r="FF738" s="257"/>
      <c r="FG738" s="258"/>
      <c r="FH738" s="258"/>
      <c r="FI738" s="258"/>
      <c r="FJ738" s="258"/>
      <c r="FK738" s="258"/>
      <c r="FL738" s="259"/>
      <c r="FM738" s="256"/>
      <c r="FN738" s="257"/>
      <c r="FO738" s="258"/>
      <c r="FP738" s="258"/>
      <c r="FQ738" s="258"/>
      <c r="FR738" s="258"/>
      <c r="FS738" s="258"/>
      <c r="FT738" s="259"/>
      <c r="FU738" s="256"/>
      <c r="FV738" s="257"/>
      <c r="FW738" s="258"/>
      <c r="FX738" s="258"/>
      <c r="FY738" s="258"/>
      <c r="FZ738" s="258"/>
      <c r="GA738" s="258"/>
      <c r="GB738" s="259"/>
      <c r="GC738" s="256"/>
      <c r="GD738" s="257"/>
      <c r="GE738" s="258"/>
      <c r="GF738" s="258"/>
      <c r="GG738" s="258"/>
      <c r="GH738" s="258"/>
      <c r="GI738" s="258"/>
      <c r="GJ738" s="259"/>
      <c r="GK738" s="256"/>
      <c r="GL738" s="257"/>
      <c r="GM738" s="258"/>
      <c r="GN738" s="258"/>
      <c r="GO738" s="258"/>
      <c r="GP738" s="258"/>
      <c r="GQ738" s="258"/>
      <c r="GR738" s="259"/>
      <c r="GS738" s="256"/>
      <c r="GT738" s="257"/>
      <c r="GU738" s="258"/>
      <c r="GV738" s="258"/>
      <c r="GW738" s="258"/>
      <c r="GX738" s="258"/>
      <c r="GY738" s="258"/>
      <c r="GZ738" s="259"/>
      <c r="HA738" s="256"/>
      <c r="HB738" s="257"/>
      <c r="HC738" s="258"/>
      <c r="HD738" s="258"/>
      <c r="HE738" s="258"/>
      <c r="HF738" s="258"/>
      <c r="HG738" s="258"/>
      <c r="HH738" s="259"/>
      <c r="HI738" s="256"/>
      <c r="HJ738" s="257"/>
      <c r="HK738" s="258"/>
      <c r="HL738" s="258"/>
      <c r="HM738" s="258"/>
      <c r="HN738" s="258"/>
      <c r="HO738" s="258"/>
      <c r="HP738" s="259"/>
      <c r="HQ738" s="256"/>
      <c r="HR738" s="257"/>
      <c r="HS738" s="258"/>
      <c r="HT738" s="258"/>
      <c r="HU738" s="258"/>
      <c r="HV738" s="258"/>
      <c r="HW738" s="258"/>
      <c r="HX738" s="259"/>
      <c r="HY738" s="256"/>
      <c r="HZ738" s="257"/>
      <c r="IA738" s="258"/>
      <c r="IB738" s="258"/>
      <c r="IC738" s="258"/>
      <c r="ID738" s="258"/>
      <c r="IE738" s="258"/>
      <c r="IF738" s="259"/>
      <c r="IG738" s="256"/>
      <c r="IH738" s="257"/>
      <c r="II738" s="258"/>
      <c r="IJ738" s="258"/>
      <c r="IK738" s="258"/>
      <c r="IL738" s="258"/>
      <c r="IM738" s="258"/>
      <c r="IN738" s="259"/>
      <c r="IO738" s="256"/>
      <c r="IP738" s="257"/>
      <c r="IQ738" s="258"/>
      <c r="IR738" s="258"/>
      <c r="IS738" s="258"/>
      <c r="IT738" s="258"/>
      <c r="IU738" s="258"/>
      <c r="IV738" s="259"/>
    </row>
    <row r="739" spans="1:256" s="62" customFormat="1" ht="19.5" customHeight="1">
      <c r="A739" s="79"/>
      <c r="B739" s="283"/>
      <c r="C739" s="79"/>
      <c r="D739" s="79"/>
      <c r="E739" s="79"/>
      <c r="F739" s="79"/>
      <c r="G739" s="79"/>
      <c r="H739" s="108"/>
      <c r="I739" s="130"/>
      <c r="J739" s="257"/>
      <c r="K739" s="258"/>
      <c r="L739" s="258"/>
      <c r="M739" s="258"/>
      <c r="N739" s="258"/>
      <c r="O739" s="258"/>
      <c r="P739" s="259"/>
      <c r="Q739" s="256"/>
      <c r="R739" s="257"/>
      <c r="S739" s="258"/>
      <c r="T739" s="258"/>
      <c r="U739" s="258"/>
      <c r="V739" s="258"/>
      <c r="W739" s="258"/>
      <c r="X739" s="259"/>
      <c r="Y739" s="256"/>
      <c r="Z739" s="257"/>
      <c r="AA739" s="258"/>
      <c r="AB739" s="258"/>
      <c r="AC739" s="258"/>
      <c r="AD739" s="258"/>
      <c r="AE739" s="258"/>
      <c r="AF739" s="259"/>
      <c r="AG739" s="256"/>
      <c r="AH739" s="257"/>
      <c r="AI739" s="258"/>
      <c r="AJ739" s="258"/>
      <c r="AK739" s="258"/>
      <c r="AL739" s="258"/>
      <c r="AM739" s="258"/>
      <c r="AN739" s="259"/>
      <c r="AO739" s="256"/>
      <c r="AP739" s="257"/>
      <c r="AQ739" s="258"/>
      <c r="AR739" s="258"/>
      <c r="AS739" s="258"/>
      <c r="AT739" s="258"/>
      <c r="AU739" s="258"/>
      <c r="AV739" s="259"/>
      <c r="AW739" s="256"/>
      <c r="AX739" s="257"/>
      <c r="AY739" s="258"/>
      <c r="AZ739" s="258"/>
      <c r="BA739" s="258"/>
      <c r="BB739" s="258"/>
      <c r="BC739" s="258"/>
      <c r="BD739" s="259"/>
      <c r="BE739" s="256"/>
      <c r="BF739" s="257"/>
      <c r="BG739" s="258"/>
      <c r="BH739" s="258"/>
      <c r="BI739" s="258"/>
      <c r="BJ739" s="258"/>
      <c r="BK739" s="258"/>
      <c r="BL739" s="259"/>
      <c r="BM739" s="256"/>
      <c r="BN739" s="257"/>
      <c r="BO739" s="258"/>
      <c r="BP739" s="258"/>
      <c r="BQ739" s="258"/>
      <c r="BR739" s="258"/>
      <c r="BS739" s="258"/>
      <c r="BT739" s="259"/>
      <c r="BU739" s="256"/>
      <c r="BV739" s="257"/>
      <c r="BW739" s="258"/>
      <c r="BX739" s="258"/>
      <c r="BY739" s="258"/>
      <c r="BZ739" s="258"/>
      <c r="CA739" s="258"/>
      <c r="CB739" s="259"/>
      <c r="CC739" s="256"/>
      <c r="CD739" s="257"/>
      <c r="CE739" s="258"/>
      <c r="CF739" s="258"/>
      <c r="CG739" s="258"/>
      <c r="CH739" s="258"/>
      <c r="CI739" s="258"/>
      <c r="CJ739" s="259"/>
      <c r="CK739" s="256"/>
      <c r="CL739" s="257"/>
      <c r="CM739" s="258"/>
      <c r="CN739" s="258"/>
      <c r="CO739" s="258"/>
      <c r="CP739" s="258"/>
      <c r="CQ739" s="258"/>
      <c r="CR739" s="259"/>
      <c r="CS739" s="256"/>
      <c r="CT739" s="257"/>
      <c r="CU739" s="258"/>
      <c r="CV739" s="258"/>
      <c r="CW739" s="258"/>
      <c r="CX739" s="258"/>
      <c r="CY739" s="258"/>
      <c r="CZ739" s="259"/>
      <c r="DA739" s="256"/>
      <c r="DB739" s="257"/>
      <c r="DC739" s="258"/>
      <c r="DD739" s="258"/>
      <c r="DE739" s="258"/>
      <c r="DF739" s="258"/>
      <c r="DG739" s="258"/>
      <c r="DH739" s="259"/>
      <c r="DI739" s="256"/>
      <c r="DJ739" s="257"/>
      <c r="DK739" s="258"/>
      <c r="DL739" s="258"/>
      <c r="DM739" s="258"/>
      <c r="DN739" s="258"/>
      <c r="DO739" s="258"/>
      <c r="DP739" s="259"/>
      <c r="DQ739" s="256"/>
      <c r="DR739" s="257"/>
      <c r="DS739" s="258"/>
      <c r="DT739" s="258"/>
      <c r="DU739" s="258"/>
      <c r="DV739" s="258"/>
      <c r="DW739" s="258"/>
      <c r="DX739" s="259"/>
      <c r="DY739" s="256"/>
      <c r="DZ739" s="257"/>
      <c r="EA739" s="258"/>
      <c r="EB739" s="258"/>
      <c r="EC739" s="258"/>
      <c r="ED739" s="258"/>
      <c r="EE739" s="258"/>
      <c r="EF739" s="259"/>
      <c r="EG739" s="256"/>
      <c r="EH739" s="257"/>
      <c r="EI739" s="258"/>
      <c r="EJ739" s="258"/>
      <c r="EK739" s="258"/>
      <c r="EL739" s="258"/>
      <c r="EM739" s="258"/>
      <c r="EN739" s="259"/>
      <c r="EO739" s="256"/>
      <c r="EP739" s="257"/>
      <c r="EQ739" s="258"/>
      <c r="ER739" s="258"/>
      <c r="ES739" s="258"/>
      <c r="ET739" s="258"/>
      <c r="EU739" s="258"/>
      <c r="EV739" s="259"/>
      <c r="EW739" s="256"/>
      <c r="EX739" s="257"/>
      <c r="EY739" s="258"/>
      <c r="EZ739" s="258"/>
      <c r="FA739" s="258"/>
      <c r="FB739" s="258"/>
      <c r="FC739" s="258"/>
      <c r="FD739" s="259"/>
      <c r="FE739" s="256"/>
      <c r="FF739" s="257"/>
      <c r="FG739" s="258"/>
      <c r="FH739" s="258"/>
      <c r="FI739" s="258"/>
      <c r="FJ739" s="258"/>
      <c r="FK739" s="258"/>
      <c r="FL739" s="259"/>
      <c r="FM739" s="256"/>
      <c r="FN739" s="257"/>
      <c r="FO739" s="258"/>
      <c r="FP739" s="258"/>
      <c r="FQ739" s="258"/>
      <c r="FR739" s="258"/>
      <c r="FS739" s="258"/>
      <c r="FT739" s="259"/>
      <c r="FU739" s="256"/>
      <c r="FV739" s="257"/>
      <c r="FW739" s="258"/>
      <c r="FX739" s="258"/>
      <c r="FY739" s="258"/>
      <c r="FZ739" s="258"/>
      <c r="GA739" s="258"/>
      <c r="GB739" s="259"/>
      <c r="GC739" s="256"/>
      <c r="GD739" s="257"/>
      <c r="GE739" s="258"/>
      <c r="GF739" s="258"/>
      <c r="GG739" s="258"/>
      <c r="GH739" s="258"/>
      <c r="GI739" s="258"/>
      <c r="GJ739" s="259"/>
      <c r="GK739" s="256"/>
      <c r="GL739" s="257"/>
      <c r="GM739" s="258"/>
      <c r="GN739" s="258"/>
      <c r="GO739" s="258"/>
      <c r="GP739" s="258"/>
      <c r="GQ739" s="258"/>
      <c r="GR739" s="259"/>
      <c r="GS739" s="256"/>
      <c r="GT739" s="257"/>
      <c r="GU739" s="258"/>
      <c r="GV739" s="258"/>
      <c r="GW739" s="258"/>
      <c r="GX739" s="258"/>
      <c r="GY739" s="258"/>
      <c r="GZ739" s="259"/>
      <c r="HA739" s="256"/>
      <c r="HB739" s="257"/>
      <c r="HC739" s="258"/>
      <c r="HD739" s="258"/>
      <c r="HE739" s="258"/>
      <c r="HF739" s="258"/>
      <c r="HG739" s="258"/>
      <c r="HH739" s="259"/>
      <c r="HI739" s="256"/>
      <c r="HJ739" s="257"/>
      <c r="HK739" s="258"/>
      <c r="HL739" s="258"/>
      <c r="HM739" s="258"/>
      <c r="HN739" s="258"/>
      <c r="HO739" s="258"/>
      <c r="HP739" s="259"/>
      <c r="HQ739" s="256"/>
      <c r="HR739" s="257"/>
      <c r="HS739" s="258"/>
      <c r="HT739" s="258"/>
      <c r="HU739" s="258"/>
      <c r="HV739" s="258"/>
      <c r="HW739" s="258"/>
      <c r="HX739" s="259"/>
      <c r="HY739" s="256"/>
      <c r="HZ739" s="257"/>
      <c r="IA739" s="258"/>
      <c r="IB739" s="258"/>
      <c r="IC739" s="258"/>
      <c r="ID739" s="258"/>
      <c r="IE739" s="258"/>
      <c r="IF739" s="259"/>
      <c r="IG739" s="256"/>
      <c r="IH739" s="257"/>
      <c r="II739" s="258"/>
      <c r="IJ739" s="258"/>
      <c r="IK739" s="258"/>
      <c r="IL739" s="258"/>
      <c r="IM739" s="258"/>
      <c r="IN739" s="259"/>
      <c r="IO739" s="256"/>
      <c r="IP739" s="257"/>
      <c r="IQ739" s="258"/>
      <c r="IR739" s="258"/>
      <c r="IS739" s="258"/>
      <c r="IT739" s="258"/>
      <c r="IU739" s="258"/>
      <c r="IV739" s="259"/>
    </row>
    <row r="740" spans="1:256" s="62" customFormat="1" ht="19.5" customHeight="1">
      <c r="A740" s="79"/>
      <c r="B740" s="283"/>
      <c r="C740" s="79"/>
      <c r="D740" s="79"/>
      <c r="E740" s="79"/>
      <c r="F740" s="79"/>
      <c r="G740" s="79"/>
      <c r="H740" s="108"/>
      <c r="I740" s="130"/>
      <c r="J740" s="257"/>
      <c r="K740" s="258"/>
      <c r="L740" s="258"/>
      <c r="M740" s="258"/>
      <c r="N740" s="258"/>
      <c r="O740" s="258"/>
      <c r="P740" s="259"/>
      <c r="Q740" s="256"/>
      <c r="R740" s="257"/>
      <c r="S740" s="258"/>
      <c r="T740" s="258"/>
      <c r="U740" s="258"/>
      <c r="V740" s="258"/>
      <c r="W740" s="258"/>
      <c r="X740" s="259"/>
      <c r="Y740" s="256"/>
      <c r="Z740" s="257"/>
      <c r="AA740" s="258"/>
      <c r="AB740" s="258"/>
      <c r="AC740" s="258"/>
      <c r="AD740" s="258"/>
      <c r="AE740" s="258"/>
      <c r="AF740" s="259"/>
      <c r="AG740" s="256"/>
      <c r="AH740" s="257"/>
      <c r="AI740" s="258"/>
      <c r="AJ740" s="258"/>
      <c r="AK740" s="258"/>
      <c r="AL740" s="258"/>
      <c r="AM740" s="258"/>
      <c r="AN740" s="259"/>
      <c r="AO740" s="256"/>
      <c r="AP740" s="257"/>
      <c r="AQ740" s="258"/>
      <c r="AR740" s="258"/>
      <c r="AS740" s="258"/>
      <c r="AT740" s="258"/>
      <c r="AU740" s="258"/>
      <c r="AV740" s="259"/>
      <c r="AW740" s="256"/>
      <c r="AX740" s="257"/>
      <c r="AY740" s="258"/>
      <c r="AZ740" s="258"/>
      <c r="BA740" s="258"/>
      <c r="BB740" s="258"/>
      <c r="BC740" s="258"/>
      <c r="BD740" s="259"/>
      <c r="BE740" s="256"/>
      <c r="BF740" s="257"/>
      <c r="BG740" s="258"/>
      <c r="BH740" s="258"/>
      <c r="BI740" s="258"/>
      <c r="BJ740" s="258"/>
      <c r="BK740" s="258"/>
      <c r="BL740" s="259"/>
      <c r="BM740" s="256"/>
      <c r="BN740" s="257"/>
      <c r="BO740" s="258"/>
      <c r="BP740" s="258"/>
      <c r="BQ740" s="258"/>
      <c r="BR740" s="258"/>
      <c r="BS740" s="258"/>
      <c r="BT740" s="259"/>
      <c r="BU740" s="256"/>
      <c r="BV740" s="257"/>
      <c r="BW740" s="258"/>
      <c r="BX740" s="258"/>
      <c r="BY740" s="258"/>
      <c r="BZ740" s="258"/>
      <c r="CA740" s="258"/>
      <c r="CB740" s="259"/>
      <c r="CC740" s="256"/>
      <c r="CD740" s="257"/>
      <c r="CE740" s="258"/>
      <c r="CF740" s="258"/>
      <c r="CG740" s="258"/>
      <c r="CH740" s="258"/>
      <c r="CI740" s="258"/>
      <c r="CJ740" s="259"/>
      <c r="CK740" s="256"/>
      <c r="CL740" s="257"/>
      <c r="CM740" s="258"/>
      <c r="CN740" s="258"/>
      <c r="CO740" s="258"/>
      <c r="CP740" s="258"/>
      <c r="CQ740" s="258"/>
      <c r="CR740" s="259"/>
      <c r="CS740" s="256"/>
      <c r="CT740" s="257"/>
      <c r="CU740" s="258"/>
      <c r="CV740" s="258"/>
      <c r="CW740" s="258"/>
      <c r="CX740" s="258"/>
      <c r="CY740" s="258"/>
      <c r="CZ740" s="259"/>
      <c r="DA740" s="256"/>
      <c r="DB740" s="257"/>
      <c r="DC740" s="258"/>
      <c r="DD740" s="258"/>
      <c r="DE740" s="258"/>
      <c r="DF740" s="258"/>
      <c r="DG740" s="258"/>
      <c r="DH740" s="259"/>
      <c r="DI740" s="256"/>
      <c r="DJ740" s="257"/>
      <c r="DK740" s="258"/>
      <c r="DL740" s="258"/>
      <c r="DM740" s="258"/>
      <c r="DN740" s="258"/>
      <c r="DO740" s="258"/>
      <c r="DP740" s="259"/>
      <c r="DQ740" s="256"/>
      <c r="DR740" s="257"/>
      <c r="DS740" s="258"/>
      <c r="DT740" s="258"/>
      <c r="DU740" s="258"/>
      <c r="DV740" s="258"/>
      <c r="DW740" s="258"/>
      <c r="DX740" s="259"/>
      <c r="DY740" s="256"/>
      <c r="DZ740" s="257"/>
      <c r="EA740" s="258"/>
      <c r="EB740" s="258"/>
      <c r="EC740" s="258"/>
      <c r="ED740" s="258"/>
      <c r="EE740" s="258"/>
      <c r="EF740" s="259"/>
      <c r="EG740" s="256"/>
      <c r="EH740" s="257"/>
      <c r="EI740" s="258"/>
      <c r="EJ740" s="258"/>
      <c r="EK740" s="258"/>
      <c r="EL740" s="258"/>
      <c r="EM740" s="258"/>
      <c r="EN740" s="259"/>
      <c r="EO740" s="256"/>
      <c r="EP740" s="257"/>
      <c r="EQ740" s="258"/>
      <c r="ER740" s="258"/>
      <c r="ES740" s="258"/>
      <c r="ET740" s="258"/>
      <c r="EU740" s="258"/>
      <c r="EV740" s="259"/>
      <c r="EW740" s="256"/>
      <c r="EX740" s="257"/>
      <c r="EY740" s="258"/>
      <c r="EZ740" s="258"/>
      <c r="FA740" s="258"/>
      <c r="FB740" s="258"/>
      <c r="FC740" s="258"/>
      <c r="FD740" s="259"/>
      <c r="FE740" s="256"/>
      <c r="FF740" s="257"/>
      <c r="FG740" s="258"/>
      <c r="FH740" s="258"/>
      <c r="FI740" s="258"/>
      <c r="FJ740" s="258"/>
      <c r="FK740" s="258"/>
      <c r="FL740" s="259"/>
      <c r="FM740" s="256"/>
      <c r="FN740" s="257"/>
      <c r="FO740" s="258"/>
      <c r="FP740" s="258"/>
      <c r="FQ740" s="258"/>
      <c r="FR740" s="258"/>
      <c r="FS740" s="258"/>
      <c r="FT740" s="259"/>
      <c r="FU740" s="256"/>
      <c r="FV740" s="257"/>
      <c r="FW740" s="258"/>
      <c r="FX740" s="258"/>
      <c r="FY740" s="258"/>
      <c r="FZ740" s="258"/>
      <c r="GA740" s="258"/>
      <c r="GB740" s="259"/>
      <c r="GC740" s="256"/>
      <c r="GD740" s="257"/>
      <c r="GE740" s="258"/>
      <c r="GF740" s="258"/>
      <c r="GG740" s="258"/>
      <c r="GH740" s="258"/>
      <c r="GI740" s="258"/>
      <c r="GJ740" s="259"/>
      <c r="GK740" s="256"/>
      <c r="GL740" s="257"/>
      <c r="GM740" s="258"/>
      <c r="GN740" s="258"/>
      <c r="GO740" s="258"/>
      <c r="GP740" s="258"/>
      <c r="GQ740" s="258"/>
      <c r="GR740" s="259"/>
      <c r="GS740" s="256"/>
      <c r="GT740" s="257"/>
      <c r="GU740" s="258"/>
      <c r="GV740" s="258"/>
      <c r="GW740" s="258"/>
      <c r="GX740" s="258"/>
      <c r="GY740" s="258"/>
      <c r="GZ740" s="259"/>
      <c r="HA740" s="256"/>
      <c r="HB740" s="257"/>
      <c r="HC740" s="258"/>
      <c r="HD740" s="258"/>
      <c r="HE740" s="258"/>
      <c r="HF740" s="258"/>
      <c r="HG740" s="258"/>
      <c r="HH740" s="259"/>
      <c r="HI740" s="256"/>
      <c r="HJ740" s="257"/>
      <c r="HK740" s="258"/>
      <c r="HL740" s="258"/>
      <c r="HM740" s="258"/>
      <c r="HN740" s="258"/>
      <c r="HO740" s="258"/>
      <c r="HP740" s="259"/>
      <c r="HQ740" s="256"/>
      <c r="HR740" s="257"/>
      <c r="HS740" s="258"/>
      <c r="HT740" s="258"/>
      <c r="HU740" s="258"/>
      <c r="HV740" s="258"/>
      <c r="HW740" s="258"/>
      <c r="HX740" s="259"/>
      <c r="HY740" s="256"/>
      <c r="HZ740" s="257"/>
      <c r="IA740" s="258"/>
      <c r="IB740" s="258"/>
      <c r="IC740" s="258"/>
      <c r="ID740" s="258"/>
      <c r="IE740" s="258"/>
      <c r="IF740" s="259"/>
      <c r="IG740" s="256"/>
      <c r="IH740" s="257"/>
      <c r="II740" s="258"/>
      <c r="IJ740" s="258"/>
      <c r="IK740" s="258"/>
      <c r="IL740" s="258"/>
      <c r="IM740" s="258"/>
      <c r="IN740" s="259"/>
      <c r="IO740" s="256"/>
      <c r="IP740" s="257"/>
      <c r="IQ740" s="258"/>
      <c r="IR740" s="258"/>
      <c r="IS740" s="258"/>
      <c r="IT740" s="258"/>
      <c r="IU740" s="258"/>
      <c r="IV740" s="259"/>
    </row>
    <row r="741" spans="1:256" s="62" customFormat="1" ht="19.5" customHeight="1">
      <c r="A741" s="79"/>
      <c r="B741" s="283"/>
      <c r="C741" s="79"/>
      <c r="D741" s="79"/>
      <c r="E741" s="79"/>
      <c r="F741" s="79"/>
      <c r="G741" s="79"/>
      <c r="H741" s="108"/>
      <c r="I741" s="130"/>
      <c r="J741" s="257"/>
      <c r="K741" s="258"/>
      <c r="L741" s="258"/>
      <c r="M741" s="258"/>
      <c r="N741" s="258"/>
      <c r="O741" s="258"/>
      <c r="P741" s="259"/>
      <c r="Q741" s="256"/>
      <c r="R741" s="257"/>
      <c r="S741" s="258"/>
      <c r="T741" s="258"/>
      <c r="U741" s="258"/>
      <c r="V741" s="258"/>
      <c r="W741" s="258"/>
      <c r="X741" s="259"/>
      <c r="Y741" s="256"/>
      <c r="Z741" s="257"/>
      <c r="AA741" s="258"/>
      <c r="AB741" s="258"/>
      <c r="AC741" s="258"/>
      <c r="AD741" s="258"/>
      <c r="AE741" s="258"/>
      <c r="AF741" s="259"/>
      <c r="AG741" s="256"/>
      <c r="AH741" s="257"/>
      <c r="AI741" s="258"/>
      <c r="AJ741" s="258"/>
      <c r="AK741" s="258"/>
      <c r="AL741" s="258"/>
      <c r="AM741" s="258"/>
      <c r="AN741" s="259"/>
      <c r="AO741" s="256"/>
      <c r="AP741" s="257"/>
      <c r="AQ741" s="258"/>
      <c r="AR741" s="258"/>
      <c r="AS741" s="258"/>
      <c r="AT741" s="258"/>
      <c r="AU741" s="258"/>
      <c r="AV741" s="259"/>
      <c r="AW741" s="256"/>
      <c r="AX741" s="257"/>
      <c r="AY741" s="258"/>
      <c r="AZ741" s="258"/>
      <c r="BA741" s="258"/>
      <c r="BB741" s="258"/>
      <c r="BC741" s="258"/>
      <c r="BD741" s="259"/>
      <c r="BE741" s="256"/>
      <c r="BF741" s="257"/>
      <c r="BG741" s="258"/>
      <c r="BH741" s="258"/>
      <c r="BI741" s="258"/>
      <c r="BJ741" s="258"/>
      <c r="BK741" s="258"/>
      <c r="BL741" s="259"/>
      <c r="BM741" s="256"/>
      <c r="BN741" s="257"/>
      <c r="BO741" s="258"/>
      <c r="BP741" s="258"/>
      <c r="BQ741" s="258"/>
      <c r="BR741" s="258"/>
      <c r="BS741" s="258"/>
      <c r="BT741" s="259"/>
      <c r="BU741" s="256"/>
      <c r="BV741" s="257"/>
      <c r="BW741" s="258"/>
      <c r="BX741" s="258"/>
      <c r="BY741" s="258"/>
      <c r="BZ741" s="258"/>
      <c r="CA741" s="258"/>
      <c r="CB741" s="259"/>
      <c r="CC741" s="256"/>
      <c r="CD741" s="257"/>
      <c r="CE741" s="258"/>
      <c r="CF741" s="258"/>
      <c r="CG741" s="258"/>
      <c r="CH741" s="258"/>
      <c r="CI741" s="258"/>
      <c r="CJ741" s="259"/>
      <c r="CK741" s="256"/>
      <c r="CL741" s="257"/>
      <c r="CM741" s="258"/>
      <c r="CN741" s="258"/>
      <c r="CO741" s="258"/>
      <c r="CP741" s="258"/>
      <c r="CQ741" s="258"/>
      <c r="CR741" s="259"/>
      <c r="CS741" s="256"/>
      <c r="CT741" s="257"/>
      <c r="CU741" s="258"/>
      <c r="CV741" s="258"/>
      <c r="CW741" s="258"/>
      <c r="CX741" s="258"/>
      <c r="CY741" s="258"/>
      <c r="CZ741" s="259"/>
      <c r="DA741" s="256"/>
      <c r="DB741" s="257"/>
      <c r="DC741" s="258"/>
      <c r="DD741" s="258"/>
      <c r="DE741" s="258"/>
      <c r="DF741" s="258"/>
      <c r="DG741" s="258"/>
      <c r="DH741" s="259"/>
      <c r="DI741" s="256"/>
      <c r="DJ741" s="257"/>
      <c r="DK741" s="258"/>
      <c r="DL741" s="258"/>
      <c r="DM741" s="258"/>
      <c r="DN741" s="258"/>
      <c r="DO741" s="258"/>
      <c r="DP741" s="259"/>
      <c r="DQ741" s="256"/>
      <c r="DR741" s="257"/>
      <c r="DS741" s="258"/>
      <c r="DT741" s="258"/>
      <c r="DU741" s="258"/>
      <c r="DV741" s="258"/>
      <c r="DW741" s="258"/>
      <c r="DX741" s="259"/>
      <c r="DY741" s="256"/>
      <c r="DZ741" s="257"/>
      <c r="EA741" s="258"/>
      <c r="EB741" s="258"/>
      <c r="EC741" s="258"/>
      <c r="ED741" s="258"/>
      <c r="EE741" s="258"/>
      <c r="EF741" s="259"/>
      <c r="EG741" s="256"/>
      <c r="EH741" s="257"/>
      <c r="EI741" s="258"/>
      <c r="EJ741" s="258"/>
      <c r="EK741" s="258"/>
      <c r="EL741" s="258"/>
      <c r="EM741" s="258"/>
      <c r="EN741" s="259"/>
      <c r="EO741" s="256"/>
      <c r="EP741" s="257"/>
      <c r="EQ741" s="258"/>
      <c r="ER741" s="258"/>
      <c r="ES741" s="258"/>
      <c r="ET741" s="258"/>
      <c r="EU741" s="258"/>
      <c r="EV741" s="259"/>
      <c r="EW741" s="256"/>
      <c r="EX741" s="257"/>
      <c r="EY741" s="258"/>
      <c r="EZ741" s="258"/>
      <c r="FA741" s="258"/>
      <c r="FB741" s="258"/>
      <c r="FC741" s="258"/>
      <c r="FD741" s="259"/>
      <c r="FE741" s="256"/>
      <c r="FF741" s="257"/>
      <c r="FG741" s="258"/>
      <c r="FH741" s="258"/>
      <c r="FI741" s="258"/>
      <c r="FJ741" s="258"/>
      <c r="FK741" s="258"/>
      <c r="FL741" s="259"/>
      <c r="FM741" s="256"/>
      <c r="FN741" s="257"/>
      <c r="FO741" s="258"/>
      <c r="FP741" s="258"/>
      <c r="FQ741" s="258"/>
      <c r="FR741" s="258"/>
      <c r="FS741" s="258"/>
      <c r="FT741" s="259"/>
      <c r="FU741" s="256"/>
      <c r="FV741" s="257"/>
      <c r="FW741" s="258"/>
      <c r="FX741" s="258"/>
      <c r="FY741" s="258"/>
      <c r="FZ741" s="258"/>
      <c r="GA741" s="258"/>
      <c r="GB741" s="259"/>
      <c r="GC741" s="256"/>
      <c r="GD741" s="257"/>
      <c r="GE741" s="258"/>
      <c r="GF741" s="258"/>
      <c r="GG741" s="258"/>
      <c r="GH741" s="258"/>
      <c r="GI741" s="258"/>
      <c r="GJ741" s="259"/>
      <c r="GK741" s="256"/>
      <c r="GL741" s="257"/>
      <c r="GM741" s="258"/>
      <c r="GN741" s="258"/>
      <c r="GO741" s="258"/>
      <c r="GP741" s="258"/>
      <c r="GQ741" s="258"/>
      <c r="GR741" s="259"/>
      <c r="GS741" s="256"/>
      <c r="GT741" s="257"/>
      <c r="GU741" s="258"/>
      <c r="GV741" s="258"/>
      <c r="GW741" s="258"/>
      <c r="GX741" s="258"/>
      <c r="GY741" s="258"/>
      <c r="GZ741" s="259"/>
      <c r="HA741" s="256"/>
      <c r="HB741" s="257"/>
      <c r="HC741" s="258"/>
      <c r="HD741" s="258"/>
      <c r="HE741" s="258"/>
      <c r="HF741" s="258"/>
      <c r="HG741" s="258"/>
      <c r="HH741" s="259"/>
      <c r="HI741" s="256"/>
      <c r="HJ741" s="257"/>
      <c r="HK741" s="258"/>
      <c r="HL741" s="258"/>
      <c r="HM741" s="258"/>
      <c r="HN741" s="258"/>
      <c r="HO741" s="258"/>
      <c r="HP741" s="259"/>
      <c r="HQ741" s="256"/>
      <c r="HR741" s="257"/>
      <c r="HS741" s="258"/>
      <c r="HT741" s="258"/>
      <c r="HU741" s="258"/>
      <c r="HV741" s="258"/>
      <c r="HW741" s="258"/>
      <c r="HX741" s="259"/>
      <c r="HY741" s="256"/>
      <c r="HZ741" s="257"/>
      <c r="IA741" s="258"/>
      <c r="IB741" s="258"/>
      <c r="IC741" s="258"/>
      <c r="ID741" s="258"/>
      <c r="IE741" s="258"/>
      <c r="IF741" s="259"/>
      <c r="IG741" s="256"/>
      <c r="IH741" s="257"/>
      <c r="II741" s="258"/>
      <c r="IJ741" s="258"/>
      <c r="IK741" s="258"/>
      <c r="IL741" s="258"/>
      <c r="IM741" s="258"/>
      <c r="IN741" s="259"/>
      <c r="IO741" s="256"/>
      <c r="IP741" s="257"/>
      <c r="IQ741" s="258"/>
      <c r="IR741" s="258"/>
      <c r="IS741" s="258"/>
      <c r="IT741" s="258"/>
      <c r="IU741" s="258"/>
      <c r="IV741" s="259"/>
    </row>
    <row r="742" spans="1:256" s="62" customFormat="1" ht="19.5" customHeight="1">
      <c r="A742" s="79"/>
      <c r="B742" s="283"/>
      <c r="C742" s="79"/>
      <c r="D742" s="79"/>
      <c r="E742" s="79"/>
      <c r="F742" s="79"/>
      <c r="G742" s="79"/>
      <c r="H742" s="108"/>
      <c r="I742" s="130"/>
      <c r="J742" s="257"/>
      <c r="K742" s="258"/>
      <c r="L742" s="258"/>
      <c r="M742" s="258"/>
      <c r="N742" s="258"/>
      <c r="O742" s="258"/>
      <c r="P742" s="259"/>
      <c r="Q742" s="256"/>
      <c r="R742" s="257"/>
      <c r="S742" s="258"/>
      <c r="T742" s="258"/>
      <c r="U742" s="258"/>
      <c r="V742" s="258"/>
      <c r="W742" s="258"/>
      <c r="X742" s="259"/>
      <c r="Y742" s="256"/>
      <c r="Z742" s="257"/>
      <c r="AA742" s="258"/>
      <c r="AB742" s="258"/>
      <c r="AC742" s="258"/>
      <c r="AD742" s="258"/>
      <c r="AE742" s="258"/>
      <c r="AF742" s="259"/>
      <c r="AG742" s="256"/>
      <c r="AH742" s="257"/>
      <c r="AI742" s="258"/>
      <c r="AJ742" s="258"/>
      <c r="AK742" s="258"/>
      <c r="AL742" s="258"/>
      <c r="AM742" s="258"/>
      <c r="AN742" s="259"/>
      <c r="AO742" s="256"/>
      <c r="AP742" s="257"/>
      <c r="AQ742" s="258"/>
      <c r="AR742" s="258"/>
      <c r="AS742" s="258"/>
      <c r="AT742" s="258"/>
      <c r="AU742" s="258"/>
      <c r="AV742" s="259"/>
      <c r="AW742" s="256"/>
      <c r="AX742" s="257"/>
      <c r="AY742" s="258"/>
      <c r="AZ742" s="258"/>
      <c r="BA742" s="258"/>
      <c r="BB742" s="258"/>
      <c r="BC742" s="258"/>
      <c r="BD742" s="259"/>
      <c r="BE742" s="256"/>
      <c r="BF742" s="257"/>
      <c r="BG742" s="258"/>
      <c r="BH742" s="258"/>
      <c r="BI742" s="258"/>
      <c r="BJ742" s="258"/>
      <c r="BK742" s="258"/>
      <c r="BL742" s="259"/>
      <c r="BM742" s="256"/>
      <c r="BN742" s="257"/>
      <c r="BO742" s="258"/>
      <c r="BP742" s="258"/>
      <c r="BQ742" s="258"/>
      <c r="BR742" s="258"/>
      <c r="BS742" s="258"/>
      <c r="BT742" s="259"/>
      <c r="BU742" s="256"/>
      <c r="BV742" s="257"/>
      <c r="BW742" s="258"/>
      <c r="BX742" s="258"/>
      <c r="BY742" s="258"/>
      <c r="BZ742" s="258"/>
      <c r="CA742" s="258"/>
      <c r="CB742" s="259"/>
      <c r="CC742" s="256"/>
      <c r="CD742" s="257"/>
      <c r="CE742" s="258"/>
      <c r="CF742" s="258"/>
      <c r="CG742" s="258"/>
      <c r="CH742" s="258"/>
      <c r="CI742" s="258"/>
      <c r="CJ742" s="259"/>
      <c r="CK742" s="256"/>
      <c r="CL742" s="257"/>
      <c r="CM742" s="258"/>
      <c r="CN742" s="258"/>
      <c r="CO742" s="258"/>
      <c r="CP742" s="258"/>
      <c r="CQ742" s="258"/>
      <c r="CR742" s="259"/>
      <c r="CS742" s="256"/>
      <c r="CT742" s="257"/>
      <c r="CU742" s="258"/>
      <c r="CV742" s="258"/>
      <c r="CW742" s="258"/>
      <c r="CX742" s="258"/>
      <c r="CY742" s="258"/>
      <c r="CZ742" s="259"/>
      <c r="DA742" s="256"/>
      <c r="DB742" s="257"/>
      <c r="DC742" s="258"/>
      <c r="DD742" s="258"/>
      <c r="DE742" s="258"/>
      <c r="DF742" s="258"/>
      <c r="DG742" s="258"/>
      <c r="DH742" s="259"/>
      <c r="DI742" s="256"/>
      <c r="DJ742" s="257"/>
      <c r="DK742" s="258"/>
      <c r="DL742" s="258"/>
      <c r="DM742" s="258"/>
      <c r="DN742" s="258"/>
      <c r="DO742" s="258"/>
      <c r="DP742" s="259"/>
      <c r="DQ742" s="256"/>
      <c r="DR742" s="257"/>
      <c r="DS742" s="258"/>
      <c r="DT742" s="258"/>
      <c r="DU742" s="258"/>
      <c r="DV742" s="258"/>
      <c r="DW742" s="258"/>
      <c r="DX742" s="259"/>
      <c r="DY742" s="256"/>
      <c r="DZ742" s="257"/>
      <c r="EA742" s="258"/>
      <c r="EB742" s="258"/>
      <c r="EC742" s="258"/>
      <c r="ED742" s="258"/>
      <c r="EE742" s="258"/>
      <c r="EF742" s="259"/>
      <c r="EG742" s="256"/>
      <c r="EH742" s="257"/>
      <c r="EI742" s="258"/>
      <c r="EJ742" s="258"/>
      <c r="EK742" s="258"/>
      <c r="EL742" s="258"/>
      <c r="EM742" s="258"/>
      <c r="EN742" s="259"/>
      <c r="EO742" s="256"/>
      <c r="EP742" s="257"/>
      <c r="EQ742" s="258"/>
      <c r="ER742" s="258"/>
      <c r="ES742" s="258"/>
      <c r="ET742" s="258"/>
      <c r="EU742" s="258"/>
      <c r="EV742" s="259"/>
      <c r="EW742" s="256"/>
      <c r="EX742" s="257"/>
      <c r="EY742" s="258"/>
      <c r="EZ742" s="258"/>
      <c r="FA742" s="258"/>
      <c r="FB742" s="258"/>
      <c r="FC742" s="258"/>
      <c r="FD742" s="259"/>
      <c r="FE742" s="256"/>
      <c r="FF742" s="257"/>
      <c r="FG742" s="258"/>
      <c r="FH742" s="258"/>
      <c r="FI742" s="258"/>
      <c r="FJ742" s="258"/>
      <c r="FK742" s="258"/>
      <c r="FL742" s="259"/>
      <c r="FM742" s="256"/>
      <c r="FN742" s="257"/>
      <c r="FO742" s="258"/>
      <c r="FP742" s="258"/>
      <c r="FQ742" s="258"/>
      <c r="FR742" s="258"/>
      <c r="FS742" s="258"/>
      <c r="FT742" s="259"/>
      <c r="FU742" s="256"/>
      <c r="FV742" s="257"/>
      <c r="FW742" s="258"/>
      <c r="FX742" s="258"/>
      <c r="FY742" s="258"/>
      <c r="FZ742" s="258"/>
      <c r="GA742" s="258"/>
      <c r="GB742" s="259"/>
      <c r="GC742" s="256"/>
      <c r="GD742" s="257"/>
      <c r="GE742" s="258"/>
      <c r="GF742" s="258"/>
      <c r="GG742" s="258"/>
      <c r="GH742" s="258"/>
      <c r="GI742" s="258"/>
      <c r="GJ742" s="259"/>
      <c r="GK742" s="256"/>
      <c r="GL742" s="257"/>
      <c r="GM742" s="258"/>
      <c r="GN742" s="258"/>
      <c r="GO742" s="258"/>
      <c r="GP742" s="258"/>
      <c r="GQ742" s="258"/>
      <c r="GR742" s="259"/>
      <c r="GS742" s="256"/>
      <c r="GT742" s="257"/>
      <c r="GU742" s="258"/>
      <c r="GV742" s="258"/>
      <c r="GW742" s="258"/>
      <c r="GX742" s="258"/>
      <c r="GY742" s="258"/>
      <c r="GZ742" s="259"/>
      <c r="HA742" s="256"/>
      <c r="HB742" s="257"/>
      <c r="HC742" s="258"/>
      <c r="HD742" s="258"/>
      <c r="HE742" s="258"/>
      <c r="HF742" s="258"/>
      <c r="HG742" s="258"/>
      <c r="HH742" s="259"/>
      <c r="HI742" s="256"/>
      <c r="HJ742" s="257"/>
      <c r="HK742" s="258"/>
      <c r="HL742" s="258"/>
      <c r="HM742" s="258"/>
      <c r="HN742" s="258"/>
      <c r="HO742" s="258"/>
      <c r="HP742" s="259"/>
      <c r="HQ742" s="256"/>
      <c r="HR742" s="257"/>
      <c r="HS742" s="258"/>
      <c r="HT742" s="258"/>
      <c r="HU742" s="258"/>
      <c r="HV742" s="258"/>
      <c r="HW742" s="258"/>
      <c r="HX742" s="259"/>
      <c r="HY742" s="256"/>
      <c r="HZ742" s="257"/>
      <c r="IA742" s="258"/>
      <c r="IB742" s="258"/>
      <c r="IC742" s="258"/>
      <c r="ID742" s="258"/>
      <c r="IE742" s="258"/>
      <c r="IF742" s="259"/>
      <c r="IG742" s="256"/>
      <c r="IH742" s="257"/>
      <c r="II742" s="258"/>
      <c r="IJ742" s="258"/>
      <c r="IK742" s="258"/>
      <c r="IL742" s="258"/>
      <c r="IM742" s="258"/>
      <c r="IN742" s="259"/>
      <c r="IO742" s="256"/>
      <c r="IP742" s="257"/>
      <c r="IQ742" s="258"/>
      <c r="IR742" s="258"/>
      <c r="IS742" s="258"/>
      <c r="IT742" s="258"/>
      <c r="IU742" s="258"/>
      <c r="IV742" s="259"/>
    </row>
    <row r="743" spans="1:256" s="62" customFormat="1" ht="19.5" customHeight="1">
      <c r="A743" s="79"/>
      <c r="B743" s="283"/>
      <c r="C743" s="79"/>
      <c r="D743" s="79"/>
      <c r="E743" s="79"/>
      <c r="F743" s="79"/>
      <c r="G743" s="79"/>
      <c r="H743" s="108"/>
      <c r="I743" s="130"/>
      <c r="J743" s="257"/>
      <c r="K743" s="258"/>
      <c r="L743" s="258"/>
      <c r="M743" s="258"/>
      <c r="N743" s="258"/>
      <c r="O743" s="258"/>
      <c r="P743" s="259"/>
      <c r="Q743" s="256"/>
      <c r="R743" s="257"/>
      <c r="S743" s="258"/>
      <c r="T743" s="258"/>
      <c r="U743" s="258"/>
      <c r="V743" s="258"/>
      <c r="W743" s="258"/>
      <c r="X743" s="259"/>
      <c r="Y743" s="256"/>
      <c r="Z743" s="257"/>
      <c r="AA743" s="258"/>
      <c r="AB743" s="258"/>
      <c r="AC743" s="258"/>
      <c r="AD743" s="258"/>
      <c r="AE743" s="258"/>
      <c r="AF743" s="259"/>
      <c r="AG743" s="256"/>
      <c r="AH743" s="257"/>
      <c r="AI743" s="258"/>
      <c r="AJ743" s="258"/>
      <c r="AK743" s="258"/>
      <c r="AL743" s="258"/>
      <c r="AM743" s="258"/>
      <c r="AN743" s="259"/>
      <c r="AO743" s="256"/>
      <c r="AP743" s="257"/>
      <c r="AQ743" s="258"/>
      <c r="AR743" s="258"/>
      <c r="AS743" s="258"/>
      <c r="AT743" s="258"/>
      <c r="AU743" s="258"/>
      <c r="AV743" s="259"/>
      <c r="AW743" s="256"/>
      <c r="AX743" s="257"/>
      <c r="AY743" s="258"/>
      <c r="AZ743" s="258"/>
      <c r="BA743" s="258"/>
      <c r="BB743" s="258"/>
      <c r="BC743" s="258"/>
      <c r="BD743" s="259"/>
      <c r="BE743" s="256"/>
      <c r="BF743" s="257"/>
      <c r="BG743" s="258"/>
      <c r="BH743" s="258"/>
      <c r="BI743" s="258"/>
      <c r="BJ743" s="258"/>
      <c r="BK743" s="258"/>
      <c r="BL743" s="259"/>
      <c r="BM743" s="256"/>
      <c r="BN743" s="257"/>
      <c r="BO743" s="258"/>
      <c r="BP743" s="258"/>
      <c r="BQ743" s="258"/>
      <c r="BR743" s="258"/>
      <c r="BS743" s="258"/>
      <c r="BT743" s="259"/>
      <c r="BU743" s="256"/>
      <c r="BV743" s="257"/>
      <c r="BW743" s="258"/>
      <c r="BX743" s="258"/>
      <c r="BY743" s="258"/>
      <c r="BZ743" s="258"/>
      <c r="CA743" s="258"/>
      <c r="CB743" s="259"/>
      <c r="CC743" s="256"/>
      <c r="CD743" s="257"/>
      <c r="CE743" s="258"/>
      <c r="CF743" s="258"/>
      <c r="CG743" s="258"/>
      <c r="CH743" s="258"/>
      <c r="CI743" s="258"/>
      <c r="CJ743" s="259"/>
      <c r="CK743" s="256"/>
      <c r="CL743" s="257"/>
      <c r="CM743" s="258"/>
      <c r="CN743" s="258"/>
      <c r="CO743" s="258"/>
      <c r="CP743" s="258"/>
      <c r="CQ743" s="258"/>
      <c r="CR743" s="259"/>
      <c r="CS743" s="256"/>
      <c r="CT743" s="257"/>
      <c r="CU743" s="258"/>
      <c r="CV743" s="258"/>
      <c r="CW743" s="258"/>
      <c r="CX743" s="258"/>
      <c r="CY743" s="258"/>
      <c r="CZ743" s="259"/>
      <c r="DA743" s="256"/>
      <c r="DB743" s="257"/>
      <c r="DC743" s="258"/>
      <c r="DD743" s="258"/>
      <c r="DE743" s="258"/>
      <c r="DF743" s="258"/>
      <c r="DG743" s="258"/>
      <c r="DH743" s="259"/>
      <c r="DI743" s="256"/>
      <c r="DJ743" s="257"/>
      <c r="DK743" s="258"/>
      <c r="DL743" s="258"/>
      <c r="DM743" s="258"/>
      <c r="DN743" s="258"/>
      <c r="DO743" s="258"/>
      <c r="DP743" s="259"/>
      <c r="DQ743" s="256"/>
      <c r="DR743" s="257"/>
      <c r="DS743" s="258"/>
      <c r="DT743" s="258"/>
      <c r="DU743" s="258"/>
      <c r="DV743" s="258"/>
      <c r="DW743" s="258"/>
      <c r="DX743" s="259"/>
      <c r="DY743" s="256"/>
      <c r="DZ743" s="257"/>
      <c r="EA743" s="258"/>
      <c r="EB743" s="258"/>
      <c r="EC743" s="258"/>
      <c r="ED743" s="258"/>
      <c r="EE743" s="258"/>
      <c r="EF743" s="259"/>
      <c r="EG743" s="256"/>
      <c r="EH743" s="257"/>
      <c r="EI743" s="258"/>
      <c r="EJ743" s="258"/>
      <c r="EK743" s="258"/>
      <c r="EL743" s="258"/>
      <c r="EM743" s="258"/>
      <c r="EN743" s="259"/>
      <c r="EO743" s="256"/>
      <c r="EP743" s="257"/>
      <c r="EQ743" s="258"/>
      <c r="ER743" s="258"/>
      <c r="ES743" s="258"/>
      <c r="ET743" s="258"/>
      <c r="EU743" s="258"/>
      <c r="EV743" s="259"/>
      <c r="EW743" s="256"/>
      <c r="EX743" s="257"/>
      <c r="EY743" s="258"/>
      <c r="EZ743" s="258"/>
      <c r="FA743" s="258"/>
      <c r="FB743" s="258"/>
      <c r="FC743" s="258"/>
      <c r="FD743" s="259"/>
      <c r="FE743" s="256"/>
      <c r="FF743" s="257"/>
      <c r="FG743" s="258"/>
      <c r="FH743" s="258"/>
      <c r="FI743" s="258"/>
      <c r="FJ743" s="258"/>
      <c r="FK743" s="258"/>
      <c r="FL743" s="259"/>
      <c r="FM743" s="256"/>
      <c r="FN743" s="257"/>
      <c r="FO743" s="258"/>
      <c r="FP743" s="258"/>
      <c r="FQ743" s="258"/>
      <c r="FR743" s="258"/>
      <c r="FS743" s="258"/>
      <c r="FT743" s="259"/>
      <c r="FU743" s="256"/>
      <c r="FV743" s="257"/>
      <c r="FW743" s="258"/>
      <c r="FX743" s="258"/>
      <c r="FY743" s="258"/>
      <c r="FZ743" s="258"/>
      <c r="GA743" s="258"/>
      <c r="GB743" s="259"/>
      <c r="GC743" s="256"/>
      <c r="GD743" s="257"/>
      <c r="GE743" s="258"/>
      <c r="GF743" s="258"/>
      <c r="GG743" s="258"/>
      <c r="GH743" s="258"/>
      <c r="GI743" s="258"/>
      <c r="GJ743" s="259"/>
      <c r="GK743" s="256"/>
      <c r="GL743" s="257"/>
      <c r="GM743" s="258"/>
      <c r="GN743" s="258"/>
      <c r="GO743" s="258"/>
      <c r="GP743" s="258"/>
      <c r="GQ743" s="258"/>
      <c r="GR743" s="259"/>
      <c r="GS743" s="256"/>
      <c r="GT743" s="257"/>
      <c r="GU743" s="258"/>
      <c r="GV743" s="258"/>
      <c r="GW743" s="258"/>
      <c r="GX743" s="258"/>
      <c r="GY743" s="258"/>
      <c r="GZ743" s="259"/>
      <c r="HA743" s="256"/>
      <c r="HB743" s="257"/>
      <c r="HC743" s="258"/>
      <c r="HD743" s="258"/>
      <c r="HE743" s="258"/>
      <c r="HF743" s="258"/>
      <c r="HG743" s="258"/>
      <c r="HH743" s="259"/>
      <c r="HI743" s="256"/>
      <c r="HJ743" s="257"/>
      <c r="HK743" s="258"/>
      <c r="HL743" s="258"/>
      <c r="HM743" s="258"/>
      <c r="HN743" s="258"/>
      <c r="HO743" s="258"/>
      <c r="HP743" s="259"/>
      <c r="HQ743" s="256"/>
      <c r="HR743" s="257"/>
      <c r="HS743" s="258"/>
      <c r="HT743" s="258"/>
      <c r="HU743" s="258"/>
      <c r="HV743" s="258"/>
      <c r="HW743" s="258"/>
      <c r="HX743" s="259"/>
      <c r="HY743" s="256"/>
      <c r="HZ743" s="257"/>
      <c r="IA743" s="258"/>
      <c r="IB743" s="258"/>
      <c r="IC743" s="258"/>
      <c r="ID743" s="258"/>
      <c r="IE743" s="258"/>
      <c r="IF743" s="259"/>
      <c r="IG743" s="256"/>
      <c r="IH743" s="257"/>
      <c r="II743" s="258"/>
      <c r="IJ743" s="258"/>
      <c r="IK743" s="258"/>
      <c r="IL743" s="258"/>
      <c r="IM743" s="258"/>
      <c r="IN743" s="259"/>
      <c r="IO743" s="256"/>
      <c r="IP743" s="257"/>
      <c r="IQ743" s="258"/>
      <c r="IR743" s="258"/>
      <c r="IS743" s="258"/>
      <c r="IT743" s="258"/>
      <c r="IU743" s="258"/>
      <c r="IV743" s="259"/>
    </row>
    <row r="744" spans="1:256" s="62" customFormat="1" ht="19.5" customHeight="1">
      <c r="A744" s="79"/>
      <c r="B744" s="283"/>
      <c r="C744" s="79"/>
      <c r="D744" s="79"/>
      <c r="E744" s="79"/>
      <c r="F744" s="79"/>
      <c r="G744" s="79"/>
      <c r="H744" s="108"/>
      <c r="I744" s="130"/>
      <c r="J744" s="257"/>
      <c r="K744" s="258"/>
      <c r="L744" s="258"/>
      <c r="M744" s="258"/>
      <c r="N744" s="258"/>
      <c r="O744" s="258"/>
      <c r="P744" s="259"/>
      <c r="Q744" s="256"/>
      <c r="R744" s="257"/>
      <c r="S744" s="258"/>
      <c r="T744" s="258"/>
      <c r="U744" s="258"/>
      <c r="V744" s="258"/>
      <c r="W744" s="258"/>
      <c r="X744" s="259"/>
      <c r="Y744" s="256"/>
      <c r="Z744" s="257"/>
      <c r="AA744" s="258"/>
      <c r="AB744" s="258"/>
      <c r="AC744" s="258"/>
      <c r="AD744" s="258"/>
      <c r="AE744" s="258"/>
      <c r="AF744" s="259"/>
      <c r="AG744" s="256"/>
      <c r="AH744" s="257"/>
      <c r="AI744" s="258"/>
      <c r="AJ744" s="258"/>
      <c r="AK744" s="258"/>
      <c r="AL744" s="258"/>
      <c r="AM744" s="258"/>
      <c r="AN744" s="259"/>
      <c r="AO744" s="256"/>
      <c r="AP744" s="257"/>
      <c r="AQ744" s="258"/>
      <c r="AR744" s="258"/>
      <c r="AS744" s="258"/>
      <c r="AT744" s="258"/>
      <c r="AU744" s="258"/>
      <c r="AV744" s="259"/>
      <c r="AW744" s="256"/>
      <c r="AX744" s="257"/>
      <c r="AY744" s="258"/>
      <c r="AZ744" s="258"/>
      <c r="BA744" s="258"/>
      <c r="BB744" s="258"/>
      <c r="BC744" s="258"/>
      <c r="BD744" s="259"/>
      <c r="BE744" s="256"/>
      <c r="BF744" s="257"/>
      <c r="BG744" s="258"/>
      <c r="BH744" s="258"/>
      <c r="BI744" s="258"/>
      <c r="BJ744" s="258"/>
      <c r="BK744" s="258"/>
      <c r="BL744" s="259"/>
      <c r="BM744" s="256"/>
      <c r="BN744" s="257"/>
      <c r="BO744" s="258"/>
      <c r="BP744" s="258"/>
      <c r="BQ744" s="258"/>
      <c r="BR744" s="258"/>
      <c r="BS744" s="258"/>
      <c r="BT744" s="259"/>
      <c r="BU744" s="256"/>
      <c r="BV744" s="257"/>
      <c r="BW744" s="258"/>
      <c r="BX744" s="258"/>
      <c r="BY744" s="258"/>
      <c r="BZ744" s="258"/>
      <c r="CA744" s="258"/>
      <c r="CB744" s="259"/>
      <c r="CC744" s="256"/>
      <c r="CD744" s="257"/>
      <c r="CE744" s="258"/>
      <c r="CF744" s="258"/>
      <c r="CG744" s="258"/>
      <c r="CH744" s="258"/>
      <c r="CI744" s="258"/>
      <c r="CJ744" s="259"/>
      <c r="CK744" s="256"/>
      <c r="CL744" s="257"/>
      <c r="CM744" s="258"/>
      <c r="CN744" s="258"/>
      <c r="CO744" s="258"/>
      <c r="CP744" s="258"/>
      <c r="CQ744" s="258"/>
      <c r="CR744" s="259"/>
      <c r="CS744" s="256"/>
      <c r="CT744" s="257"/>
      <c r="CU744" s="258"/>
      <c r="CV744" s="258"/>
      <c r="CW744" s="258"/>
      <c r="CX744" s="258"/>
      <c r="CY744" s="258"/>
      <c r="CZ744" s="259"/>
      <c r="DA744" s="256"/>
      <c r="DB744" s="257"/>
      <c r="DC744" s="258"/>
      <c r="DD744" s="258"/>
      <c r="DE744" s="258"/>
      <c r="DF744" s="258"/>
      <c r="DG744" s="258"/>
      <c r="DH744" s="259"/>
      <c r="DI744" s="256"/>
      <c r="DJ744" s="257"/>
      <c r="DK744" s="258"/>
      <c r="DL744" s="258"/>
      <c r="DM744" s="258"/>
      <c r="DN744" s="258"/>
      <c r="DO744" s="258"/>
      <c r="DP744" s="259"/>
      <c r="DQ744" s="256"/>
      <c r="DR744" s="257"/>
      <c r="DS744" s="258"/>
      <c r="DT744" s="258"/>
      <c r="DU744" s="258"/>
      <c r="DV744" s="258"/>
      <c r="DW744" s="258"/>
      <c r="DX744" s="259"/>
      <c r="DY744" s="256"/>
      <c r="DZ744" s="257"/>
      <c r="EA744" s="258"/>
      <c r="EB744" s="258"/>
      <c r="EC744" s="258"/>
      <c r="ED744" s="258"/>
      <c r="EE744" s="258"/>
      <c r="EF744" s="259"/>
      <c r="EG744" s="256"/>
      <c r="EH744" s="257"/>
      <c r="EI744" s="258"/>
      <c r="EJ744" s="258"/>
      <c r="EK744" s="258"/>
      <c r="EL744" s="258"/>
      <c r="EM744" s="258"/>
      <c r="EN744" s="259"/>
      <c r="EO744" s="256"/>
      <c r="EP744" s="257"/>
      <c r="EQ744" s="258"/>
      <c r="ER744" s="258"/>
      <c r="ES744" s="258"/>
      <c r="ET744" s="258"/>
      <c r="EU744" s="258"/>
      <c r="EV744" s="259"/>
      <c r="EW744" s="256"/>
      <c r="EX744" s="257"/>
      <c r="EY744" s="258"/>
      <c r="EZ744" s="258"/>
      <c r="FA744" s="258"/>
      <c r="FB744" s="258"/>
      <c r="FC744" s="258"/>
      <c r="FD744" s="259"/>
      <c r="FE744" s="256"/>
      <c r="FF744" s="257"/>
      <c r="FG744" s="258"/>
      <c r="FH744" s="258"/>
      <c r="FI744" s="258"/>
      <c r="FJ744" s="258"/>
      <c r="FK744" s="258"/>
      <c r="FL744" s="259"/>
      <c r="FM744" s="256"/>
      <c r="FN744" s="257"/>
      <c r="FO744" s="258"/>
      <c r="FP744" s="258"/>
      <c r="FQ744" s="258"/>
      <c r="FR744" s="258"/>
      <c r="FS744" s="258"/>
      <c r="FT744" s="259"/>
      <c r="FU744" s="256"/>
      <c r="FV744" s="257"/>
      <c r="FW744" s="258"/>
      <c r="FX744" s="258"/>
      <c r="FY744" s="258"/>
      <c r="FZ744" s="258"/>
      <c r="GA744" s="258"/>
      <c r="GB744" s="259"/>
      <c r="GC744" s="256"/>
      <c r="GD744" s="257"/>
      <c r="GE744" s="258"/>
      <c r="GF744" s="258"/>
      <c r="GG744" s="258"/>
      <c r="GH744" s="258"/>
      <c r="GI744" s="258"/>
      <c r="GJ744" s="259"/>
      <c r="GK744" s="256"/>
      <c r="GL744" s="257"/>
      <c r="GM744" s="258"/>
      <c r="GN744" s="258"/>
      <c r="GO744" s="258"/>
      <c r="GP744" s="258"/>
      <c r="GQ744" s="258"/>
      <c r="GR744" s="259"/>
      <c r="GS744" s="256"/>
      <c r="GT744" s="257"/>
      <c r="GU744" s="258"/>
      <c r="GV744" s="258"/>
      <c r="GW744" s="258"/>
      <c r="GX744" s="258"/>
      <c r="GY744" s="258"/>
      <c r="GZ744" s="259"/>
      <c r="HA744" s="256"/>
      <c r="HB744" s="257"/>
      <c r="HC744" s="258"/>
      <c r="HD744" s="258"/>
      <c r="HE744" s="258"/>
      <c r="HF744" s="258"/>
      <c r="HG744" s="258"/>
      <c r="HH744" s="259"/>
      <c r="HI744" s="256"/>
      <c r="HJ744" s="257"/>
      <c r="HK744" s="258"/>
      <c r="HL744" s="258"/>
      <c r="HM744" s="258"/>
      <c r="HN744" s="258"/>
      <c r="HO744" s="258"/>
      <c r="HP744" s="259"/>
      <c r="HQ744" s="256"/>
      <c r="HR744" s="257"/>
      <c r="HS744" s="258"/>
      <c r="HT744" s="258"/>
      <c r="HU744" s="258"/>
      <c r="HV744" s="258"/>
      <c r="HW744" s="258"/>
      <c r="HX744" s="259"/>
      <c r="HY744" s="256"/>
      <c r="HZ744" s="257"/>
      <c r="IA744" s="258"/>
      <c r="IB744" s="258"/>
      <c r="IC744" s="258"/>
      <c r="ID744" s="258"/>
      <c r="IE744" s="258"/>
      <c r="IF744" s="259"/>
      <c r="IG744" s="256"/>
      <c r="IH744" s="257"/>
      <c r="II744" s="258"/>
      <c r="IJ744" s="258"/>
      <c r="IK744" s="258"/>
      <c r="IL744" s="258"/>
      <c r="IM744" s="258"/>
      <c r="IN744" s="259"/>
      <c r="IO744" s="256"/>
      <c r="IP744" s="257"/>
      <c r="IQ744" s="258"/>
      <c r="IR744" s="258"/>
      <c r="IS744" s="258"/>
      <c r="IT744" s="258"/>
      <c r="IU744" s="258"/>
      <c r="IV744" s="259"/>
    </row>
    <row r="745" spans="1:256" s="62" customFormat="1" ht="19.5" customHeight="1">
      <c r="A745" s="79"/>
      <c r="B745" s="283"/>
      <c r="C745" s="79"/>
      <c r="D745" s="79"/>
      <c r="E745" s="79"/>
      <c r="F745" s="79"/>
      <c r="G745" s="79"/>
      <c r="H745" s="108"/>
      <c r="I745" s="130"/>
      <c r="J745" s="257"/>
      <c r="K745" s="258"/>
      <c r="L745" s="258"/>
      <c r="M745" s="258"/>
      <c r="N745" s="258"/>
      <c r="O745" s="258"/>
      <c r="P745" s="259"/>
      <c r="Q745" s="256"/>
      <c r="R745" s="257"/>
      <c r="S745" s="258"/>
      <c r="T745" s="258"/>
      <c r="U745" s="258"/>
      <c r="V745" s="258"/>
      <c r="W745" s="258"/>
      <c r="X745" s="259"/>
      <c r="Y745" s="256"/>
      <c r="Z745" s="257"/>
      <c r="AA745" s="258"/>
      <c r="AB745" s="258"/>
      <c r="AC745" s="258"/>
      <c r="AD745" s="258"/>
      <c r="AE745" s="258"/>
      <c r="AF745" s="259"/>
      <c r="AG745" s="256"/>
      <c r="AH745" s="257"/>
      <c r="AI745" s="258"/>
      <c r="AJ745" s="258"/>
      <c r="AK745" s="258"/>
      <c r="AL745" s="258"/>
      <c r="AM745" s="258"/>
      <c r="AN745" s="259"/>
      <c r="AO745" s="256"/>
      <c r="AP745" s="257"/>
      <c r="AQ745" s="258"/>
      <c r="AR745" s="258"/>
      <c r="AS745" s="258"/>
      <c r="AT745" s="258"/>
      <c r="AU745" s="258"/>
      <c r="AV745" s="259"/>
      <c r="AW745" s="256"/>
      <c r="AX745" s="257"/>
      <c r="AY745" s="258"/>
      <c r="AZ745" s="258"/>
      <c r="BA745" s="258"/>
      <c r="BB745" s="258"/>
      <c r="BC745" s="258"/>
      <c r="BD745" s="259"/>
      <c r="BE745" s="256"/>
      <c r="BF745" s="257"/>
      <c r="BG745" s="258"/>
      <c r="BH745" s="258"/>
      <c r="BI745" s="258"/>
      <c r="BJ745" s="258"/>
      <c r="BK745" s="258"/>
      <c r="BL745" s="259"/>
      <c r="BM745" s="256"/>
      <c r="BN745" s="257"/>
      <c r="BO745" s="258"/>
      <c r="BP745" s="258"/>
      <c r="BQ745" s="258"/>
      <c r="BR745" s="258"/>
      <c r="BS745" s="258"/>
      <c r="BT745" s="259"/>
      <c r="BU745" s="256"/>
      <c r="BV745" s="257"/>
      <c r="BW745" s="258"/>
      <c r="BX745" s="258"/>
      <c r="BY745" s="258"/>
      <c r="BZ745" s="258"/>
      <c r="CA745" s="258"/>
      <c r="CB745" s="259"/>
      <c r="CC745" s="256"/>
      <c r="CD745" s="257"/>
      <c r="CE745" s="258"/>
      <c r="CF745" s="258"/>
      <c r="CG745" s="258"/>
      <c r="CH745" s="258"/>
      <c r="CI745" s="258"/>
      <c r="CJ745" s="259"/>
      <c r="CK745" s="256"/>
      <c r="CL745" s="257"/>
      <c r="CM745" s="258"/>
      <c r="CN745" s="258"/>
      <c r="CO745" s="258"/>
      <c r="CP745" s="258"/>
      <c r="CQ745" s="258"/>
      <c r="CR745" s="259"/>
      <c r="CS745" s="256"/>
      <c r="CT745" s="257"/>
      <c r="CU745" s="258"/>
      <c r="CV745" s="258"/>
      <c r="CW745" s="258"/>
      <c r="CX745" s="258"/>
      <c r="CY745" s="258"/>
      <c r="CZ745" s="259"/>
      <c r="DA745" s="256"/>
      <c r="DB745" s="257"/>
      <c r="DC745" s="258"/>
      <c r="DD745" s="258"/>
      <c r="DE745" s="258"/>
      <c r="DF745" s="258"/>
      <c r="DG745" s="258"/>
      <c r="DH745" s="259"/>
      <c r="DI745" s="256"/>
      <c r="DJ745" s="257"/>
      <c r="DK745" s="258"/>
      <c r="DL745" s="258"/>
      <c r="DM745" s="258"/>
      <c r="DN745" s="258"/>
      <c r="DO745" s="258"/>
      <c r="DP745" s="259"/>
      <c r="DQ745" s="256"/>
      <c r="DR745" s="257"/>
      <c r="DS745" s="258"/>
      <c r="DT745" s="258"/>
      <c r="DU745" s="258"/>
      <c r="DV745" s="258"/>
      <c r="DW745" s="258"/>
      <c r="DX745" s="259"/>
      <c r="DY745" s="256"/>
      <c r="DZ745" s="257"/>
      <c r="EA745" s="258"/>
      <c r="EB745" s="258"/>
      <c r="EC745" s="258"/>
      <c r="ED745" s="258"/>
      <c r="EE745" s="258"/>
      <c r="EF745" s="259"/>
      <c r="EG745" s="256"/>
      <c r="EH745" s="257"/>
      <c r="EI745" s="258"/>
      <c r="EJ745" s="258"/>
      <c r="EK745" s="258"/>
      <c r="EL745" s="258"/>
      <c r="EM745" s="258"/>
      <c r="EN745" s="259"/>
      <c r="EO745" s="256"/>
      <c r="EP745" s="257"/>
      <c r="EQ745" s="258"/>
      <c r="ER745" s="258"/>
      <c r="ES745" s="258"/>
      <c r="ET745" s="258"/>
      <c r="EU745" s="258"/>
      <c r="EV745" s="259"/>
      <c r="EW745" s="256"/>
      <c r="EX745" s="257"/>
      <c r="EY745" s="258"/>
      <c r="EZ745" s="258"/>
      <c r="FA745" s="258"/>
      <c r="FB745" s="258"/>
      <c r="FC745" s="258"/>
      <c r="FD745" s="259"/>
      <c r="FE745" s="256"/>
      <c r="FF745" s="257"/>
      <c r="FG745" s="258"/>
      <c r="FH745" s="258"/>
      <c r="FI745" s="258"/>
      <c r="FJ745" s="258"/>
      <c r="FK745" s="258"/>
      <c r="FL745" s="259"/>
      <c r="FM745" s="256"/>
      <c r="FN745" s="257"/>
      <c r="FO745" s="258"/>
      <c r="FP745" s="258"/>
      <c r="FQ745" s="258"/>
      <c r="FR745" s="258"/>
      <c r="FS745" s="258"/>
      <c r="FT745" s="259"/>
      <c r="FU745" s="256"/>
      <c r="FV745" s="257"/>
      <c r="FW745" s="258"/>
      <c r="FX745" s="258"/>
      <c r="FY745" s="258"/>
      <c r="FZ745" s="258"/>
      <c r="GA745" s="258"/>
      <c r="GB745" s="259"/>
      <c r="GC745" s="256"/>
      <c r="GD745" s="257"/>
      <c r="GE745" s="258"/>
      <c r="GF745" s="258"/>
      <c r="GG745" s="258"/>
      <c r="GH745" s="258"/>
      <c r="GI745" s="258"/>
      <c r="GJ745" s="259"/>
      <c r="GK745" s="256"/>
      <c r="GL745" s="257"/>
      <c r="GM745" s="258"/>
      <c r="GN745" s="258"/>
      <c r="GO745" s="258"/>
      <c r="GP745" s="258"/>
      <c r="GQ745" s="258"/>
      <c r="GR745" s="259"/>
      <c r="GS745" s="256"/>
      <c r="GT745" s="257"/>
      <c r="GU745" s="258"/>
      <c r="GV745" s="258"/>
      <c r="GW745" s="258"/>
      <c r="GX745" s="258"/>
      <c r="GY745" s="258"/>
      <c r="GZ745" s="259"/>
      <c r="HA745" s="256"/>
      <c r="HB745" s="257"/>
      <c r="HC745" s="258"/>
      <c r="HD745" s="258"/>
      <c r="HE745" s="258"/>
      <c r="HF745" s="258"/>
      <c r="HG745" s="258"/>
      <c r="HH745" s="259"/>
      <c r="HI745" s="256"/>
      <c r="HJ745" s="257"/>
      <c r="HK745" s="258"/>
      <c r="HL745" s="258"/>
      <c r="HM745" s="258"/>
      <c r="HN745" s="258"/>
      <c r="HO745" s="258"/>
      <c r="HP745" s="259"/>
      <c r="HQ745" s="256"/>
      <c r="HR745" s="257"/>
      <c r="HS745" s="258"/>
      <c r="HT745" s="258"/>
      <c r="HU745" s="258"/>
      <c r="HV745" s="258"/>
      <c r="HW745" s="258"/>
      <c r="HX745" s="259"/>
      <c r="HY745" s="256"/>
      <c r="HZ745" s="257"/>
      <c r="IA745" s="258"/>
      <c r="IB745" s="258"/>
      <c r="IC745" s="258"/>
      <c r="ID745" s="258"/>
      <c r="IE745" s="258"/>
      <c r="IF745" s="259"/>
      <c r="IG745" s="256"/>
      <c r="IH745" s="257"/>
      <c r="II745" s="258"/>
      <c r="IJ745" s="258"/>
      <c r="IK745" s="258"/>
      <c r="IL745" s="258"/>
      <c r="IM745" s="258"/>
      <c r="IN745" s="259"/>
      <c r="IO745" s="256"/>
      <c r="IP745" s="257"/>
      <c r="IQ745" s="258"/>
      <c r="IR745" s="258"/>
      <c r="IS745" s="258"/>
      <c r="IT745" s="258"/>
      <c r="IU745" s="258"/>
      <c r="IV745" s="259"/>
    </row>
    <row r="746" spans="1:256" s="62" customFormat="1" ht="19.5" customHeight="1">
      <c r="A746" s="79"/>
      <c r="B746" s="283"/>
      <c r="C746" s="79"/>
      <c r="D746" s="79"/>
      <c r="E746" s="79"/>
      <c r="F746" s="79"/>
      <c r="G746" s="79"/>
      <c r="H746" s="108"/>
      <c r="I746" s="130"/>
      <c r="J746" s="257"/>
      <c r="K746" s="258"/>
      <c r="L746" s="258"/>
      <c r="M746" s="258"/>
      <c r="N746" s="258"/>
      <c r="O746" s="258"/>
      <c r="P746" s="259"/>
      <c r="Q746" s="256"/>
      <c r="R746" s="257"/>
      <c r="S746" s="258"/>
      <c r="T746" s="258"/>
      <c r="U746" s="258"/>
      <c r="V746" s="258"/>
      <c r="W746" s="258"/>
      <c r="X746" s="259"/>
      <c r="Y746" s="256"/>
      <c r="Z746" s="257"/>
      <c r="AA746" s="258"/>
      <c r="AB746" s="258"/>
      <c r="AC746" s="258"/>
      <c r="AD746" s="258"/>
      <c r="AE746" s="258"/>
      <c r="AF746" s="259"/>
      <c r="AG746" s="256"/>
      <c r="AH746" s="257"/>
      <c r="AI746" s="258"/>
      <c r="AJ746" s="258"/>
      <c r="AK746" s="258"/>
      <c r="AL746" s="258"/>
      <c r="AM746" s="258"/>
      <c r="AN746" s="259"/>
      <c r="AO746" s="256"/>
      <c r="AP746" s="257"/>
      <c r="AQ746" s="258"/>
      <c r="AR746" s="258"/>
      <c r="AS746" s="258"/>
      <c r="AT746" s="258"/>
      <c r="AU746" s="258"/>
      <c r="AV746" s="259"/>
      <c r="AW746" s="256"/>
      <c r="AX746" s="257"/>
      <c r="AY746" s="258"/>
      <c r="AZ746" s="258"/>
      <c r="BA746" s="258"/>
      <c r="BB746" s="258"/>
      <c r="BC746" s="258"/>
      <c r="BD746" s="259"/>
      <c r="BE746" s="256"/>
      <c r="BF746" s="257"/>
      <c r="BG746" s="258"/>
      <c r="BH746" s="258"/>
      <c r="BI746" s="258"/>
      <c r="BJ746" s="258"/>
      <c r="BK746" s="258"/>
      <c r="BL746" s="259"/>
      <c r="BM746" s="256"/>
      <c r="BN746" s="257"/>
      <c r="BO746" s="258"/>
      <c r="BP746" s="258"/>
      <c r="BQ746" s="258"/>
      <c r="BR746" s="258"/>
      <c r="BS746" s="258"/>
      <c r="BT746" s="259"/>
      <c r="BU746" s="256"/>
      <c r="BV746" s="257"/>
      <c r="BW746" s="258"/>
      <c r="BX746" s="258"/>
      <c r="BY746" s="258"/>
      <c r="BZ746" s="258"/>
      <c r="CA746" s="258"/>
      <c r="CB746" s="259"/>
      <c r="CC746" s="256"/>
      <c r="CD746" s="257"/>
      <c r="CE746" s="258"/>
      <c r="CF746" s="258"/>
      <c r="CG746" s="258"/>
      <c r="CH746" s="258"/>
      <c r="CI746" s="258"/>
      <c r="CJ746" s="259"/>
      <c r="CK746" s="256"/>
      <c r="CL746" s="257"/>
      <c r="CM746" s="258"/>
      <c r="CN746" s="258"/>
      <c r="CO746" s="258"/>
      <c r="CP746" s="258"/>
      <c r="CQ746" s="258"/>
      <c r="CR746" s="259"/>
      <c r="CS746" s="256"/>
      <c r="CT746" s="257"/>
      <c r="CU746" s="258"/>
      <c r="CV746" s="258"/>
      <c r="CW746" s="258"/>
      <c r="CX746" s="258"/>
      <c r="CY746" s="258"/>
      <c r="CZ746" s="259"/>
      <c r="DA746" s="256"/>
      <c r="DB746" s="257"/>
      <c r="DC746" s="258"/>
      <c r="DD746" s="258"/>
      <c r="DE746" s="258"/>
      <c r="DF746" s="258"/>
      <c r="DG746" s="258"/>
      <c r="DH746" s="259"/>
      <c r="DI746" s="256"/>
      <c r="DJ746" s="257"/>
      <c r="DK746" s="258"/>
      <c r="DL746" s="258"/>
      <c r="DM746" s="258"/>
      <c r="DN746" s="258"/>
      <c r="DO746" s="258"/>
      <c r="DP746" s="259"/>
      <c r="DQ746" s="256"/>
      <c r="DR746" s="257"/>
      <c r="DS746" s="258"/>
      <c r="DT746" s="258"/>
      <c r="DU746" s="258"/>
      <c r="DV746" s="258"/>
      <c r="DW746" s="258"/>
      <c r="DX746" s="259"/>
      <c r="DY746" s="256"/>
      <c r="DZ746" s="257"/>
      <c r="EA746" s="258"/>
      <c r="EB746" s="258"/>
      <c r="EC746" s="258"/>
      <c r="ED746" s="258"/>
      <c r="EE746" s="258"/>
      <c r="EF746" s="259"/>
      <c r="EG746" s="256"/>
      <c r="EH746" s="257"/>
      <c r="EI746" s="258"/>
      <c r="EJ746" s="258"/>
      <c r="EK746" s="258"/>
      <c r="EL746" s="258"/>
      <c r="EM746" s="258"/>
      <c r="EN746" s="259"/>
      <c r="EO746" s="256"/>
      <c r="EP746" s="257"/>
      <c r="EQ746" s="258"/>
      <c r="ER746" s="258"/>
      <c r="ES746" s="258"/>
      <c r="ET746" s="258"/>
      <c r="EU746" s="258"/>
      <c r="EV746" s="259"/>
      <c r="EW746" s="256"/>
      <c r="EX746" s="257"/>
      <c r="EY746" s="258"/>
      <c r="EZ746" s="258"/>
      <c r="FA746" s="258"/>
      <c r="FB746" s="258"/>
      <c r="FC746" s="258"/>
      <c r="FD746" s="259"/>
      <c r="FE746" s="256"/>
      <c r="FF746" s="257"/>
      <c r="FG746" s="258"/>
      <c r="FH746" s="258"/>
      <c r="FI746" s="258"/>
      <c r="FJ746" s="258"/>
      <c r="FK746" s="258"/>
      <c r="FL746" s="259"/>
      <c r="FM746" s="256"/>
      <c r="FN746" s="257"/>
      <c r="FO746" s="258"/>
      <c r="FP746" s="258"/>
      <c r="FQ746" s="258"/>
      <c r="FR746" s="258"/>
      <c r="FS746" s="258"/>
      <c r="FT746" s="259"/>
      <c r="FU746" s="256"/>
      <c r="FV746" s="257"/>
      <c r="FW746" s="258"/>
      <c r="FX746" s="258"/>
      <c r="FY746" s="258"/>
      <c r="FZ746" s="258"/>
      <c r="GA746" s="258"/>
      <c r="GB746" s="259"/>
      <c r="GC746" s="256"/>
      <c r="GD746" s="257"/>
      <c r="GE746" s="258"/>
      <c r="GF746" s="258"/>
      <c r="GG746" s="258"/>
      <c r="GH746" s="258"/>
      <c r="GI746" s="258"/>
      <c r="GJ746" s="259"/>
      <c r="GK746" s="256"/>
      <c r="GL746" s="257"/>
      <c r="GM746" s="258"/>
      <c r="GN746" s="258"/>
      <c r="GO746" s="258"/>
      <c r="GP746" s="258"/>
      <c r="GQ746" s="258"/>
      <c r="GR746" s="259"/>
      <c r="GS746" s="256"/>
      <c r="GT746" s="257"/>
      <c r="GU746" s="258"/>
      <c r="GV746" s="258"/>
      <c r="GW746" s="258"/>
      <c r="GX746" s="258"/>
      <c r="GY746" s="258"/>
      <c r="GZ746" s="259"/>
      <c r="HA746" s="256"/>
      <c r="HB746" s="257"/>
      <c r="HC746" s="258"/>
      <c r="HD746" s="258"/>
      <c r="HE746" s="258"/>
      <c r="HF746" s="258"/>
      <c r="HG746" s="258"/>
      <c r="HH746" s="259"/>
      <c r="HI746" s="256"/>
      <c r="HJ746" s="257"/>
      <c r="HK746" s="258"/>
      <c r="HL746" s="258"/>
      <c r="HM746" s="258"/>
      <c r="HN746" s="258"/>
      <c r="HO746" s="258"/>
      <c r="HP746" s="259"/>
      <c r="HQ746" s="256"/>
      <c r="HR746" s="257"/>
      <c r="HS746" s="258"/>
      <c r="HT746" s="258"/>
      <c r="HU746" s="258"/>
      <c r="HV746" s="258"/>
      <c r="HW746" s="258"/>
      <c r="HX746" s="259"/>
      <c r="HY746" s="256"/>
      <c r="HZ746" s="257"/>
      <c r="IA746" s="258"/>
      <c r="IB746" s="258"/>
      <c r="IC746" s="258"/>
      <c r="ID746" s="258"/>
      <c r="IE746" s="258"/>
      <c r="IF746" s="259"/>
      <c r="IG746" s="256"/>
      <c r="IH746" s="257"/>
      <c r="II746" s="258"/>
      <c r="IJ746" s="258"/>
      <c r="IK746" s="258"/>
      <c r="IL746" s="258"/>
      <c r="IM746" s="258"/>
      <c r="IN746" s="259"/>
      <c r="IO746" s="256"/>
      <c r="IP746" s="257"/>
      <c r="IQ746" s="258"/>
      <c r="IR746" s="258"/>
      <c r="IS746" s="258"/>
      <c r="IT746" s="258"/>
      <c r="IU746" s="258"/>
      <c r="IV746" s="259"/>
    </row>
    <row r="747" spans="1:256" s="62" customFormat="1" ht="19.5" customHeight="1">
      <c r="A747" s="79"/>
      <c r="B747" s="283"/>
      <c r="C747" s="79"/>
      <c r="D747" s="79"/>
      <c r="E747" s="79"/>
      <c r="F747" s="79"/>
      <c r="G747" s="79"/>
      <c r="H747" s="108"/>
      <c r="I747" s="130"/>
      <c r="J747" s="257"/>
      <c r="K747" s="258"/>
      <c r="L747" s="258"/>
      <c r="M747" s="258"/>
      <c r="N747" s="258"/>
      <c r="O747" s="258"/>
      <c r="P747" s="259"/>
      <c r="Q747" s="256"/>
      <c r="R747" s="257"/>
      <c r="S747" s="258"/>
      <c r="T747" s="258"/>
      <c r="U747" s="258"/>
      <c r="V747" s="258"/>
      <c r="W747" s="258"/>
      <c r="X747" s="259"/>
      <c r="Y747" s="256"/>
      <c r="Z747" s="257"/>
      <c r="AA747" s="258"/>
      <c r="AB747" s="258"/>
      <c r="AC747" s="258"/>
      <c r="AD747" s="258"/>
      <c r="AE747" s="258"/>
      <c r="AF747" s="259"/>
      <c r="AG747" s="256"/>
      <c r="AH747" s="257"/>
      <c r="AI747" s="258"/>
      <c r="AJ747" s="258"/>
      <c r="AK747" s="258"/>
      <c r="AL747" s="258"/>
      <c r="AM747" s="258"/>
      <c r="AN747" s="259"/>
      <c r="AO747" s="256"/>
      <c r="AP747" s="257"/>
      <c r="AQ747" s="258"/>
      <c r="AR747" s="258"/>
      <c r="AS747" s="258"/>
      <c r="AT747" s="258"/>
      <c r="AU747" s="258"/>
      <c r="AV747" s="259"/>
      <c r="AW747" s="256"/>
      <c r="AX747" s="257"/>
      <c r="AY747" s="258"/>
      <c r="AZ747" s="258"/>
      <c r="BA747" s="258"/>
      <c r="BB747" s="258"/>
      <c r="BC747" s="258"/>
      <c r="BD747" s="259"/>
      <c r="BE747" s="256"/>
      <c r="BF747" s="257"/>
      <c r="BG747" s="258"/>
      <c r="BH747" s="258"/>
      <c r="BI747" s="258"/>
      <c r="BJ747" s="258"/>
      <c r="BK747" s="258"/>
      <c r="BL747" s="259"/>
      <c r="BM747" s="256"/>
      <c r="BN747" s="257"/>
      <c r="BO747" s="258"/>
      <c r="BP747" s="258"/>
      <c r="BQ747" s="258"/>
      <c r="BR747" s="258"/>
      <c r="BS747" s="258"/>
      <c r="BT747" s="259"/>
      <c r="BU747" s="256"/>
      <c r="BV747" s="257"/>
      <c r="BW747" s="258"/>
      <c r="BX747" s="258"/>
      <c r="BY747" s="258"/>
      <c r="BZ747" s="258"/>
      <c r="CA747" s="258"/>
      <c r="CB747" s="259"/>
      <c r="CC747" s="256"/>
      <c r="CD747" s="257"/>
      <c r="CE747" s="258"/>
      <c r="CF747" s="258"/>
      <c r="CG747" s="258"/>
      <c r="CH747" s="258"/>
      <c r="CI747" s="258"/>
      <c r="CJ747" s="259"/>
      <c r="CK747" s="256"/>
      <c r="CL747" s="257"/>
      <c r="CM747" s="258"/>
      <c r="CN747" s="258"/>
      <c r="CO747" s="258"/>
      <c r="CP747" s="258"/>
      <c r="CQ747" s="258"/>
      <c r="CR747" s="259"/>
      <c r="CS747" s="256"/>
      <c r="CT747" s="257"/>
      <c r="CU747" s="258"/>
      <c r="CV747" s="258"/>
      <c r="CW747" s="258"/>
      <c r="CX747" s="258"/>
      <c r="CY747" s="258"/>
      <c r="CZ747" s="259"/>
      <c r="DA747" s="256"/>
      <c r="DB747" s="257"/>
      <c r="DC747" s="258"/>
      <c r="DD747" s="258"/>
      <c r="DE747" s="258"/>
      <c r="DF747" s="258"/>
      <c r="DG747" s="258"/>
      <c r="DH747" s="259"/>
      <c r="DI747" s="256"/>
      <c r="DJ747" s="257"/>
      <c r="DK747" s="258"/>
      <c r="DL747" s="258"/>
      <c r="DM747" s="258"/>
      <c r="DN747" s="258"/>
      <c r="DO747" s="258"/>
      <c r="DP747" s="259"/>
      <c r="DQ747" s="256"/>
      <c r="DR747" s="257"/>
      <c r="DS747" s="258"/>
      <c r="DT747" s="258"/>
      <c r="DU747" s="258"/>
      <c r="DV747" s="258"/>
      <c r="DW747" s="258"/>
      <c r="DX747" s="259"/>
      <c r="DY747" s="256"/>
      <c r="DZ747" s="257"/>
      <c r="EA747" s="258"/>
      <c r="EB747" s="258"/>
      <c r="EC747" s="258"/>
      <c r="ED747" s="258"/>
      <c r="EE747" s="258"/>
      <c r="EF747" s="259"/>
      <c r="EG747" s="256"/>
      <c r="EH747" s="257"/>
      <c r="EI747" s="258"/>
      <c r="EJ747" s="258"/>
      <c r="EK747" s="258"/>
      <c r="EL747" s="258"/>
      <c r="EM747" s="258"/>
      <c r="EN747" s="259"/>
      <c r="EO747" s="256"/>
      <c r="EP747" s="257"/>
      <c r="EQ747" s="258"/>
      <c r="ER747" s="258"/>
      <c r="ES747" s="258"/>
      <c r="ET747" s="258"/>
      <c r="EU747" s="258"/>
      <c r="EV747" s="259"/>
      <c r="EW747" s="256"/>
      <c r="EX747" s="257"/>
      <c r="EY747" s="258"/>
      <c r="EZ747" s="258"/>
      <c r="FA747" s="258"/>
      <c r="FB747" s="258"/>
      <c r="FC747" s="258"/>
      <c r="FD747" s="259"/>
      <c r="FE747" s="256"/>
      <c r="FF747" s="257"/>
      <c r="FG747" s="258"/>
      <c r="FH747" s="258"/>
      <c r="FI747" s="258"/>
      <c r="FJ747" s="258"/>
      <c r="FK747" s="258"/>
      <c r="FL747" s="259"/>
      <c r="FM747" s="256"/>
      <c r="FN747" s="257"/>
      <c r="FO747" s="258"/>
      <c r="FP747" s="258"/>
      <c r="FQ747" s="258"/>
      <c r="FR747" s="258"/>
      <c r="FS747" s="258"/>
      <c r="FT747" s="259"/>
      <c r="FU747" s="256"/>
      <c r="FV747" s="257"/>
      <c r="FW747" s="258"/>
      <c r="FX747" s="258"/>
      <c r="FY747" s="258"/>
      <c r="FZ747" s="258"/>
      <c r="GA747" s="258"/>
      <c r="GB747" s="259"/>
      <c r="GC747" s="256"/>
      <c r="GD747" s="257"/>
      <c r="GE747" s="258"/>
      <c r="GF747" s="258"/>
      <c r="GG747" s="258"/>
      <c r="GH747" s="258"/>
      <c r="GI747" s="258"/>
      <c r="GJ747" s="259"/>
      <c r="GK747" s="256"/>
      <c r="GL747" s="257"/>
      <c r="GM747" s="258"/>
      <c r="GN747" s="258"/>
      <c r="GO747" s="258"/>
      <c r="GP747" s="258"/>
      <c r="GQ747" s="258"/>
      <c r="GR747" s="259"/>
      <c r="GS747" s="256"/>
      <c r="GT747" s="257"/>
      <c r="GU747" s="258"/>
      <c r="GV747" s="258"/>
      <c r="GW747" s="258"/>
      <c r="GX747" s="258"/>
      <c r="GY747" s="258"/>
      <c r="GZ747" s="259"/>
      <c r="HA747" s="256"/>
      <c r="HB747" s="257"/>
      <c r="HC747" s="258"/>
      <c r="HD747" s="258"/>
      <c r="HE747" s="258"/>
      <c r="HF747" s="258"/>
      <c r="HG747" s="258"/>
      <c r="HH747" s="259"/>
      <c r="HI747" s="256"/>
      <c r="HJ747" s="257"/>
      <c r="HK747" s="258"/>
      <c r="HL747" s="258"/>
      <c r="HM747" s="258"/>
      <c r="HN747" s="258"/>
      <c r="HO747" s="258"/>
      <c r="HP747" s="259"/>
      <c r="HQ747" s="256"/>
      <c r="HR747" s="257"/>
      <c r="HS747" s="258"/>
      <c r="HT747" s="258"/>
      <c r="HU747" s="258"/>
      <c r="HV747" s="258"/>
      <c r="HW747" s="258"/>
      <c r="HX747" s="259"/>
      <c r="HY747" s="256"/>
      <c r="HZ747" s="257"/>
      <c r="IA747" s="258"/>
      <c r="IB747" s="258"/>
      <c r="IC747" s="258"/>
      <c r="ID747" s="258"/>
      <c r="IE747" s="258"/>
      <c r="IF747" s="259"/>
      <c r="IG747" s="256"/>
      <c r="IH747" s="257"/>
      <c r="II747" s="258"/>
      <c r="IJ747" s="258"/>
      <c r="IK747" s="258"/>
      <c r="IL747" s="258"/>
      <c r="IM747" s="258"/>
      <c r="IN747" s="259"/>
      <c r="IO747" s="256"/>
      <c r="IP747" s="257"/>
      <c r="IQ747" s="258"/>
      <c r="IR747" s="258"/>
      <c r="IS747" s="258"/>
      <c r="IT747" s="258"/>
      <c r="IU747" s="258"/>
      <c r="IV747" s="259"/>
    </row>
    <row r="748" spans="1:256" s="62" customFormat="1" ht="19.5" customHeight="1">
      <c r="A748" s="79"/>
      <c r="B748" s="283"/>
      <c r="C748" s="79"/>
      <c r="D748" s="79"/>
      <c r="E748" s="79"/>
      <c r="F748" s="79"/>
      <c r="G748" s="79"/>
      <c r="H748" s="108"/>
      <c r="I748" s="130"/>
      <c r="J748" s="257"/>
      <c r="K748" s="258"/>
      <c r="L748" s="258"/>
      <c r="M748" s="258"/>
      <c r="N748" s="258"/>
      <c r="O748" s="258"/>
      <c r="P748" s="259"/>
      <c r="Q748" s="256"/>
      <c r="R748" s="257"/>
      <c r="S748" s="258"/>
      <c r="T748" s="258"/>
      <c r="U748" s="258"/>
      <c r="V748" s="258"/>
      <c r="W748" s="258"/>
      <c r="X748" s="259"/>
      <c r="Y748" s="256"/>
      <c r="Z748" s="257"/>
      <c r="AA748" s="258"/>
      <c r="AB748" s="258"/>
      <c r="AC748" s="258"/>
      <c r="AD748" s="258"/>
      <c r="AE748" s="258"/>
      <c r="AF748" s="259"/>
      <c r="AG748" s="256"/>
      <c r="AH748" s="257"/>
      <c r="AI748" s="258"/>
      <c r="AJ748" s="258"/>
      <c r="AK748" s="258"/>
      <c r="AL748" s="258"/>
      <c r="AM748" s="258"/>
      <c r="AN748" s="259"/>
      <c r="AO748" s="256"/>
      <c r="AP748" s="257"/>
      <c r="AQ748" s="258"/>
      <c r="AR748" s="258"/>
      <c r="AS748" s="258"/>
      <c r="AT748" s="258"/>
      <c r="AU748" s="258"/>
      <c r="AV748" s="259"/>
      <c r="AW748" s="256"/>
      <c r="AX748" s="257"/>
      <c r="AY748" s="258"/>
      <c r="AZ748" s="258"/>
      <c r="BA748" s="258"/>
      <c r="BB748" s="258"/>
      <c r="BC748" s="258"/>
      <c r="BD748" s="259"/>
      <c r="BE748" s="256"/>
      <c r="BF748" s="257"/>
      <c r="BG748" s="258"/>
      <c r="BH748" s="258"/>
      <c r="BI748" s="258"/>
      <c r="BJ748" s="258"/>
      <c r="BK748" s="258"/>
      <c r="BL748" s="259"/>
      <c r="BM748" s="256"/>
      <c r="BN748" s="257"/>
      <c r="BO748" s="258"/>
      <c r="BP748" s="258"/>
      <c r="BQ748" s="258"/>
      <c r="BR748" s="258"/>
      <c r="BS748" s="258"/>
      <c r="BT748" s="259"/>
      <c r="BU748" s="256"/>
      <c r="BV748" s="257"/>
      <c r="BW748" s="258"/>
      <c r="BX748" s="258"/>
      <c r="BY748" s="258"/>
      <c r="BZ748" s="258"/>
      <c r="CA748" s="258"/>
      <c r="CB748" s="259"/>
      <c r="CC748" s="256"/>
      <c r="CD748" s="257"/>
      <c r="CE748" s="258"/>
      <c r="CF748" s="258"/>
      <c r="CG748" s="258"/>
      <c r="CH748" s="258"/>
      <c r="CI748" s="258"/>
      <c r="CJ748" s="259"/>
      <c r="CK748" s="256"/>
      <c r="CL748" s="257"/>
      <c r="CM748" s="258"/>
      <c r="CN748" s="258"/>
      <c r="CO748" s="258"/>
      <c r="CP748" s="258"/>
      <c r="CQ748" s="258"/>
      <c r="CR748" s="259"/>
      <c r="CS748" s="256"/>
      <c r="CT748" s="257"/>
      <c r="CU748" s="258"/>
      <c r="CV748" s="258"/>
      <c r="CW748" s="258"/>
      <c r="CX748" s="258"/>
      <c r="CY748" s="258"/>
      <c r="CZ748" s="259"/>
      <c r="DA748" s="256"/>
      <c r="DB748" s="257"/>
      <c r="DC748" s="258"/>
      <c r="DD748" s="258"/>
      <c r="DE748" s="258"/>
      <c r="DF748" s="258"/>
      <c r="DG748" s="258"/>
      <c r="DH748" s="259"/>
      <c r="DI748" s="256"/>
      <c r="DJ748" s="257"/>
      <c r="DK748" s="258"/>
      <c r="DL748" s="258"/>
      <c r="DM748" s="258"/>
      <c r="DN748" s="258"/>
      <c r="DO748" s="258"/>
      <c r="DP748" s="259"/>
      <c r="DQ748" s="256"/>
      <c r="DR748" s="257"/>
      <c r="DS748" s="258"/>
      <c r="DT748" s="258"/>
      <c r="DU748" s="258"/>
      <c r="DV748" s="258"/>
      <c r="DW748" s="258"/>
      <c r="DX748" s="259"/>
      <c r="DY748" s="256"/>
      <c r="DZ748" s="257"/>
      <c r="EA748" s="258"/>
      <c r="EB748" s="258"/>
      <c r="EC748" s="258"/>
      <c r="ED748" s="258"/>
      <c r="EE748" s="258"/>
      <c r="EF748" s="259"/>
      <c r="EG748" s="256"/>
      <c r="EH748" s="257"/>
      <c r="EI748" s="258"/>
      <c r="EJ748" s="258"/>
      <c r="EK748" s="258"/>
      <c r="EL748" s="258"/>
      <c r="EM748" s="258"/>
      <c r="EN748" s="259"/>
      <c r="EO748" s="256"/>
      <c r="EP748" s="257"/>
      <c r="EQ748" s="258"/>
      <c r="ER748" s="258"/>
      <c r="ES748" s="258"/>
      <c r="ET748" s="258"/>
      <c r="EU748" s="258"/>
      <c r="EV748" s="259"/>
      <c r="EW748" s="256"/>
      <c r="EX748" s="257"/>
      <c r="EY748" s="258"/>
      <c r="EZ748" s="258"/>
      <c r="FA748" s="258"/>
      <c r="FB748" s="258"/>
      <c r="FC748" s="258"/>
      <c r="FD748" s="259"/>
      <c r="FE748" s="256"/>
      <c r="FF748" s="257"/>
      <c r="FG748" s="258"/>
      <c r="FH748" s="258"/>
      <c r="FI748" s="258"/>
      <c r="FJ748" s="258"/>
      <c r="FK748" s="258"/>
      <c r="FL748" s="259"/>
      <c r="FM748" s="256"/>
      <c r="FN748" s="257"/>
      <c r="FO748" s="258"/>
      <c r="FP748" s="258"/>
      <c r="FQ748" s="258"/>
      <c r="FR748" s="258"/>
      <c r="FS748" s="258"/>
      <c r="FT748" s="259"/>
      <c r="FU748" s="256"/>
      <c r="FV748" s="257"/>
      <c r="FW748" s="258"/>
      <c r="FX748" s="258"/>
      <c r="FY748" s="258"/>
      <c r="FZ748" s="258"/>
      <c r="GA748" s="258"/>
      <c r="GB748" s="259"/>
      <c r="GC748" s="256"/>
      <c r="GD748" s="257"/>
      <c r="GE748" s="258"/>
      <c r="GF748" s="258"/>
      <c r="GG748" s="258"/>
      <c r="GH748" s="258"/>
      <c r="GI748" s="258"/>
      <c r="GJ748" s="259"/>
      <c r="GK748" s="256"/>
      <c r="GL748" s="257"/>
      <c r="GM748" s="258"/>
      <c r="GN748" s="258"/>
      <c r="GO748" s="258"/>
      <c r="GP748" s="258"/>
      <c r="GQ748" s="258"/>
      <c r="GR748" s="259"/>
      <c r="GS748" s="256"/>
      <c r="GT748" s="257"/>
      <c r="GU748" s="258"/>
      <c r="GV748" s="258"/>
      <c r="GW748" s="258"/>
      <c r="GX748" s="258"/>
      <c r="GY748" s="258"/>
      <c r="GZ748" s="259"/>
      <c r="HA748" s="256"/>
      <c r="HB748" s="257"/>
      <c r="HC748" s="258"/>
      <c r="HD748" s="258"/>
      <c r="HE748" s="258"/>
      <c r="HF748" s="258"/>
      <c r="HG748" s="258"/>
      <c r="HH748" s="259"/>
      <c r="HI748" s="256"/>
      <c r="HJ748" s="257"/>
      <c r="HK748" s="258"/>
      <c r="HL748" s="258"/>
      <c r="HM748" s="258"/>
      <c r="HN748" s="258"/>
      <c r="HO748" s="258"/>
      <c r="HP748" s="259"/>
      <c r="HQ748" s="256"/>
      <c r="HR748" s="257"/>
      <c r="HS748" s="258"/>
      <c r="HT748" s="258"/>
      <c r="HU748" s="258"/>
      <c r="HV748" s="258"/>
      <c r="HW748" s="258"/>
      <c r="HX748" s="259"/>
      <c r="HY748" s="256"/>
      <c r="HZ748" s="257"/>
      <c r="IA748" s="258"/>
      <c r="IB748" s="258"/>
      <c r="IC748" s="258"/>
      <c r="ID748" s="258"/>
      <c r="IE748" s="258"/>
      <c r="IF748" s="259"/>
      <c r="IG748" s="256"/>
      <c r="IH748" s="257"/>
      <c r="II748" s="258"/>
      <c r="IJ748" s="258"/>
      <c r="IK748" s="258"/>
      <c r="IL748" s="258"/>
      <c r="IM748" s="258"/>
      <c r="IN748" s="259"/>
      <c r="IO748" s="256"/>
      <c r="IP748" s="257"/>
      <c r="IQ748" s="258"/>
      <c r="IR748" s="258"/>
      <c r="IS748" s="258"/>
      <c r="IT748" s="258"/>
      <c r="IU748" s="258"/>
      <c r="IV748" s="259"/>
    </row>
    <row r="749" spans="1:256" s="62" customFormat="1" ht="19.5" customHeight="1">
      <c r="A749" s="79"/>
      <c r="B749" s="283"/>
      <c r="C749" s="79"/>
      <c r="D749" s="79"/>
      <c r="E749" s="79"/>
      <c r="F749" s="79"/>
      <c r="G749" s="79"/>
      <c r="H749" s="108"/>
      <c r="I749" s="130"/>
      <c r="J749" s="257"/>
      <c r="K749" s="258"/>
      <c r="L749" s="258"/>
      <c r="M749" s="258"/>
      <c r="N749" s="258"/>
      <c r="O749" s="258"/>
      <c r="P749" s="259"/>
      <c r="Q749" s="256"/>
      <c r="R749" s="257"/>
      <c r="S749" s="258"/>
      <c r="T749" s="258"/>
      <c r="U749" s="258"/>
      <c r="V749" s="258"/>
      <c r="W749" s="258"/>
      <c r="X749" s="259"/>
      <c r="Y749" s="256"/>
      <c r="Z749" s="257"/>
      <c r="AA749" s="258"/>
      <c r="AB749" s="258"/>
      <c r="AC749" s="258"/>
      <c r="AD749" s="258"/>
      <c r="AE749" s="258"/>
      <c r="AF749" s="259"/>
      <c r="AG749" s="256"/>
      <c r="AH749" s="257"/>
      <c r="AI749" s="258"/>
      <c r="AJ749" s="258"/>
      <c r="AK749" s="258"/>
      <c r="AL749" s="258"/>
      <c r="AM749" s="258"/>
      <c r="AN749" s="259"/>
      <c r="AO749" s="256"/>
      <c r="AP749" s="257"/>
      <c r="AQ749" s="258"/>
      <c r="AR749" s="258"/>
      <c r="AS749" s="258"/>
      <c r="AT749" s="258"/>
      <c r="AU749" s="258"/>
      <c r="AV749" s="259"/>
      <c r="AW749" s="256"/>
      <c r="AX749" s="257"/>
      <c r="AY749" s="258"/>
      <c r="AZ749" s="258"/>
      <c r="BA749" s="258"/>
      <c r="BB749" s="258"/>
      <c r="BC749" s="258"/>
      <c r="BD749" s="259"/>
      <c r="BE749" s="256"/>
      <c r="BF749" s="257"/>
      <c r="BG749" s="258"/>
      <c r="BH749" s="258"/>
      <c r="BI749" s="258"/>
      <c r="BJ749" s="258"/>
      <c r="BK749" s="258"/>
      <c r="BL749" s="259"/>
      <c r="BM749" s="256"/>
      <c r="BN749" s="257"/>
      <c r="BO749" s="258"/>
      <c r="BP749" s="258"/>
      <c r="BQ749" s="258"/>
      <c r="BR749" s="258"/>
      <c r="BS749" s="258"/>
      <c r="BT749" s="259"/>
      <c r="BU749" s="256"/>
      <c r="BV749" s="257"/>
      <c r="BW749" s="258"/>
      <c r="BX749" s="258"/>
      <c r="BY749" s="258"/>
      <c r="BZ749" s="258"/>
      <c r="CA749" s="258"/>
      <c r="CB749" s="259"/>
      <c r="CC749" s="256"/>
      <c r="CD749" s="257"/>
      <c r="CE749" s="258"/>
      <c r="CF749" s="258"/>
      <c r="CG749" s="258"/>
      <c r="CH749" s="258"/>
      <c r="CI749" s="258"/>
      <c r="CJ749" s="259"/>
      <c r="CK749" s="256"/>
      <c r="CL749" s="257"/>
      <c r="CM749" s="258"/>
      <c r="CN749" s="258"/>
      <c r="CO749" s="258"/>
      <c r="CP749" s="258"/>
      <c r="CQ749" s="258"/>
      <c r="CR749" s="259"/>
      <c r="CS749" s="256"/>
      <c r="CT749" s="257"/>
      <c r="CU749" s="258"/>
      <c r="CV749" s="258"/>
      <c r="CW749" s="258"/>
      <c r="CX749" s="258"/>
      <c r="CY749" s="258"/>
      <c r="CZ749" s="259"/>
      <c r="DA749" s="256"/>
      <c r="DB749" s="257"/>
      <c r="DC749" s="258"/>
      <c r="DD749" s="258"/>
      <c r="DE749" s="258"/>
      <c r="DF749" s="258"/>
      <c r="DG749" s="258"/>
      <c r="DH749" s="259"/>
      <c r="DI749" s="256"/>
      <c r="DJ749" s="257"/>
      <c r="DK749" s="258"/>
      <c r="DL749" s="258"/>
      <c r="DM749" s="258"/>
      <c r="DN749" s="258"/>
      <c r="DO749" s="258"/>
      <c r="DP749" s="259"/>
      <c r="DQ749" s="256"/>
      <c r="DR749" s="257"/>
      <c r="DS749" s="258"/>
      <c r="DT749" s="258"/>
      <c r="DU749" s="258"/>
      <c r="DV749" s="258"/>
      <c r="DW749" s="258"/>
      <c r="DX749" s="259"/>
      <c r="DY749" s="256"/>
      <c r="DZ749" s="257"/>
      <c r="EA749" s="258"/>
      <c r="EB749" s="258"/>
      <c r="EC749" s="258"/>
      <c r="ED749" s="258"/>
      <c r="EE749" s="258"/>
      <c r="EF749" s="259"/>
      <c r="EG749" s="256"/>
      <c r="EH749" s="257"/>
      <c r="EI749" s="258"/>
      <c r="EJ749" s="258"/>
      <c r="EK749" s="258"/>
      <c r="EL749" s="258"/>
      <c r="EM749" s="258"/>
      <c r="EN749" s="259"/>
      <c r="EO749" s="256"/>
      <c r="EP749" s="257"/>
      <c r="EQ749" s="258"/>
      <c r="ER749" s="258"/>
      <c r="ES749" s="258"/>
      <c r="ET749" s="258"/>
      <c r="EU749" s="258"/>
      <c r="EV749" s="259"/>
      <c r="EW749" s="256"/>
      <c r="EX749" s="257"/>
      <c r="EY749" s="258"/>
      <c r="EZ749" s="258"/>
      <c r="FA749" s="258"/>
      <c r="FB749" s="258"/>
      <c r="FC749" s="258"/>
      <c r="FD749" s="259"/>
      <c r="FE749" s="256"/>
      <c r="FF749" s="257"/>
      <c r="FG749" s="258"/>
      <c r="FH749" s="258"/>
      <c r="FI749" s="258"/>
      <c r="FJ749" s="258"/>
      <c r="FK749" s="258"/>
      <c r="FL749" s="259"/>
      <c r="FM749" s="256"/>
      <c r="FN749" s="257"/>
      <c r="FO749" s="258"/>
      <c r="FP749" s="258"/>
      <c r="FQ749" s="258"/>
      <c r="FR749" s="258"/>
      <c r="FS749" s="258"/>
      <c r="FT749" s="259"/>
      <c r="FU749" s="256"/>
      <c r="FV749" s="257"/>
      <c r="FW749" s="258"/>
      <c r="FX749" s="258"/>
      <c r="FY749" s="258"/>
      <c r="FZ749" s="258"/>
      <c r="GA749" s="258"/>
      <c r="GB749" s="259"/>
      <c r="GC749" s="256"/>
      <c r="GD749" s="257"/>
      <c r="GE749" s="258"/>
      <c r="GF749" s="258"/>
      <c r="GG749" s="258"/>
      <c r="GH749" s="258"/>
      <c r="GI749" s="258"/>
      <c r="GJ749" s="259"/>
      <c r="GK749" s="256"/>
      <c r="GL749" s="257"/>
      <c r="GM749" s="258"/>
      <c r="GN749" s="258"/>
      <c r="GO749" s="258"/>
      <c r="GP749" s="258"/>
      <c r="GQ749" s="258"/>
      <c r="GR749" s="259"/>
      <c r="GS749" s="256"/>
      <c r="GT749" s="257"/>
      <c r="GU749" s="258"/>
      <c r="GV749" s="258"/>
      <c r="GW749" s="258"/>
      <c r="GX749" s="258"/>
      <c r="GY749" s="258"/>
      <c r="GZ749" s="259"/>
      <c r="HA749" s="256"/>
      <c r="HB749" s="257"/>
      <c r="HC749" s="258"/>
      <c r="HD749" s="258"/>
      <c r="HE749" s="258"/>
      <c r="HF749" s="258"/>
      <c r="HG749" s="258"/>
      <c r="HH749" s="259"/>
      <c r="HI749" s="256"/>
      <c r="HJ749" s="257"/>
      <c r="HK749" s="258"/>
      <c r="HL749" s="258"/>
      <c r="HM749" s="258"/>
      <c r="HN749" s="258"/>
      <c r="HO749" s="258"/>
      <c r="HP749" s="259"/>
      <c r="HQ749" s="256"/>
      <c r="HR749" s="257"/>
      <c r="HS749" s="258"/>
      <c r="HT749" s="258"/>
      <c r="HU749" s="258"/>
      <c r="HV749" s="258"/>
      <c r="HW749" s="258"/>
      <c r="HX749" s="259"/>
      <c r="HY749" s="256"/>
      <c r="HZ749" s="257"/>
      <c r="IA749" s="258"/>
      <c r="IB749" s="258"/>
      <c r="IC749" s="258"/>
      <c r="ID749" s="258"/>
      <c r="IE749" s="258"/>
      <c r="IF749" s="259"/>
      <c r="IG749" s="256"/>
      <c r="IH749" s="257"/>
      <c r="II749" s="258"/>
      <c r="IJ749" s="258"/>
      <c r="IK749" s="258"/>
      <c r="IL749" s="258"/>
      <c r="IM749" s="258"/>
      <c r="IN749" s="259"/>
      <c r="IO749" s="256"/>
      <c r="IP749" s="257"/>
      <c r="IQ749" s="258"/>
      <c r="IR749" s="258"/>
      <c r="IS749" s="258"/>
      <c r="IT749" s="258"/>
      <c r="IU749" s="258"/>
      <c r="IV749" s="259"/>
    </row>
    <row r="750" spans="1:256" s="62" customFormat="1" ht="19.5" customHeight="1">
      <c r="A750" s="79"/>
      <c r="B750" s="283"/>
      <c r="C750" s="79"/>
      <c r="D750" s="79"/>
      <c r="E750" s="79"/>
      <c r="F750" s="79"/>
      <c r="G750" s="79"/>
      <c r="H750" s="108"/>
      <c r="I750" s="130"/>
      <c r="J750" s="257"/>
      <c r="K750" s="258"/>
      <c r="L750" s="258"/>
      <c r="M750" s="258"/>
      <c r="N750" s="258"/>
      <c r="O750" s="258"/>
      <c r="P750" s="259"/>
      <c r="Q750" s="256"/>
      <c r="R750" s="257"/>
      <c r="S750" s="258"/>
      <c r="T750" s="258"/>
      <c r="U750" s="258"/>
      <c r="V750" s="258"/>
      <c r="W750" s="258"/>
      <c r="X750" s="259"/>
      <c r="Y750" s="256"/>
      <c r="Z750" s="257"/>
      <c r="AA750" s="258"/>
      <c r="AB750" s="258"/>
      <c r="AC750" s="258"/>
      <c r="AD750" s="258"/>
      <c r="AE750" s="258"/>
      <c r="AF750" s="259"/>
      <c r="AG750" s="256"/>
      <c r="AH750" s="257"/>
      <c r="AI750" s="258"/>
      <c r="AJ750" s="258"/>
      <c r="AK750" s="258"/>
      <c r="AL750" s="258"/>
      <c r="AM750" s="258"/>
      <c r="AN750" s="259"/>
      <c r="AO750" s="256"/>
      <c r="AP750" s="257"/>
      <c r="AQ750" s="258"/>
      <c r="AR750" s="258"/>
      <c r="AS750" s="258"/>
      <c r="AT750" s="258"/>
      <c r="AU750" s="258"/>
      <c r="AV750" s="259"/>
      <c r="AW750" s="256"/>
      <c r="AX750" s="257"/>
      <c r="AY750" s="258"/>
      <c r="AZ750" s="258"/>
      <c r="BA750" s="258"/>
      <c r="BB750" s="258"/>
      <c r="BC750" s="258"/>
      <c r="BD750" s="259"/>
      <c r="BE750" s="256"/>
      <c r="BF750" s="257"/>
      <c r="BG750" s="258"/>
      <c r="BH750" s="258"/>
      <c r="BI750" s="258"/>
      <c r="BJ750" s="258"/>
      <c r="BK750" s="258"/>
      <c r="BL750" s="259"/>
      <c r="BM750" s="256"/>
      <c r="BN750" s="257"/>
      <c r="BO750" s="258"/>
      <c r="BP750" s="258"/>
      <c r="BQ750" s="258"/>
      <c r="BR750" s="258"/>
      <c r="BS750" s="258"/>
      <c r="BT750" s="259"/>
      <c r="BU750" s="256"/>
      <c r="BV750" s="257"/>
      <c r="BW750" s="258"/>
      <c r="BX750" s="258"/>
      <c r="BY750" s="258"/>
      <c r="BZ750" s="258"/>
      <c r="CA750" s="258"/>
      <c r="CB750" s="259"/>
      <c r="CC750" s="256"/>
      <c r="CD750" s="257"/>
      <c r="CE750" s="258"/>
      <c r="CF750" s="258"/>
      <c r="CG750" s="258"/>
      <c r="CH750" s="258"/>
      <c r="CI750" s="258"/>
      <c r="CJ750" s="259"/>
      <c r="CK750" s="256"/>
      <c r="CL750" s="257"/>
      <c r="CM750" s="258"/>
      <c r="CN750" s="258"/>
      <c r="CO750" s="258"/>
      <c r="CP750" s="258"/>
      <c r="CQ750" s="258"/>
      <c r="CR750" s="259"/>
      <c r="CS750" s="256"/>
      <c r="CT750" s="257"/>
      <c r="CU750" s="258"/>
      <c r="CV750" s="258"/>
      <c r="CW750" s="258"/>
      <c r="CX750" s="258"/>
      <c r="CY750" s="258"/>
      <c r="CZ750" s="259"/>
      <c r="DA750" s="256"/>
      <c r="DB750" s="257"/>
      <c r="DC750" s="258"/>
      <c r="DD750" s="258"/>
      <c r="DE750" s="258"/>
      <c r="DF750" s="258"/>
      <c r="DG750" s="258"/>
      <c r="DH750" s="259"/>
      <c r="DI750" s="256"/>
      <c r="DJ750" s="257"/>
      <c r="DK750" s="258"/>
      <c r="DL750" s="258"/>
      <c r="DM750" s="258"/>
      <c r="DN750" s="258"/>
      <c r="DO750" s="258"/>
      <c r="DP750" s="259"/>
      <c r="DQ750" s="256"/>
      <c r="DR750" s="257"/>
      <c r="DS750" s="258"/>
      <c r="DT750" s="258"/>
      <c r="DU750" s="258"/>
      <c r="DV750" s="258"/>
      <c r="DW750" s="258"/>
      <c r="DX750" s="259"/>
      <c r="DY750" s="256"/>
      <c r="DZ750" s="257"/>
      <c r="EA750" s="258"/>
      <c r="EB750" s="258"/>
      <c r="EC750" s="258"/>
      <c r="ED750" s="258"/>
      <c r="EE750" s="258"/>
      <c r="EF750" s="259"/>
      <c r="EG750" s="256"/>
      <c r="EH750" s="257"/>
      <c r="EI750" s="258"/>
      <c r="EJ750" s="258"/>
      <c r="EK750" s="258"/>
      <c r="EL750" s="258"/>
      <c r="EM750" s="258"/>
      <c r="EN750" s="259"/>
      <c r="EO750" s="256"/>
      <c r="EP750" s="257"/>
      <c r="EQ750" s="258"/>
      <c r="ER750" s="258"/>
      <c r="ES750" s="258"/>
      <c r="ET750" s="258"/>
      <c r="EU750" s="258"/>
      <c r="EV750" s="259"/>
      <c r="EW750" s="256"/>
      <c r="EX750" s="257"/>
      <c r="EY750" s="258"/>
      <c r="EZ750" s="258"/>
      <c r="FA750" s="258"/>
      <c r="FB750" s="258"/>
      <c r="FC750" s="258"/>
      <c r="FD750" s="259"/>
      <c r="FE750" s="256"/>
      <c r="FF750" s="257"/>
      <c r="FG750" s="258"/>
      <c r="FH750" s="258"/>
      <c r="FI750" s="258"/>
      <c r="FJ750" s="258"/>
      <c r="FK750" s="258"/>
      <c r="FL750" s="259"/>
      <c r="FM750" s="256"/>
      <c r="FN750" s="257"/>
      <c r="FO750" s="258"/>
      <c r="FP750" s="258"/>
      <c r="FQ750" s="258"/>
      <c r="FR750" s="258"/>
      <c r="FS750" s="258"/>
      <c r="FT750" s="259"/>
      <c r="FU750" s="256"/>
      <c r="FV750" s="257"/>
      <c r="FW750" s="258"/>
      <c r="FX750" s="258"/>
      <c r="FY750" s="258"/>
      <c r="FZ750" s="258"/>
      <c r="GA750" s="258"/>
      <c r="GB750" s="259"/>
      <c r="GC750" s="256"/>
      <c r="GD750" s="257"/>
      <c r="GE750" s="258"/>
      <c r="GF750" s="258"/>
      <c r="GG750" s="258"/>
      <c r="GH750" s="258"/>
      <c r="GI750" s="258"/>
      <c r="GJ750" s="259"/>
      <c r="GK750" s="256"/>
      <c r="GL750" s="257"/>
      <c r="GM750" s="258"/>
      <c r="GN750" s="258"/>
      <c r="GO750" s="258"/>
      <c r="GP750" s="258"/>
      <c r="GQ750" s="258"/>
      <c r="GR750" s="259"/>
      <c r="GS750" s="256"/>
      <c r="GT750" s="257"/>
      <c r="GU750" s="258"/>
      <c r="GV750" s="258"/>
      <c r="GW750" s="258"/>
      <c r="GX750" s="258"/>
      <c r="GY750" s="258"/>
      <c r="GZ750" s="259"/>
      <c r="HA750" s="256"/>
      <c r="HB750" s="257"/>
      <c r="HC750" s="258"/>
      <c r="HD750" s="258"/>
      <c r="HE750" s="258"/>
      <c r="HF750" s="258"/>
      <c r="HG750" s="258"/>
      <c r="HH750" s="259"/>
      <c r="HI750" s="256"/>
      <c r="HJ750" s="257"/>
      <c r="HK750" s="258"/>
      <c r="HL750" s="258"/>
      <c r="HM750" s="258"/>
      <c r="HN750" s="258"/>
      <c r="HO750" s="258"/>
      <c r="HP750" s="259"/>
      <c r="HQ750" s="256"/>
      <c r="HR750" s="257"/>
      <c r="HS750" s="258"/>
      <c r="HT750" s="258"/>
      <c r="HU750" s="258"/>
      <c r="HV750" s="258"/>
      <c r="HW750" s="258"/>
      <c r="HX750" s="259"/>
      <c r="HY750" s="256"/>
      <c r="HZ750" s="257"/>
      <c r="IA750" s="258"/>
      <c r="IB750" s="258"/>
      <c r="IC750" s="258"/>
      <c r="ID750" s="258"/>
      <c r="IE750" s="258"/>
      <c r="IF750" s="259"/>
      <c r="IG750" s="256"/>
      <c r="IH750" s="257"/>
      <c r="II750" s="258"/>
      <c r="IJ750" s="258"/>
      <c r="IK750" s="258"/>
      <c r="IL750" s="258"/>
      <c r="IM750" s="258"/>
      <c r="IN750" s="259"/>
      <c r="IO750" s="256"/>
      <c r="IP750" s="257"/>
      <c r="IQ750" s="258"/>
      <c r="IR750" s="258"/>
      <c r="IS750" s="258"/>
      <c r="IT750" s="258"/>
      <c r="IU750" s="258"/>
      <c r="IV750" s="259"/>
    </row>
    <row r="751" spans="1:256" s="62" customFormat="1" ht="19.5" customHeight="1">
      <c r="A751" s="79"/>
      <c r="B751" s="283"/>
      <c r="C751" s="79"/>
      <c r="D751" s="79"/>
      <c r="E751" s="79"/>
      <c r="F751" s="79"/>
      <c r="G751" s="79"/>
      <c r="H751" s="108"/>
      <c r="I751" s="130"/>
      <c r="J751" s="257"/>
      <c r="K751" s="258"/>
      <c r="L751" s="258"/>
      <c r="M751" s="258"/>
      <c r="N751" s="258"/>
      <c r="O751" s="258"/>
      <c r="P751" s="259"/>
      <c r="Q751" s="256"/>
      <c r="R751" s="257"/>
      <c r="S751" s="258"/>
      <c r="T751" s="258"/>
      <c r="U751" s="258"/>
      <c r="V751" s="258"/>
      <c r="W751" s="258"/>
      <c r="X751" s="259"/>
      <c r="Y751" s="256"/>
      <c r="Z751" s="257"/>
      <c r="AA751" s="258"/>
      <c r="AB751" s="258"/>
      <c r="AC751" s="258"/>
      <c r="AD751" s="258"/>
      <c r="AE751" s="258"/>
      <c r="AF751" s="259"/>
      <c r="AG751" s="256"/>
      <c r="AH751" s="257"/>
      <c r="AI751" s="258"/>
      <c r="AJ751" s="258"/>
      <c r="AK751" s="258"/>
      <c r="AL751" s="258"/>
      <c r="AM751" s="258"/>
      <c r="AN751" s="259"/>
      <c r="AO751" s="256"/>
      <c r="AP751" s="257"/>
      <c r="AQ751" s="258"/>
      <c r="AR751" s="258"/>
      <c r="AS751" s="258"/>
      <c r="AT751" s="258"/>
      <c r="AU751" s="258"/>
      <c r="AV751" s="259"/>
      <c r="AW751" s="256"/>
      <c r="AX751" s="257"/>
      <c r="AY751" s="258"/>
      <c r="AZ751" s="258"/>
      <c r="BA751" s="258"/>
      <c r="BB751" s="258"/>
      <c r="BC751" s="258"/>
      <c r="BD751" s="259"/>
      <c r="BE751" s="256"/>
      <c r="BF751" s="257"/>
      <c r="BG751" s="258"/>
      <c r="BH751" s="258"/>
      <c r="BI751" s="258"/>
      <c r="BJ751" s="258"/>
      <c r="BK751" s="258"/>
      <c r="BL751" s="259"/>
      <c r="BM751" s="256"/>
      <c r="BN751" s="257"/>
      <c r="BO751" s="258"/>
      <c r="BP751" s="258"/>
      <c r="BQ751" s="258"/>
      <c r="BR751" s="258"/>
      <c r="BS751" s="258"/>
      <c r="BT751" s="259"/>
      <c r="BU751" s="256"/>
      <c r="BV751" s="257"/>
      <c r="BW751" s="258"/>
      <c r="BX751" s="258"/>
      <c r="BY751" s="258"/>
      <c r="BZ751" s="258"/>
      <c r="CA751" s="258"/>
      <c r="CB751" s="259"/>
      <c r="CC751" s="256"/>
      <c r="CD751" s="257"/>
      <c r="CE751" s="258"/>
      <c r="CF751" s="258"/>
      <c r="CG751" s="258"/>
      <c r="CH751" s="258"/>
      <c r="CI751" s="258"/>
      <c r="CJ751" s="259"/>
      <c r="CK751" s="256"/>
      <c r="CL751" s="257"/>
      <c r="CM751" s="258"/>
      <c r="CN751" s="258"/>
      <c r="CO751" s="258"/>
      <c r="CP751" s="258"/>
      <c r="CQ751" s="258"/>
      <c r="CR751" s="259"/>
      <c r="CS751" s="256"/>
      <c r="CT751" s="257"/>
      <c r="CU751" s="258"/>
      <c r="CV751" s="258"/>
      <c r="CW751" s="258"/>
      <c r="CX751" s="258"/>
      <c r="CY751" s="258"/>
      <c r="CZ751" s="259"/>
      <c r="DA751" s="256"/>
      <c r="DB751" s="257"/>
      <c r="DC751" s="258"/>
      <c r="DD751" s="258"/>
      <c r="DE751" s="258"/>
      <c r="DF751" s="258"/>
      <c r="DG751" s="258"/>
      <c r="DH751" s="259"/>
      <c r="DI751" s="256"/>
      <c r="DJ751" s="257"/>
      <c r="DK751" s="258"/>
      <c r="DL751" s="258"/>
      <c r="DM751" s="258"/>
      <c r="DN751" s="258"/>
      <c r="DO751" s="258"/>
      <c r="DP751" s="259"/>
      <c r="DQ751" s="256"/>
      <c r="DR751" s="257"/>
      <c r="DS751" s="258"/>
      <c r="DT751" s="258"/>
      <c r="DU751" s="258"/>
      <c r="DV751" s="258"/>
      <c r="DW751" s="258"/>
      <c r="DX751" s="259"/>
      <c r="DY751" s="256"/>
      <c r="DZ751" s="257"/>
      <c r="EA751" s="258"/>
      <c r="EB751" s="258"/>
      <c r="EC751" s="258"/>
      <c r="ED751" s="258"/>
      <c r="EE751" s="258"/>
      <c r="EF751" s="259"/>
      <c r="EG751" s="256"/>
      <c r="EH751" s="257"/>
      <c r="EI751" s="258"/>
      <c r="EJ751" s="258"/>
      <c r="EK751" s="258"/>
      <c r="EL751" s="258"/>
      <c r="EM751" s="258"/>
      <c r="EN751" s="259"/>
      <c r="EO751" s="256"/>
      <c r="EP751" s="257"/>
      <c r="EQ751" s="258"/>
      <c r="ER751" s="258"/>
      <c r="ES751" s="258"/>
      <c r="ET751" s="258"/>
      <c r="EU751" s="258"/>
      <c r="EV751" s="259"/>
      <c r="EW751" s="256"/>
      <c r="EX751" s="257"/>
      <c r="EY751" s="258"/>
      <c r="EZ751" s="258"/>
      <c r="FA751" s="258"/>
      <c r="FB751" s="258"/>
      <c r="FC751" s="258"/>
      <c r="FD751" s="259"/>
      <c r="FE751" s="256"/>
      <c r="FF751" s="257"/>
      <c r="FG751" s="258"/>
      <c r="FH751" s="258"/>
      <c r="FI751" s="258"/>
      <c r="FJ751" s="258"/>
      <c r="FK751" s="258"/>
      <c r="FL751" s="259"/>
      <c r="FM751" s="256"/>
      <c r="FN751" s="257"/>
      <c r="FO751" s="258"/>
      <c r="FP751" s="258"/>
      <c r="FQ751" s="258"/>
      <c r="FR751" s="258"/>
      <c r="FS751" s="258"/>
      <c r="FT751" s="259"/>
      <c r="FU751" s="256"/>
      <c r="FV751" s="257"/>
      <c r="FW751" s="258"/>
      <c r="FX751" s="258"/>
      <c r="FY751" s="258"/>
      <c r="FZ751" s="258"/>
      <c r="GA751" s="258"/>
      <c r="GB751" s="259"/>
      <c r="GC751" s="256"/>
      <c r="GD751" s="257"/>
      <c r="GE751" s="258"/>
      <c r="GF751" s="258"/>
      <c r="GG751" s="258"/>
      <c r="GH751" s="258"/>
      <c r="GI751" s="258"/>
      <c r="GJ751" s="259"/>
      <c r="GK751" s="256"/>
      <c r="GL751" s="257"/>
      <c r="GM751" s="258"/>
      <c r="GN751" s="258"/>
      <c r="GO751" s="258"/>
      <c r="GP751" s="258"/>
      <c r="GQ751" s="258"/>
      <c r="GR751" s="259"/>
      <c r="GS751" s="256"/>
      <c r="GT751" s="257"/>
      <c r="GU751" s="258"/>
      <c r="GV751" s="258"/>
      <c r="GW751" s="258"/>
      <c r="GX751" s="258"/>
      <c r="GY751" s="258"/>
      <c r="GZ751" s="259"/>
      <c r="HA751" s="256"/>
      <c r="HB751" s="257"/>
      <c r="HC751" s="258"/>
      <c r="HD751" s="258"/>
      <c r="HE751" s="258"/>
      <c r="HF751" s="258"/>
      <c r="HG751" s="258"/>
      <c r="HH751" s="259"/>
      <c r="HI751" s="256"/>
      <c r="HJ751" s="257"/>
      <c r="HK751" s="258"/>
      <c r="HL751" s="258"/>
      <c r="HM751" s="258"/>
      <c r="HN751" s="258"/>
      <c r="HO751" s="258"/>
      <c r="HP751" s="259"/>
      <c r="HQ751" s="256"/>
      <c r="HR751" s="257"/>
      <c r="HS751" s="258"/>
      <c r="HT751" s="258"/>
      <c r="HU751" s="258"/>
      <c r="HV751" s="258"/>
      <c r="HW751" s="258"/>
      <c r="HX751" s="259"/>
      <c r="HY751" s="256"/>
      <c r="HZ751" s="257"/>
      <c r="IA751" s="258"/>
      <c r="IB751" s="258"/>
      <c r="IC751" s="258"/>
      <c r="ID751" s="258"/>
      <c r="IE751" s="258"/>
      <c r="IF751" s="259"/>
      <c r="IG751" s="256"/>
      <c r="IH751" s="257"/>
      <c r="II751" s="258"/>
      <c r="IJ751" s="258"/>
      <c r="IK751" s="258"/>
      <c r="IL751" s="258"/>
      <c r="IM751" s="258"/>
      <c r="IN751" s="259"/>
      <c r="IO751" s="256"/>
      <c r="IP751" s="257"/>
      <c r="IQ751" s="258"/>
      <c r="IR751" s="258"/>
      <c r="IS751" s="258"/>
      <c r="IT751" s="258"/>
      <c r="IU751" s="258"/>
      <c r="IV751" s="259"/>
    </row>
    <row r="752" spans="1:256" s="62" customFormat="1" ht="19.5" customHeight="1">
      <c r="A752" s="79"/>
      <c r="B752" s="283"/>
      <c r="C752" s="79"/>
      <c r="D752" s="79"/>
      <c r="E752" s="79"/>
      <c r="F752" s="79"/>
      <c r="G752" s="79"/>
      <c r="H752" s="108"/>
      <c r="I752" s="130"/>
      <c r="J752" s="257"/>
      <c r="K752" s="258"/>
      <c r="L752" s="258"/>
      <c r="M752" s="258"/>
      <c r="N752" s="258"/>
      <c r="O752" s="258"/>
      <c r="P752" s="259"/>
      <c r="Q752" s="256"/>
      <c r="R752" s="257"/>
      <c r="S752" s="258"/>
      <c r="T752" s="258"/>
      <c r="U752" s="258"/>
      <c r="V752" s="258"/>
      <c r="W752" s="258"/>
      <c r="X752" s="259"/>
      <c r="Y752" s="256"/>
      <c r="Z752" s="257"/>
      <c r="AA752" s="258"/>
      <c r="AB752" s="258"/>
      <c r="AC752" s="258"/>
      <c r="AD752" s="258"/>
      <c r="AE752" s="258"/>
      <c r="AF752" s="259"/>
      <c r="AG752" s="256"/>
      <c r="AH752" s="257"/>
      <c r="AI752" s="258"/>
      <c r="AJ752" s="258"/>
      <c r="AK752" s="258"/>
      <c r="AL752" s="258"/>
      <c r="AM752" s="258"/>
      <c r="AN752" s="259"/>
      <c r="AO752" s="256"/>
      <c r="AP752" s="257"/>
      <c r="AQ752" s="258"/>
      <c r="AR752" s="258"/>
      <c r="AS752" s="258"/>
      <c r="AT752" s="258"/>
      <c r="AU752" s="258"/>
      <c r="AV752" s="259"/>
      <c r="AW752" s="256"/>
      <c r="AX752" s="257"/>
      <c r="AY752" s="258"/>
      <c r="AZ752" s="258"/>
      <c r="BA752" s="258"/>
      <c r="BB752" s="258"/>
      <c r="BC752" s="258"/>
      <c r="BD752" s="259"/>
      <c r="BE752" s="256"/>
      <c r="BF752" s="257"/>
      <c r="BG752" s="258"/>
      <c r="BH752" s="258"/>
      <c r="BI752" s="258"/>
      <c r="BJ752" s="258"/>
      <c r="BK752" s="258"/>
      <c r="BL752" s="259"/>
      <c r="BM752" s="256"/>
      <c r="BN752" s="257"/>
      <c r="BO752" s="258"/>
      <c r="BP752" s="258"/>
      <c r="BQ752" s="258"/>
      <c r="BR752" s="258"/>
      <c r="BS752" s="258"/>
      <c r="BT752" s="259"/>
      <c r="BU752" s="256"/>
      <c r="BV752" s="257"/>
      <c r="BW752" s="258"/>
      <c r="BX752" s="258"/>
      <c r="BY752" s="258"/>
      <c r="BZ752" s="258"/>
      <c r="CA752" s="258"/>
      <c r="CB752" s="259"/>
      <c r="CC752" s="256"/>
      <c r="CD752" s="257"/>
      <c r="CE752" s="258"/>
      <c r="CF752" s="258"/>
      <c r="CG752" s="258"/>
      <c r="CH752" s="258"/>
      <c r="CI752" s="258"/>
      <c r="CJ752" s="259"/>
      <c r="CK752" s="256"/>
      <c r="CL752" s="257"/>
      <c r="CM752" s="258"/>
      <c r="CN752" s="258"/>
      <c r="CO752" s="258"/>
      <c r="CP752" s="258"/>
      <c r="CQ752" s="258"/>
      <c r="CR752" s="259"/>
      <c r="CS752" s="256"/>
      <c r="CT752" s="257"/>
      <c r="CU752" s="258"/>
      <c r="CV752" s="258"/>
      <c r="CW752" s="258"/>
      <c r="CX752" s="258"/>
      <c r="CY752" s="258"/>
      <c r="CZ752" s="259"/>
      <c r="DA752" s="256"/>
      <c r="DB752" s="257"/>
      <c r="DC752" s="258"/>
      <c r="DD752" s="258"/>
      <c r="DE752" s="258"/>
      <c r="DF752" s="258"/>
      <c r="DG752" s="258"/>
      <c r="DH752" s="259"/>
      <c r="DI752" s="256"/>
      <c r="DJ752" s="257"/>
      <c r="DK752" s="258"/>
      <c r="DL752" s="258"/>
      <c r="DM752" s="258"/>
      <c r="DN752" s="258"/>
      <c r="DO752" s="258"/>
      <c r="DP752" s="259"/>
      <c r="DQ752" s="256"/>
      <c r="DR752" s="257"/>
      <c r="DS752" s="258"/>
      <c r="DT752" s="258"/>
      <c r="DU752" s="258"/>
      <c r="DV752" s="258"/>
      <c r="DW752" s="258"/>
      <c r="DX752" s="259"/>
      <c r="DY752" s="256"/>
      <c r="DZ752" s="257"/>
      <c r="EA752" s="258"/>
      <c r="EB752" s="258"/>
      <c r="EC752" s="258"/>
      <c r="ED752" s="258"/>
      <c r="EE752" s="258"/>
      <c r="EF752" s="259"/>
      <c r="EG752" s="256"/>
      <c r="EH752" s="257"/>
      <c r="EI752" s="258"/>
      <c r="EJ752" s="258"/>
      <c r="EK752" s="258"/>
      <c r="EL752" s="258"/>
      <c r="EM752" s="258"/>
      <c r="EN752" s="259"/>
      <c r="EO752" s="256"/>
      <c r="EP752" s="257"/>
      <c r="EQ752" s="258"/>
      <c r="ER752" s="258"/>
      <c r="ES752" s="258"/>
      <c r="ET752" s="258"/>
      <c r="EU752" s="258"/>
      <c r="EV752" s="259"/>
      <c r="EW752" s="256"/>
      <c r="EX752" s="257"/>
      <c r="EY752" s="258"/>
      <c r="EZ752" s="258"/>
      <c r="FA752" s="258"/>
      <c r="FB752" s="258"/>
      <c r="FC752" s="258"/>
      <c r="FD752" s="259"/>
      <c r="FE752" s="256"/>
      <c r="FF752" s="257"/>
      <c r="FG752" s="258"/>
      <c r="FH752" s="258"/>
      <c r="FI752" s="258"/>
      <c r="FJ752" s="258"/>
      <c r="FK752" s="258"/>
      <c r="FL752" s="259"/>
      <c r="FM752" s="256"/>
      <c r="FN752" s="257"/>
      <c r="FO752" s="258"/>
      <c r="FP752" s="258"/>
      <c r="FQ752" s="258"/>
      <c r="FR752" s="258"/>
      <c r="FS752" s="258"/>
      <c r="FT752" s="259"/>
      <c r="FU752" s="256"/>
      <c r="FV752" s="257"/>
      <c r="FW752" s="258"/>
      <c r="FX752" s="258"/>
      <c r="FY752" s="258"/>
      <c r="FZ752" s="258"/>
      <c r="GA752" s="258"/>
      <c r="GB752" s="259"/>
      <c r="GC752" s="256"/>
      <c r="GD752" s="257"/>
      <c r="GE752" s="258"/>
      <c r="GF752" s="258"/>
      <c r="GG752" s="258"/>
      <c r="GH752" s="258"/>
      <c r="GI752" s="258"/>
      <c r="GJ752" s="259"/>
      <c r="GK752" s="256"/>
      <c r="GL752" s="257"/>
      <c r="GM752" s="258"/>
      <c r="GN752" s="258"/>
      <c r="GO752" s="258"/>
      <c r="GP752" s="258"/>
      <c r="GQ752" s="258"/>
      <c r="GR752" s="259"/>
      <c r="GS752" s="256"/>
      <c r="GT752" s="257"/>
      <c r="GU752" s="258"/>
      <c r="GV752" s="258"/>
      <c r="GW752" s="258"/>
      <c r="GX752" s="258"/>
      <c r="GY752" s="258"/>
      <c r="GZ752" s="259"/>
      <c r="HA752" s="256"/>
      <c r="HB752" s="257"/>
      <c r="HC752" s="258"/>
      <c r="HD752" s="258"/>
      <c r="HE752" s="258"/>
      <c r="HF752" s="258"/>
      <c r="HG752" s="258"/>
      <c r="HH752" s="259"/>
      <c r="HI752" s="256"/>
      <c r="HJ752" s="257"/>
      <c r="HK752" s="258"/>
      <c r="HL752" s="258"/>
      <c r="HM752" s="258"/>
      <c r="HN752" s="258"/>
      <c r="HO752" s="258"/>
      <c r="HP752" s="259"/>
      <c r="HQ752" s="256"/>
      <c r="HR752" s="257"/>
      <c r="HS752" s="258"/>
      <c r="HT752" s="258"/>
      <c r="HU752" s="258"/>
      <c r="HV752" s="258"/>
      <c r="HW752" s="258"/>
      <c r="HX752" s="259"/>
      <c r="HY752" s="256"/>
      <c r="HZ752" s="257"/>
      <c r="IA752" s="258"/>
      <c r="IB752" s="258"/>
      <c r="IC752" s="258"/>
      <c r="ID752" s="258"/>
      <c r="IE752" s="258"/>
      <c r="IF752" s="259"/>
      <c r="IG752" s="256"/>
      <c r="IH752" s="257"/>
      <c r="II752" s="258"/>
      <c r="IJ752" s="258"/>
      <c r="IK752" s="258"/>
      <c r="IL752" s="258"/>
      <c r="IM752" s="258"/>
      <c r="IN752" s="259"/>
      <c r="IO752" s="256"/>
      <c r="IP752" s="257"/>
      <c r="IQ752" s="258"/>
      <c r="IR752" s="258"/>
      <c r="IS752" s="258"/>
      <c r="IT752" s="258"/>
      <c r="IU752" s="258"/>
      <c r="IV752" s="259"/>
    </row>
    <row r="753" spans="1:256" s="62" customFormat="1" ht="19.5" customHeight="1">
      <c r="A753" s="79"/>
      <c r="B753" s="283"/>
      <c r="C753" s="79"/>
      <c r="D753" s="79"/>
      <c r="E753" s="79"/>
      <c r="F753" s="79"/>
      <c r="G753" s="79"/>
      <c r="H753" s="108"/>
      <c r="I753" s="130"/>
      <c r="J753" s="257"/>
      <c r="K753" s="258"/>
      <c r="L753" s="258"/>
      <c r="M753" s="258"/>
      <c r="N753" s="258"/>
      <c r="O753" s="258"/>
      <c r="P753" s="259"/>
      <c r="Q753" s="256"/>
      <c r="R753" s="257"/>
      <c r="S753" s="258"/>
      <c r="T753" s="258"/>
      <c r="U753" s="258"/>
      <c r="V753" s="258"/>
      <c r="W753" s="258"/>
      <c r="X753" s="259"/>
      <c r="Y753" s="256"/>
      <c r="Z753" s="257"/>
      <c r="AA753" s="258"/>
      <c r="AB753" s="258"/>
      <c r="AC753" s="258"/>
      <c r="AD753" s="258"/>
      <c r="AE753" s="258"/>
      <c r="AF753" s="259"/>
      <c r="AG753" s="256"/>
      <c r="AH753" s="257"/>
      <c r="AI753" s="258"/>
      <c r="AJ753" s="258"/>
      <c r="AK753" s="258"/>
      <c r="AL753" s="258"/>
      <c r="AM753" s="258"/>
      <c r="AN753" s="259"/>
      <c r="AO753" s="256"/>
      <c r="AP753" s="257"/>
      <c r="AQ753" s="258"/>
      <c r="AR753" s="258"/>
      <c r="AS753" s="258"/>
      <c r="AT753" s="258"/>
      <c r="AU753" s="258"/>
      <c r="AV753" s="259"/>
      <c r="AW753" s="256"/>
      <c r="AX753" s="257"/>
      <c r="AY753" s="258"/>
      <c r="AZ753" s="258"/>
      <c r="BA753" s="258"/>
      <c r="BB753" s="258"/>
      <c r="BC753" s="258"/>
      <c r="BD753" s="259"/>
      <c r="BE753" s="256"/>
      <c r="BF753" s="257"/>
      <c r="BG753" s="258"/>
      <c r="BH753" s="258"/>
      <c r="BI753" s="258"/>
      <c r="BJ753" s="258"/>
      <c r="BK753" s="258"/>
      <c r="BL753" s="259"/>
      <c r="BM753" s="256"/>
      <c r="BN753" s="257"/>
      <c r="BO753" s="258"/>
      <c r="BP753" s="258"/>
      <c r="BQ753" s="258"/>
      <c r="BR753" s="258"/>
      <c r="BS753" s="258"/>
      <c r="BT753" s="259"/>
      <c r="BU753" s="256"/>
      <c r="BV753" s="257"/>
      <c r="BW753" s="258"/>
      <c r="BX753" s="258"/>
      <c r="BY753" s="258"/>
      <c r="BZ753" s="258"/>
      <c r="CA753" s="258"/>
      <c r="CB753" s="259"/>
      <c r="CC753" s="256"/>
      <c r="CD753" s="257"/>
      <c r="CE753" s="258"/>
      <c r="CF753" s="258"/>
      <c r="CG753" s="258"/>
      <c r="CH753" s="258"/>
      <c r="CI753" s="258"/>
      <c r="CJ753" s="259"/>
      <c r="CK753" s="256"/>
      <c r="CL753" s="257"/>
      <c r="CM753" s="258"/>
      <c r="CN753" s="258"/>
      <c r="CO753" s="258"/>
      <c r="CP753" s="258"/>
      <c r="CQ753" s="258"/>
      <c r="CR753" s="259"/>
      <c r="CS753" s="256"/>
      <c r="CT753" s="257"/>
      <c r="CU753" s="258"/>
      <c r="CV753" s="258"/>
      <c r="CW753" s="258"/>
      <c r="CX753" s="258"/>
      <c r="CY753" s="258"/>
      <c r="CZ753" s="259"/>
      <c r="DA753" s="256"/>
      <c r="DB753" s="257"/>
      <c r="DC753" s="258"/>
      <c r="DD753" s="258"/>
      <c r="DE753" s="258"/>
      <c r="DF753" s="258"/>
      <c r="DG753" s="258"/>
      <c r="DH753" s="259"/>
      <c r="DI753" s="256"/>
      <c r="DJ753" s="257"/>
      <c r="DK753" s="258"/>
      <c r="DL753" s="258"/>
      <c r="DM753" s="258"/>
      <c r="DN753" s="258"/>
      <c r="DO753" s="258"/>
      <c r="DP753" s="259"/>
      <c r="DQ753" s="256"/>
      <c r="DR753" s="257"/>
      <c r="DS753" s="258"/>
      <c r="DT753" s="258"/>
      <c r="DU753" s="258"/>
      <c r="DV753" s="258"/>
      <c r="DW753" s="258"/>
      <c r="DX753" s="259"/>
      <c r="DY753" s="256"/>
      <c r="DZ753" s="257"/>
      <c r="EA753" s="258"/>
      <c r="EB753" s="258"/>
      <c r="EC753" s="258"/>
      <c r="ED753" s="258"/>
      <c r="EE753" s="258"/>
      <c r="EF753" s="259"/>
      <c r="EG753" s="256"/>
      <c r="EH753" s="257"/>
      <c r="EI753" s="258"/>
      <c r="EJ753" s="258"/>
      <c r="EK753" s="258"/>
      <c r="EL753" s="258"/>
      <c r="EM753" s="258"/>
      <c r="EN753" s="259"/>
      <c r="EO753" s="256"/>
      <c r="EP753" s="257"/>
      <c r="EQ753" s="258"/>
      <c r="ER753" s="258"/>
      <c r="ES753" s="258"/>
      <c r="ET753" s="258"/>
      <c r="EU753" s="258"/>
      <c r="EV753" s="259"/>
      <c r="EW753" s="256"/>
      <c r="EX753" s="257"/>
      <c r="EY753" s="258"/>
      <c r="EZ753" s="258"/>
      <c r="FA753" s="258"/>
      <c r="FB753" s="258"/>
      <c r="FC753" s="258"/>
      <c r="FD753" s="259"/>
      <c r="FE753" s="256"/>
      <c r="FF753" s="257"/>
      <c r="FG753" s="258"/>
      <c r="FH753" s="258"/>
      <c r="FI753" s="258"/>
      <c r="FJ753" s="258"/>
      <c r="FK753" s="258"/>
      <c r="FL753" s="259"/>
      <c r="FM753" s="256"/>
      <c r="FN753" s="257"/>
      <c r="FO753" s="258"/>
      <c r="FP753" s="258"/>
      <c r="FQ753" s="258"/>
      <c r="FR753" s="258"/>
      <c r="FS753" s="258"/>
      <c r="FT753" s="259"/>
      <c r="FU753" s="256"/>
      <c r="FV753" s="257"/>
      <c r="FW753" s="258"/>
      <c r="FX753" s="258"/>
      <c r="FY753" s="258"/>
      <c r="FZ753" s="258"/>
      <c r="GA753" s="258"/>
      <c r="GB753" s="259"/>
      <c r="GC753" s="256"/>
      <c r="GD753" s="257"/>
      <c r="GE753" s="258"/>
      <c r="GF753" s="258"/>
      <c r="GG753" s="258"/>
      <c r="GH753" s="258"/>
      <c r="GI753" s="258"/>
      <c r="GJ753" s="259"/>
      <c r="GK753" s="256"/>
      <c r="GL753" s="257"/>
      <c r="GM753" s="258"/>
      <c r="GN753" s="258"/>
      <c r="GO753" s="258"/>
      <c r="GP753" s="258"/>
      <c r="GQ753" s="258"/>
      <c r="GR753" s="259"/>
      <c r="GS753" s="256"/>
      <c r="GT753" s="257"/>
      <c r="GU753" s="258"/>
      <c r="GV753" s="258"/>
      <c r="GW753" s="258"/>
      <c r="GX753" s="258"/>
      <c r="GY753" s="258"/>
      <c r="GZ753" s="259"/>
      <c r="HA753" s="256"/>
      <c r="HB753" s="257"/>
      <c r="HC753" s="258"/>
      <c r="HD753" s="258"/>
      <c r="HE753" s="258"/>
      <c r="HF753" s="258"/>
      <c r="HG753" s="258"/>
      <c r="HH753" s="259"/>
      <c r="HI753" s="256"/>
      <c r="HJ753" s="257"/>
      <c r="HK753" s="258"/>
      <c r="HL753" s="258"/>
      <c r="HM753" s="258"/>
      <c r="HN753" s="258"/>
      <c r="HO753" s="258"/>
      <c r="HP753" s="259"/>
      <c r="HQ753" s="256"/>
      <c r="HR753" s="257"/>
      <c r="HS753" s="258"/>
      <c r="HT753" s="258"/>
      <c r="HU753" s="258"/>
      <c r="HV753" s="258"/>
      <c r="HW753" s="258"/>
      <c r="HX753" s="259"/>
      <c r="HY753" s="256"/>
      <c r="HZ753" s="257"/>
      <c r="IA753" s="258"/>
      <c r="IB753" s="258"/>
      <c r="IC753" s="258"/>
      <c r="ID753" s="258"/>
      <c r="IE753" s="258"/>
      <c r="IF753" s="259"/>
      <c r="IG753" s="256"/>
      <c r="IH753" s="257"/>
      <c r="II753" s="258"/>
      <c r="IJ753" s="258"/>
      <c r="IK753" s="258"/>
      <c r="IL753" s="258"/>
      <c r="IM753" s="258"/>
      <c r="IN753" s="259"/>
      <c r="IO753" s="256"/>
      <c r="IP753" s="257"/>
      <c r="IQ753" s="258"/>
      <c r="IR753" s="258"/>
      <c r="IS753" s="258"/>
      <c r="IT753" s="258"/>
      <c r="IU753" s="258"/>
      <c r="IV753" s="259"/>
    </row>
    <row r="754" spans="1:256" s="62" customFormat="1" ht="19.5" customHeight="1">
      <c r="A754" s="79"/>
      <c r="B754" s="283"/>
      <c r="C754" s="79"/>
      <c r="D754" s="79"/>
      <c r="E754" s="79"/>
      <c r="F754" s="79"/>
      <c r="G754" s="79"/>
      <c r="H754" s="108"/>
      <c r="I754" s="130"/>
      <c r="J754" s="257"/>
      <c r="K754" s="258"/>
      <c r="L754" s="258"/>
      <c r="M754" s="258"/>
      <c r="N754" s="258"/>
      <c r="O754" s="258"/>
      <c r="P754" s="259"/>
      <c r="Q754" s="256"/>
      <c r="R754" s="257"/>
      <c r="S754" s="258"/>
      <c r="T754" s="258"/>
      <c r="U754" s="258"/>
      <c r="V754" s="258"/>
      <c r="W754" s="258"/>
      <c r="X754" s="259"/>
      <c r="Y754" s="256"/>
      <c r="Z754" s="257"/>
      <c r="AA754" s="258"/>
      <c r="AB754" s="258"/>
      <c r="AC754" s="258"/>
      <c r="AD754" s="258"/>
      <c r="AE754" s="258"/>
      <c r="AF754" s="259"/>
      <c r="AG754" s="256"/>
      <c r="AH754" s="257"/>
      <c r="AI754" s="258"/>
      <c r="AJ754" s="258"/>
      <c r="AK754" s="258"/>
      <c r="AL754" s="258"/>
      <c r="AM754" s="258"/>
      <c r="AN754" s="259"/>
      <c r="AO754" s="256"/>
      <c r="AP754" s="257"/>
      <c r="AQ754" s="258"/>
      <c r="AR754" s="258"/>
      <c r="AS754" s="258"/>
      <c r="AT754" s="258"/>
      <c r="AU754" s="258"/>
      <c r="AV754" s="259"/>
      <c r="AW754" s="256"/>
      <c r="AX754" s="257"/>
      <c r="AY754" s="258"/>
      <c r="AZ754" s="258"/>
      <c r="BA754" s="258"/>
      <c r="BB754" s="258"/>
      <c r="BC754" s="258"/>
      <c r="BD754" s="259"/>
      <c r="BE754" s="256"/>
      <c r="BF754" s="257"/>
      <c r="BG754" s="258"/>
      <c r="BH754" s="258"/>
      <c r="BI754" s="258"/>
      <c r="BJ754" s="258"/>
      <c r="BK754" s="258"/>
      <c r="BL754" s="259"/>
      <c r="BM754" s="256"/>
      <c r="BN754" s="257"/>
      <c r="BO754" s="258"/>
      <c r="BP754" s="258"/>
      <c r="BQ754" s="258"/>
      <c r="BR754" s="258"/>
      <c r="BS754" s="258"/>
      <c r="BT754" s="259"/>
      <c r="BU754" s="256"/>
      <c r="BV754" s="257"/>
      <c r="BW754" s="258"/>
      <c r="BX754" s="258"/>
      <c r="BY754" s="258"/>
      <c r="BZ754" s="258"/>
      <c r="CA754" s="258"/>
      <c r="CB754" s="259"/>
      <c r="CC754" s="256"/>
      <c r="CD754" s="257"/>
      <c r="CE754" s="258"/>
      <c r="CF754" s="258"/>
      <c r="CG754" s="258"/>
      <c r="CH754" s="258"/>
      <c r="CI754" s="258"/>
      <c r="CJ754" s="259"/>
      <c r="CK754" s="256"/>
      <c r="CL754" s="257"/>
      <c r="CM754" s="258"/>
      <c r="CN754" s="258"/>
      <c r="CO754" s="258"/>
      <c r="CP754" s="258"/>
      <c r="CQ754" s="258"/>
      <c r="CR754" s="259"/>
      <c r="CS754" s="256"/>
      <c r="CT754" s="257"/>
      <c r="CU754" s="258"/>
      <c r="CV754" s="258"/>
      <c r="CW754" s="258"/>
      <c r="CX754" s="258"/>
      <c r="CY754" s="258"/>
      <c r="CZ754" s="259"/>
      <c r="DA754" s="256"/>
      <c r="DB754" s="257"/>
      <c r="DC754" s="258"/>
      <c r="DD754" s="258"/>
      <c r="DE754" s="258"/>
      <c r="DF754" s="258"/>
      <c r="DG754" s="258"/>
      <c r="DH754" s="259"/>
      <c r="DI754" s="256"/>
      <c r="DJ754" s="257"/>
      <c r="DK754" s="258"/>
      <c r="DL754" s="258"/>
      <c r="DM754" s="258"/>
      <c r="DN754" s="258"/>
      <c r="DO754" s="258"/>
      <c r="DP754" s="259"/>
      <c r="DQ754" s="256"/>
      <c r="DR754" s="257"/>
      <c r="DS754" s="258"/>
      <c r="DT754" s="258"/>
      <c r="DU754" s="258"/>
      <c r="DV754" s="258"/>
      <c r="DW754" s="258"/>
      <c r="DX754" s="259"/>
      <c r="DY754" s="256"/>
      <c r="DZ754" s="257"/>
      <c r="EA754" s="258"/>
      <c r="EB754" s="258"/>
      <c r="EC754" s="258"/>
      <c r="ED754" s="258"/>
      <c r="EE754" s="258"/>
      <c r="EF754" s="259"/>
      <c r="EG754" s="256"/>
      <c r="EH754" s="257"/>
      <c r="EI754" s="258"/>
      <c r="EJ754" s="258"/>
      <c r="EK754" s="258"/>
      <c r="EL754" s="258"/>
      <c r="EM754" s="258"/>
      <c r="EN754" s="259"/>
      <c r="EO754" s="256"/>
      <c r="EP754" s="257"/>
      <c r="EQ754" s="258"/>
      <c r="ER754" s="258"/>
      <c r="ES754" s="258"/>
      <c r="ET754" s="258"/>
      <c r="EU754" s="258"/>
      <c r="EV754" s="259"/>
      <c r="EW754" s="256"/>
      <c r="EX754" s="257"/>
      <c r="EY754" s="258"/>
      <c r="EZ754" s="258"/>
      <c r="FA754" s="258"/>
      <c r="FB754" s="258"/>
      <c r="FC754" s="258"/>
      <c r="FD754" s="259"/>
      <c r="FE754" s="256"/>
      <c r="FF754" s="257"/>
      <c r="FG754" s="258"/>
      <c r="FH754" s="258"/>
      <c r="FI754" s="258"/>
      <c r="FJ754" s="258"/>
      <c r="FK754" s="258"/>
      <c r="FL754" s="259"/>
      <c r="FM754" s="256"/>
      <c r="FN754" s="257"/>
      <c r="FO754" s="258"/>
      <c r="FP754" s="258"/>
      <c r="FQ754" s="258"/>
      <c r="FR754" s="258"/>
      <c r="FS754" s="258"/>
      <c r="FT754" s="259"/>
      <c r="FU754" s="256"/>
      <c r="FV754" s="257"/>
      <c r="FW754" s="258"/>
      <c r="FX754" s="258"/>
      <c r="FY754" s="258"/>
      <c r="FZ754" s="258"/>
      <c r="GA754" s="258"/>
      <c r="GB754" s="259"/>
      <c r="GC754" s="256"/>
      <c r="GD754" s="257"/>
      <c r="GE754" s="258"/>
      <c r="GF754" s="258"/>
      <c r="GG754" s="258"/>
      <c r="GH754" s="258"/>
      <c r="GI754" s="258"/>
      <c r="GJ754" s="259"/>
      <c r="GK754" s="256"/>
      <c r="GL754" s="257"/>
      <c r="GM754" s="258"/>
      <c r="GN754" s="258"/>
      <c r="GO754" s="258"/>
      <c r="GP754" s="258"/>
      <c r="GQ754" s="258"/>
      <c r="GR754" s="259"/>
      <c r="GS754" s="256"/>
      <c r="GT754" s="257"/>
      <c r="GU754" s="258"/>
      <c r="GV754" s="258"/>
      <c r="GW754" s="258"/>
      <c r="GX754" s="258"/>
      <c r="GY754" s="258"/>
      <c r="GZ754" s="259"/>
      <c r="HA754" s="256"/>
      <c r="HB754" s="257"/>
      <c r="HC754" s="258"/>
      <c r="HD754" s="258"/>
      <c r="HE754" s="258"/>
      <c r="HF754" s="258"/>
      <c r="HG754" s="258"/>
      <c r="HH754" s="259"/>
      <c r="HI754" s="256"/>
      <c r="HJ754" s="257"/>
      <c r="HK754" s="258"/>
      <c r="HL754" s="258"/>
      <c r="HM754" s="258"/>
      <c r="HN754" s="258"/>
      <c r="HO754" s="258"/>
      <c r="HP754" s="259"/>
      <c r="HQ754" s="256"/>
      <c r="HR754" s="257"/>
      <c r="HS754" s="258"/>
      <c r="HT754" s="258"/>
      <c r="HU754" s="258"/>
      <c r="HV754" s="258"/>
      <c r="HW754" s="258"/>
      <c r="HX754" s="259"/>
      <c r="HY754" s="256"/>
      <c r="HZ754" s="257"/>
      <c r="IA754" s="258"/>
      <c r="IB754" s="258"/>
      <c r="IC754" s="258"/>
      <c r="ID754" s="258"/>
      <c r="IE754" s="258"/>
      <c r="IF754" s="259"/>
      <c r="IG754" s="256"/>
      <c r="IH754" s="257"/>
      <c r="II754" s="258"/>
      <c r="IJ754" s="258"/>
      <c r="IK754" s="258"/>
      <c r="IL754" s="258"/>
      <c r="IM754" s="258"/>
      <c r="IN754" s="259"/>
      <c r="IO754" s="256"/>
      <c r="IP754" s="257"/>
      <c r="IQ754" s="258"/>
      <c r="IR754" s="258"/>
      <c r="IS754" s="258"/>
      <c r="IT754" s="258"/>
      <c r="IU754" s="258"/>
      <c r="IV754" s="259"/>
    </row>
    <row r="755" spans="1:256" s="62" customFormat="1" ht="19.5" customHeight="1">
      <c r="A755" s="79"/>
      <c r="B755" s="283"/>
      <c r="C755" s="79"/>
      <c r="D755" s="79"/>
      <c r="E755" s="79"/>
      <c r="F755" s="79"/>
      <c r="G755" s="79"/>
      <c r="H755" s="108"/>
      <c r="I755" s="130"/>
      <c r="J755" s="257"/>
      <c r="K755" s="258"/>
      <c r="L755" s="258"/>
      <c r="M755" s="258"/>
      <c r="N755" s="258"/>
      <c r="O755" s="258"/>
      <c r="P755" s="259"/>
      <c r="Q755" s="256"/>
      <c r="R755" s="257"/>
      <c r="S755" s="258"/>
      <c r="T755" s="258"/>
      <c r="U755" s="258"/>
      <c r="V755" s="258"/>
      <c r="W755" s="258"/>
      <c r="X755" s="259"/>
      <c r="Y755" s="256"/>
      <c r="Z755" s="257"/>
      <c r="AA755" s="258"/>
      <c r="AB755" s="258"/>
      <c r="AC755" s="258"/>
      <c r="AD755" s="258"/>
      <c r="AE755" s="258"/>
      <c r="AF755" s="259"/>
      <c r="AG755" s="256"/>
      <c r="AH755" s="257"/>
      <c r="AI755" s="258"/>
      <c r="AJ755" s="258"/>
      <c r="AK755" s="258"/>
      <c r="AL755" s="258"/>
      <c r="AM755" s="258"/>
      <c r="AN755" s="259"/>
      <c r="AO755" s="256"/>
      <c r="AP755" s="257"/>
      <c r="AQ755" s="258"/>
      <c r="AR755" s="258"/>
      <c r="AS755" s="258"/>
      <c r="AT755" s="258"/>
      <c r="AU755" s="258"/>
      <c r="AV755" s="259"/>
      <c r="AW755" s="256"/>
      <c r="AX755" s="257"/>
      <c r="AY755" s="258"/>
      <c r="AZ755" s="258"/>
      <c r="BA755" s="258"/>
      <c r="BB755" s="258"/>
      <c r="BC755" s="258"/>
      <c r="BD755" s="259"/>
      <c r="BE755" s="256"/>
      <c r="BF755" s="257"/>
      <c r="BG755" s="258"/>
      <c r="BH755" s="258"/>
      <c r="BI755" s="258"/>
      <c r="BJ755" s="258"/>
      <c r="BK755" s="258"/>
      <c r="BL755" s="259"/>
      <c r="BM755" s="256"/>
      <c r="BN755" s="257"/>
      <c r="BO755" s="258"/>
      <c r="BP755" s="258"/>
      <c r="BQ755" s="258"/>
      <c r="BR755" s="258"/>
      <c r="BS755" s="258"/>
      <c r="BT755" s="259"/>
      <c r="BU755" s="256"/>
      <c r="BV755" s="257"/>
      <c r="BW755" s="258"/>
      <c r="BX755" s="258"/>
      <c r="BY755" s="258"/>
      <c r="BZ755" s="258"/>
      <c r="CA755" s="258"/>
      <c r="CB755" s="259"/>
      <c r="CC755" s="256"/>
      <c r="CD755" s="257"/>
      <c r="CE755" s="258"/>
      <c r="CF755" s="258"/>
      <c r="CG755" s="258"/>
      <c r="CH755" s="258"/>
      <c r="CI755" s="258"/>
      <c r="CJ755" s="259"/>
      <c r="CK755" s="256"/>
      <c r="CL755" s="257"/>
      <c r="CM755" s="258"/>
      <c r="CN755" s="258"/>
      <c r="CO755" s="258"/>
      <c r="CP755" s="258"/>
      <c r="CQ755" s="258"/>
      <c r="CR755" s="259"/>
      <c r="CS755" s="256"/>
      <c r="CT755" s="257"/>
      <c r="CU755" s="258"/>
      <c r="CV755" s="258"/>
      <c r="CW755" s="258"/>
      <c r="CX755" s="258"/>
      <c r="CY755" s="258"/>
      <c r="CZ755" s="259"/>
      <c r="DA755" s="256"/>
      <c r="DB755" s="257"/>
      <c r="DC755" s="258"/>
      <c r="DD755" s="258"/>
      <c r="DE755" s="258"/>
      <c r="DF755" s="258"/>
      <c r="DG755" s="258"/>
      <c r="DH755" s="259"/>
      <c r="DI755" s="256"/>
      <c r="DJ755" s="257"/>
      <c r="DK755" s="258"/>
      <c r="DL755" s="258"/>
      <c r="DM755" s="258"/>
      <c r="DN755" s="258"/>
      <c r="DO755" s="258"/>
      <c r="DP755" s="259"/>
      <c r="DQ755" s="256"/>
      <c r="DR755" s="257"/>
      <c r="DS755" s="258"/>
      <c r="DT755" s="258"/>
      <c r="DU755" s="258"/>
      <c r="DV755" s="258"/>
      <c r="DW755" s="258"/>
      <c r="DX755" s="259"/>
      <c r="DY755" s="256"/>
      <c r="DZ755" s="257"/>
      <c r="EA755" s="258"/>
      <c r="EB755" s="258"/>
      <c r="EC755" s="258"/>
      <c r="ED755" s="258"/>
      <c r="EE755" s="258"/>
      <c r="EF755" s="259"/>
      <c r="EG755" s="256"/>
      <c r="EH755" s="257"/>
      <c r="EI755" s="258"/>
      <c r="EJ755" s="258"/>
      <c r="EK755" s="258"/>
      <c r="EL755" s="258"/>
      <c r="EM755" s="258"/>
      <c r="EN755" s="259"/>
      <c r="EO755" s="256"/>
      <c r="EP755" s="257"/>
      <c r="EQ755" s="258"/>
      <c r="ER755" s="258"/>
      <c r="ES755" s="258"/>
      <c r="ET755" s="258"/>
      <c r="EU755" s="258"/>
      <c r="EV755" s="259"/>
      <c r="EW755" s="256"/>
      <c r="EX755" s="257"/>
      <c r="EY755" s="258"/>
      <c r="EZ755" s="258"/>
      <c r="FA755" s="258"/>
      <c r="FB755" s="258"/>
      <c r="FC755" s="258"/>
      <c r="FD755" s="259"/>
      <c r="FE755" s="256"/>
      <c r="FF755" s="257"/>
      <c r="FG755" s="258"/>
      <c r="FH755" s="258"/>
      <c r="FI755" s="258"/>
      <c r="FJ755" s="258"/>
      <c r="FK755" s="258"/>
      <c r="FL755" s="259"/>
      <c r="FM755" s="256"/>
      <c r="FN755" s="257"/>
      <c r="FO755" s="258"/>
      <c r="FP755" s="258"/>
      <c r="FQ755" s="258"/>
      <c r="FR755" s="258"/>
      <c r="FS755" s="258"/>
      <c r="FT755" s="259"/>
      <c r="FU755" s="256"/>
      <c r="FV755" s="257"/>
      <c r="FW755" s="258"/>
      <c r="FX755" s="258"/>
      <c r="FY755" s="258"/>
      <c r="FZ755" s="258"/>
      <c r="GA755" s="258"/>
      <c r="GB755" s="259"/>
      <c r="GC755" s="256"/>
      <c r="GD755" s="257"/>
      <c r="GE755" s="258"/>
      <c r="GF755" s="258"/>
      <c r="GG755" s="258"/>
      <c r="GH755" s="258"/>
      <c r="GI755" s="258"/>
      <c r="GJ755" s="259"/>
      <c r="GK755" s="256"/>
      <c r="GL755" s="257"/>
      <c r="GM755" s="258"/>
      <c r="GN755" s="258"/>
      <c r="GO755" s="258"/>
      <c r="GP755" s="258"/>
      <c r="GQ755" s="258"/>
      <c r="GR755" s="259"/>
      <c r="GS755" s="256"/>
      <c r="GT755" s="257"/>
      <c r="GU755" s="258"/>
      <c r="GV755" s="258"/>
      <c r="GW755" s="258"/>
      <c r="GX755" s="258"/>
      <c r="GY755" s="258"/>
      <c r="GZ755" s="259"/>
      <c r="HA755" s="256"/>
      <c r="HB755" s="257"/>
      <c r="HC755" s="258"/>
      <c r="HD755" s="258"/>
      <c r="HE755" s="258"/>
      <c r="HF755" s="258"/>
      <c r="HG755" s="258"/>
      <c r="HH755" s="259"/>
      <c r="HI755" s="256"/>
      <c r="HJ755" s="257"/>
      <c r="HK755" s="258"/>
      <c r="HL755" s="258"/>
      <c r="HM755" s="258"/>
      <c r="HN755" s="258"/>
      <c r="HO755" s="258"/>
      <c r="HP755" s="259"/>
      <c r="HQ755" s="256"/>
      <c r="HR755" s="257"/>
      <c r="HS755" s="258"/>
      <c r="HT755" s="258"/>
      <c r="HU755" s="258"/>
      <c r="HV755" s="258"/>
      <c r="HW755" s="258"/>
      <c r="HX755" s="259"/>
      <c r="HY755" s="256"/>
      <c r="HZ755" s="257"/>
      <c r="IA755" s="258"/>
      <c r="IB755" s="258"/>
      <c r="IC755" s="258"/>
      <c r="ID755" s="258"/>
      <c r="IE755" s="258"/>
      <c r="IF755" s="259"/>
      <c r="IG755" s="256"/>
      <c r="IH755" s="257"/>
      <c r="II755" s="258"/>
      <c r="IJ755" s="258"/>
      <c r="IK755" s="258"/>
      <c r="IL755" s="258"/>
      <c r="IM755" s="258"/>
      <c r="IN755" s="259"/>
      <c r="IO755" s="256"/>
      <c r="IP755" s="257"/>
      <c r="IQ755" s="258"/>
      <c r="IR755" s="258"/>
      <c r="IS755" s="258"/>
      <c r="IT755" s="258"/>
      <c r="IU755" s="258"/>
      <c r="IV755" s="259"/>
    </row>
    <row r="756" spans="1:11" s="18" customFormat="1" ht="19.5" customHeight="1">
      <c r="A756" s="79"/>
      <c r="B756" s="283"/>
      <c r="C756" s="79"/>
      <c r="D756" s="79"/>
      <c r="E756" s="79"/>
      <c r="F756" s="79"/>
      <c r="G756" s="79"/>
      <c r="H756" s="108"/>
      <c r="I756" s="130"/>
      <c r="J756" s="134"/>
      <c r="K756" s="134"/>
    </row>
    <row r="757" spans="1:11" s="18" customFormat="1" ht="19.5" customHeight="1">
      <c r="A757" s="79"/>
      <c r="B757" s="283"/>
      <c r="C757" s="79"/>
      <c r="D757" s="79"/>
      <c r="E757" s="79"/>
      <c r="F757" s="79"/>
      <c r="G757" s="79"/>
      <c r="H757" s="108"/>
      <c r="I757" s="130"/>
      <c r="J757" s="134"/>
      <c r="K757" s="134"/>
    </row>
    <row r="758" spans="1:11" s="18" customFormat="1" ht="19.5" customHeight="1">
      <c r="A758" s="79"/>
      <c r="B758" s="283"/>
      <c r="C758" s="79"/>
      <c r="D758" s="79"/>
      <c r="E758" s="79"/>
      <c r="F758" s="79"/>
      <c r="G758" s="79"/>
      <c r="H758" s="108"/>
      <c r="I758" s="130"/>
      <c r="J758" s="134"/>
      <c r="K758" s="134"/>
    </row>
    <row r="759" spans="1:11" s="18" customFormat="1" ht="19.5" customHeight="1">
      <c r="A759" s="79"/>
      <c r="B759" s="283"/>
      <c r="C759" s="79"/>
      <c r="D759" s="79"/>
      <c r="E759" s="79"/>
      <c r="F759" s="79"/>
      <c r="G759" s="79"/>
      <c r="H759" s="108"/>
      <c r="I759" s="130"/>
      <c r="J759" s="134"/>
      <c r="K759" s="134"/>
    </row>
    <row r="760" spans="1:11" s="18" customFormat="1" ht="19.5" customHeight="1">
      <c r="A760" s="79"/>
      <c r="B760" s="283"/>
      <c r="C760" s="79"/>
      <c r="D760" s="79"/>
      <c r="E760" s="79"/>
      <c r="F760" s="79"/>
      <c r="G760" s="79"/>
      <c r="H760" s="108"/>
      <c r="I760" s="130"/>
      <c r="J760" s="134"/>
      <c r="K760" s="134"/>
    </row>
    <row r="761" spans="1:11" s="18" customFormat="1" ht="19.5" customHeight="1">
      <c r="A761" s="79"/>
      <c r="B761" s="283"/>
      <c r="C761" s="79"/>
      <c r="D761" s="79"/>
      <c r="E761" s="79"/>
      <c r="F761" s="79"/>
      <c r="G761" s="79"/>
      <c r="H761" s="108"/>
      <c r="I761" s="130"/>
      <c r="J761" s="134"/>
      <c r="K761" s="134"/>
    </row>
    <row r="762" spans="1:11" s="18" customFormat="1" ht="19.5" customHeight="1">
      <c r="A762" s="79"/>
      <c r="B762" s="283"/>
      <c r="C762" s="79"/>
      <c r="D762" s="79"/>
      <c r="E762" s="79"/>
      <c r="F762" s="79"/>
      <c r="G762" s="79"/>
      <c r="H762" s="108"/>
      <c r="I762" s="130"/>
      <c r="J762" s="134"/>
      <c r="K762" s="134"/>
    </row>
    <row r="763" spans="1:11" s="18" customFormat="1" ht="19.5" customHeight="1">
      <c r="A763" s="79"/>
      <c r="B763" s="283"/>
      <c r="C763" s="79"/>
      <c r="D763" s="79"/>
      <c r="E763" s="79"/>
      <c r="F763" s="79"/>
      <c r="G763" s="79"/>
      <c r="H763" s="108"/>
      <c r="I763" s="130"/>
      <c r="J763" s="134"/>
      <c r="K763" s="134"/>
    </row>
    <row r="764" spans="1:11" s="18" customFormat="1" ht="19.5" customHeight="1">
      <c r="A764" s="79"/>
      <c r="B764" s="283"/>
      <c r="C764" s="79"/>
      <c r="D764" s="79"/>
      <c r="E764" s="79"/>
      <c r="F764" s="79"/>
      <c r="G764" s="79"/>
      <c r="H764" s="108"/>
      <c r="I764" s="130"/>
      <c r="J764" s="134"/>
      <c r="K764" s="134"/>
    </row>
    <row r="765" spans="1:11" s="18" customFormat="1" ht="19.5" customHeight="1">
      <c r="A765" s="79"/>
      <c r="B765" s="283"/>
      <c r="C765" s="79"/>
      <c r="D765" s="79"/>
      <c r="E765" s="79"/>
      <c r="F765" s="79"/>
      <c r="G765" s="79"/>
      <c r="H765" s="108"/>
      <c r="I765" s="130"/>
      <c r="J765" s="134"/>
      <c r="K765" s="134"/>
    </row>
    <row r="766" spans="1:11" s="18" customFormat="1" ht="19.5" customHeight="1">
      <c r="A766" s="79"/>
      <c r="B766" s="283"/>
      <c r="C766" s="79"/>
      <c r="D766" s="79"/>
      <c r="E766" s="79"/>
      <c r="F766" s="79"/>
      <c r="G766" s="79"/>
      <c r="H766" s="108"/>
      <c r="I766" s="130"/>
      <c r="J766" s="134"/>
      <c r="K766" s="134"/>
    </row>
    <row r="767" spans="1:11" s="18" customFormat="1" ht="19.5" customHeight="1">
      <c r="A767" s="79"/>
      <c r="B767" s="283"/>
      <c r="C767" s="79"/>
      <c r="D767" s="79"/>
      <c r="E767" s="79"/>
      <c r="F767" s="79"/>
      <c r="G767" s="79"/>
      <c r="H767" s="108"/>
      <c r="I767" s="130"/>
      <c r="J767" s="134"/>
      <c r="K767" s="134"/>
    </row>
    <row r="768" spans="1:11" s="18" customFormat="1" ht="19.5" customHeight="1">
      <c r="A768" s="79"/>
      <c r="B768" s="283"/>
      <c r="C768" s="79"/>
      <c r="D768" s="79"/>
      <c r="E768" s="79"/>
      <c r="F768" s="79"/>
      <c r="G768" s="79"/>
      <c r="H768" s="108"/>
      <c r="I768" s="130"/>
      <c r="J768" s="134"/>
      <c r="K768" s="134"/>
    </row>
    <row r="769" spans="1:11" s="18" customFormat="1" ht="19.5" customHeight="1">
      <c r="A769" s="79"/>
      <c r="B769" s="283"/>
      <c r="C769" s="79"/>
      <c r="D769" s="79"/>
      <c r="E769" s="79"/>
      <c r="F769" s="79"/>
      <c r="G769" s="79"/>
      <c r="H769" s="108"/>
      <c r="I769" s="130"/>
      <c r="J769" s="134"/>
      <c r="K769" s="134"/>
    </row>
    <row r="770" spans="1:11" s="18" customFormat="1" ht="19.5" customHeight="1">
      <c r="A770" s="79"/>
      <c r="B770" s="283"/>
      <c r="C770" s="79"/>
      <c r="D770" s="79"/>
      <c r="E770" s="79"/>
      <c r="F770" s="79"/>
      <c r="G770" s="79"/>
      <c r="H770" s="108"/>
      <c r="I770" s="130"/>
      <c r="J770" s="134"/>
      <c r="K770" s="134"/>
    </row>
    <row r="771" spans="1:11" s="18" customFormat="1" ht="19.5" customHeight="1">
      <c r="A771" s="79"/>
      <c r="B771" s="283"/>
      <c r="C771" s="79"/>
      <c r="D771" s="79"/>
      <c r="E771" s="79"/>
      <c r="F771" s="79"/>
      <c r="G771" s="79"/>
      <c r="H771" s="108"/>
      <c r="I771" s="130"/>
      <c r="J771" s="134"/>
      <c r="K771" s="134"/>
    </row>
    <row r="772" spans="1:11" s="18" customFormat="1" ht="19.5" customHeight="1">
      <c r="A772" s="79"/>
      <c r="B772" s="283"/>
      <c r="C772" s="79"/>
      <c r="D772" s="79"/>
      <c r="E772" s="79"/>
      <c r="F772" s="79"/>
      <c r="G772" s="79"/>
      <c r="H772" s="108"/>
      <c r="I772" s="130"/>
      <c r="J772" s="134"/>
      <c r="K772" s="134"/>
    </row>
    <row r="773" spans="1:11" s="18" customFormat="1" ht="19.5" customHeight="1">
      <c r="A773" s="79"/>
      <c r="B773" s="283"/>
      <c r="C773" s="79"/>
      <c r="D773" s="79"/>
      <c r="E773" s="79"/>
      <c r="F773" s="79"/>
      <c r="G773" s="79"/>
      <c r="H773" s="108"/>
      <c r="I773" s="130"/>
      <c r="J773" s="134"/>
      <c r="K773" s="134"/>
    </row>
    <row r="774" spans="1:11" s="18" customFormat="1" ht="19.5" customHeight="1">
      <c r="A774" s="79"/>
      <c r="B774" s="283"/>
      <c r="C774" s="79"/>
      <c r="D774" s="79"/>
      <c r="E774" s="79"/>
      <c r="F774" s="79"/>
      <c r="G774" s="79"/>
      <c r="H774" s="108"/>
      <c r="I774" s="130"/>
      <c r="J774" s="134"/>
      <c r="K774" s="134"/>
    </row>
    <row r="775" spans="1:11" s="18" customFormat="1" ht="19.5" customHeight="1">
      <c r="A775" s="79"/>
      <c r="B775" s="283"/>
      <c r="C775" s="79"/>
      <c r="D775" s="79"/>
      <c r="E775" s="79"/>
      <c r="F775" s="79"/>
      <c r="G775" s="79"/>
      <c r="H775" s="108"/>
      <c r="I775" s="130"/>
      <c r="J775" s="134"/>
      <c r="K775" s="134"/>
    </row>
    <row r="776" spans="1:10" s="18" customFormat="1" ht="19.5" customHeight="1">
      <c r="A776" s="79"/>
      <c r="B776" s="283"/>
      <c r="C776" s="79"/>
      <c r="D776" s="79"/>
      <c r="E776" s="79"/>
      <c r="F776" s="79"/>
      <c r="G776" s="79"/>
      <c r="H776" s="108"/>
      <c r="I776" s="130"/>
      <c r="J776" s="134"/>
    </row>
    <row r="777" spans="1:10" s="18" customFormat="1" ht="19.5" customHeight="1">
      <c r="A777" s="79"/>
      <c r="B777" s="283"/>
      <c r="C777" s="79"/>
      <c r="D777" s="79"/>
      <c r="E777" s="79"/>
      <c r="F777" s="79"/>
      <c r="G777" s="79"/>
      <c r="H777" s="108"/>
      <c r="I777" s="130"/>
      <c r="J777" s="134"/>
    </row>
    <row r="778" spans="1:10" s="18" customFormat="1" ht="19.5" customHeight="1">
      <c r="A778" s="79"/>
      <c r="B778" s="283"/>
      <c r="C778" s="79"/>
      <c r="D778" s="79"/>
      <c r="E778" s="79"/>
      <c r="F778" s="79"/>
      <c r="G778" s="79"/>
      <c r="H778" s="108"/>
      <c r="I778" s="130"/>
      <c r="J778" s="134"/>
    </row>
    <row r="779" spans="1:10" s="18" customFormat="1" ht="19.5" customHeight="1">
      <c r="A779" s="79"/>
      <c r="B779" s="283"/>
      <c r="C779" s="79"/>
      <c r="D779" s="79"/>
      <c r="E779" s="79"/>
      <c r="F779" s="79"/>
      <c r="G779" s="79"/>
      <c r="H779" s="108"/>
      <c r="I779" s="130"/>
      <c r="J779" s="134"/>
    </row>
    <row r="780" spans="1:10" s="18" customFormat="1" ht="19.5" customHeight="1">
      <c r="A780" s="79"/>
      <c r="B780" s="283"/>
      <c r="C780" s="79"/>
      <c r="D780" s="79"/>
      <c r="E780" s="79"/>
      <c r="F780" s="79"/>
      <c r="G780" s="79"/>
      <c r="H780" s="108"/>
      <c r="I780" s="130"/>
      <c r="J780" s="134"/>
    </row>
    <row r="781" spans="1:10" s="18" customFormat="1" ht="19.5" customHeight="1">
      <c r="A781" s="79"/>
      <c r="B781" s="283"/>
      <c r="C781" s="79"/>
      <c r="D781" s="79"/>
      <c r="E781" s="79"/>
      <c r="F781" s="79"/>
      <c r="G781" s="79"/>
      <c r="H781" s="108"/>
      <c r="I781" s="130"/>
      <c r="J781" s="134"/>
    </row>
    <row r="782" spans="1:10" s="18" customFormat="1" ht="19.5" customHeight="1">
      <c r="A782" s="79"/>
      <c r="B782" s="283"/>
      <c r="C782" s="79"/>
      <c r="D782" s="79"/>
      <c r="E782" s="79"/>
      <c r="F782" s="79"/>
      <c r="G782" s="79"/>
      <c r="H782" s="108"/>
      <c r="I782" s="130"/>
      <c r="J782" s="134"/>
    </row>
    <row r="783" spans="1:10" s="18" customFormat="1" ht="19.5" customHeight="1">
      <c r="A783" s="79"/>
      <c r="B783" s="283"/>
      <c r="C783" s="79"/>
      <c r="D783" s="79"/>
      <c r="E783" s="79"/>
      <c r="F783" s="79"/>
      <c r="G783" s="79"/>
      <c r="H783" s="108"/>
      <c r="I783" s="130"/>
      <c r="J783" s="134"/>
    </row>
    <row r="784" spans="1:10" s="18" customFormat="1" ht="19.5" customHeight="1">
      <c r="A784" s="79"/>
      <c r="B784" s="283"/>
      <c r="C784" s="79"/>
      <c r="D784" s="79"/>
      <c r="E784" s="79"/>
      <c r="F784" s="79"/>
      <c r="G784" s="79"/>
      <c r="H784" s="108"/>
      <c r="I784" s="130"/>
      <c r="J784" s="134"/>
    </row>
    <row r="785" spans="1:10" s="18" customFormat="1" ht="19.5" customHeight="1">
      <c r="A785" s="79"/>
      <c r="B785" s="283"/>
      <c r="C785" s="79"/>
      <c r="D785" s="79"/>
      <c r="E785" s="79"/>
      <c r="F785" s="79"/>
      <c r="G785" s="79"/>
      <c r="H785" s="108"/>
      <c r="I785" s="130"/>
      <c r="J785" s="134"/>
    </row>
    <row r="786" spans="1:10" s="18" customFormat="1" ht="19.5" customHeight="1">
      <c r="A786" s="79"/>
      <c r="B786" s="283"/>
      <c r="C786" s="79"/>
      <c r="D786" s="79"/>
      <c r="E786" s="79"/>
      <c r="F786" s="79"/>
      <c r="G786" s="79"/>
      <c r="H786" s="108"/>
      <c r="I786" s="130"/>
      <c r="J786" s="134"/>
    </row>
    <row r="787" spans="1:10" s="18" customFormat="1" ht="19.5" customHeight="1">
      <c r="A787" s="79"/>
      <c r="B787" s="283"/>
      <c r="C787" s="79"/>
      <c r="D787" s="79"/>
      <c r="E787" s="79"/>
      <c r="F787" s="79"/>
      <c r="G787" s="79"/>
      <c r="H787" s="108"/>
      <c r="I787" s="130"/>
      <c r="J787" s="134"/>
    </row>
    <row r="788" spans="1:10" s="18" customFormat="1" ht="19.5" customHeight="1">
      <c r="A788" s="79"/>
      <c r="B788" s="283"/>
      <c r="C788" s="79"/>
      <c r="D788" s="79"/>
      <c r="E788" s="79"/>
      <c r="F788" s="79"/>
      <c r="G788" s="79"/>
      <c r="H788" s="108"/>
      <c r="I788" s="130"/>
      <c r="J788" s="134"/>
    </row>
    <row r="789" spans="1:10" s="18" customFormat="1" ht="19.5" customHeight="1">
      <c r="A789" s="79"/>
      <c r="B789" s="283"/>
      <c r="C789" s="79"/>
      <c r="D789" s="79"/>
      <c r="E789" s="79"/>
      <c r="F789" s="79"/>
      <c r="G789" s="79"/>
      <c r="H789" s="108"/>
      <c r="I789" s="130"/>
      <c r="J789" s="134"/>
    </row>
    <row r="790" spans="1:10" s="18" customFormat="1" ht="19.5" customHeight="1">
      <c r="A790" s="79"/>
      <c r="B790" s="283"/>
      <c r="C790" s="79"/>
      <c r="D790" s="79"/>
      <c r="E790" s="79"/>
      <c r="F790" s="79"/>
      <c r="G790" s="79"/>
      <c r="H790" s="108"/>
      <c r="I790" s="130"/>
      <c r="J790" s="134"/>
    </row>
    <row r="791" spans="1:10" s="18" customFormat="1" ht="19.5" customHeight="1">
      <c r="A791" s="79"/>
      <c r="B791" s="283"/>
      <c r="C791" s="79"/>
      <c r="D791" s="79"/>
      <c r="E791" s="79"/>
      <c r="F791" s="79"/>
      <c r="G791" s="79"/>
      <c r="H791" s="108"/>
      <c r="I791" s="130"/>
      <c r="J791" s="134"/>
    </row>
    <row r="792" spans="1:10" s="18" customFormat="1" ht="35.25" customHeight="1">
      <c r="A792" s="79"/>
      <c r="B792" s="283"/>
      <c r="C792" s="79"/>
      <c r="D792" s="79"/>
      <c r="E792" s="79"/>
      <c r="F792" s="79"/>
      <c r="G792" s="79"/>
      <c r="H792" s="108"/>
      <c r="I792" s="130"/>
      <c r="J792" s="134"/>
    </row>
    <row r="793" spans="1:10" s="18" customFormat="1" ht="19.5" customHeight="1">
      <c r="A793" s="79"/>
      <c r="B793" s="283"/>
      <c r="C793" s="79"/>
      <c r="D793" s="79"/>
      <c r="E793" s="79"/>
      <c r="F793" s="79"/>
      <c r="G793" s="79"/>
      <c r="H793" s="108"/>
      <c r="I793" s="130"/>
      <c r="J793" s="134"/>
    </row>
    <row r="794" spans="1:10" s="18" customFormat="1" ht="19.5" customHeight="1">
      <c r="A794" s="79"/>
      <c r="B794" s="283"/>
      <c r="C794" s="79"/>
      <c r="D794" s="79"/>
      <c r="E794" s="79"/>
      <c r="F794" s="79"/>
      <c r="G794" s="79"/>
      <c r="H794" s="108"/>
      <c r="I794" s="130"/>
      <c r="J794" s="134"/>
    </row>
    <row r="795" spans="1:10" s="18" customFormat="1" ht="19.5" customHeight="1">
      <c r="A795" s="79"/>
      <c r="B795" s="283"/>
      <c r="C795" s="79"/>
      <c r="D795" s="79"/>
      <c r="E795" s="79"/>
      <c r="F795" s="79"/>
      <c r="G795" s="79"/>
      <c r="H795" s="108"/>
      <c r="I795" s="130"/>
      <c r="J795" s="134"/>
    </row>
    <row r="796" spans="1:10" s="18" customFormat="1" ht="19.5" customHeight="1">
      <c r="A796" s="79"/>
      <c r="B796" s="283"/>
      <c r="C796" s="79"/>
      <c r="D796" s="79"/>
      <c r="E796" s="79"/>
      <c r="F796" s="79"/>
      <c r="G796" s="79"/>
      <c r="H796" s="108"/>
      <c r="I796" s="130"/>
      <c r="J796" s="134"/>
    </row>
    <row r="797" spans="1:10" s="18" customFormat="1" ht="19.5" customHeight="1">
      <c r="A797" s="79"/>
      <c r="B797" s="283"/>
      <c r="C797" s="79"/>
      <c r="D797" s="79"/>
      <c r="E797" s="79"/>
      <c r="F797" s="79"/>
      <c r="G797" s="79"/>
      <c r="H797" s="108"/>
      <c r="I797" s="130"/>
      <c r="J797" s="134"/>
    </row>
    <row r="798" spans="1:10" s="18" customFormat="1" ht="19.5" customHeight="1">
      <c r="A798" s="79"/>
      <c r="B798" s="283"/>
      <c r="C798" s="79"/>
      <c r="D798" s="79"/>
      <c r="E798" s="79"/>
      <c r="F798" s="79"/>
      <c r="G798" s="79"/>
      <c r="H798" s="108"/>
      <c r="I798" s="130"/>
      <c r="J798" s="134"/>
    </row>
    <row r="799" spans="1:10" s="18" customFormat="1" ht="19.5" customHeight="1">
      <c r="A799" s="79"/>
      <c r="B799" s="283"/>
      <c r="C799" s="79"/>
      <c r="D799" s="79"/>
      <c r="E799" s="79"/>
      <c r="F799" s="79"/>
      <c r="G799" s="79"/>
      <c r="H799" s="108"/>
      <c r="I799" s="130"/>
      <c r="J799" s="134"/>
    </row>
    <row r="800" spans="1:10" s="18" customFormat="1" ht="19.5" customHeight="1">
      <c r="A800" s="79"/>
      <c r="B800" s="283"/>
      <c r="C800" s="79"/>
      <c r="D800" s="79"/>
      <c r="E800" s="79"/>
      <c r="F800" s="79"/>
      <c r="G800" s="79"/>
      <c r="H800" s="108"/>
      <c r="I800" s="130"/>
      <c r="J800" s="134"/>
    </row>
    <row r="801" spans="1:10" s="18" customFormat="1" ht="19.5" customHeight="1">
      <c r="A801" s="79"/>
      <c r="B801" s="283"/>
      <c r="C801" s="79"/>
      <c r="D801" s="79"/>
      <c r="E801" s="79"/>
      <c r="F801" s="79"/>
      <c r="G801" s="79"/>
      <c r="H801" s="108"/>
      <c r="I801" s="130"/>
      <c r="J801" s="134"/>
    </row>
    <row r="802" spans="1:10" s="18" customFormat="1" ht="19.5" customHeight="1">
      <c r="A802" s="79"/>
      <c r="B802" s="283"/>
      <c r="C802" s="79"/>
      <c r="D802" s="79"/>
      <c r="E802" s="79"/>
      <c r="F802" s="79"/>
      <c r="G802" s="79"/>
      <c r="H802" s="108"/>
      <c r="I802" s="130"/>
      <c r="J802" s="134"/>
    </row>
    <row r="803" spans="1:10" s="18" customFormat="1" ht="19.5" customHeight="1">
      <c r="A803" s="79"/>
      <c r="B803" s="283"/>
      <c r="C803" s="79"/>
      <c r="D803" s="79"/>
      <c r="E803" s="79"/>
      <c r="F803" s="79"/>
      <c r="G803" s="79"/>
      <c r="H803" s="108"/>
      <c r="I803" s="130"/>
      <c r="J803" s="134"/>
    </row>
    <row r="804" spans="1:10" s="18" customFormat="1" ht="19.5" customHeight="1">
      <c r="A804" s="79"/>
      <c r="B804" s="283"/>
      <c r="C804" s="79"/>
      <c r="D804" s="79"/>
      <c r="E804" s="79"/>
      <c r="F804" s="79"/>
      <c r="G804" s="79"/>
      <c r="H804" s="108"/>
      <c r="I804" s="130"/>
      <c r="J804" s="134"/>
    </row>
    <row r="805" spans="1:10" s="18" customFormat="1" ht="19.5" customHeight="1">
      <c r="A805" s="79"/>
      <c r="B805" s="283"/>
      <c r="C805" s="79"/>
      <c r="D805" s="79"/>
      <c r="E805" s="79"/>
      <c r="F805" s="79"/>
      <c r="G805" s="79"/>
      <c r="H805" s="108"/>
      <c r="I805" s="130"/>
      <c r="J805" s="134"/>
    </row>
    <row r="806" spans="1:10" s="18" customFormat="1" ht="18" customHeight="1">
      <c r="A806" s="79"/>
      <c r="B806" s="283"/>
      <c r="C806" s="79"/>
      <c r="D806" s="79"/>
      <c r="E806" s="79"/>
      <c r="F806" s="79"/>
      <c r="G806" s="79"/>
      <c r="H806" s="108"/>
      <c r="I806" s="130"/>
      <c r="J806" s="134"/>
    </row>
    <row r="807" spans="1:10" s="18" customFormat="1" ht="18" customHeight="1">
      <c r="A807" s="79"/>
      <c r="B807" s="283"/>
      <c r="C807" s="79"/>
      <c r="D807" s="79"/>
      <c r="E807" s="79"/>
      <c r="F807" s="79"/>
      <c r="G807" s="79"/>
      <c r="H807" s="108"/>
      <c r="I807" s="130"/>
      <c r="J807" s="134"/>
    </row>
    <row r="808" spans="1:10" s="18" customFormat="1" ht="18" customHeight="1">
      <c r="A808" s="79"/>
      <c r="B808" s="283"/>
      <c r="C808" s="79"/>
      <c r="D808" s="79"/>
      <c r="E808" s="79"/>
      <c r="F808" s="79"/>
      <c r="G808" s="79"/>
      <c r="H808" s="108"/>
      <c r="I808" s="130"/>
      <c r="J808" s="134"/>
    </row>
    <row r="809" spans="1:10" s="18" customFormat="1" ht="18" customHeight="1">
      <c r="A809" s="79"/>
      <c r="B809" s="283"/>
      <c r="C809" s="79"/>
      <c r="D809" s="79"/>
      <c r="E809" s="79"/>
      <c r="F809" s="79"/>
      <c r="G809" s="79"/>
      <c r="H809" s="108"/>
      <c r="I809" s="130"/>
      <c r="J809" s="134"/>
    </row>
    <row r="810" spans="1:10" s="18" customFormat="1" ht="18" customHeight="1">
      <c r="A810" s="79"/>
      <c r="B810" s="283"/>
      <c r="C810" s="79"/>
      <c r="D810" s="79"/>
      <c r="E810" s="79"/>
      <c r="F810" s="79"/>
      <c r="G810" s="79"/>
      <c r="H810" s="108"/>
      <c r="I810" s="130"/>
      <c r="J810" s="134"/>
    </row>
    <row r="811" spans="1:10" s="18" customFormat="1" ht="18" customHeight="1">
      <c r="A811" s="79"/>
      <c r="B811" s="283"/>
      <c r="C811" s="79"/>
      <c r="D811" s="79"/>
      <c r="E811" s="79"/>
      <c r="F811" s="79"/>
      <c r="G811" s="79"/>
      <c r="H811" s="108"/>
      <c r="I811" s="130"/>
      <c r="J811" s="134"/>
    </row>
    <row r="812" spans="1:10" s="18" customFormat="1" ht="18" customHeight="1">
      <c r="A812" s="79"/>
      <c r="B812" s="283"/>
      <c r="C812" s="79"/>
      <c r="D812" s="79"/>
      <c r="E812" s="79"/>
      <c r="F812" s="79"/>
      <c r="G812" s="79"/>
      <c r="H812" s="108"/>
      <c r="I812" s="130"/>
      <c r="J812" s="134"/>
    </row>
    <row r="813" spans="1:10" s="18" customFormat="1" ht="18" customHeight="1">
      <c r="A813" s="79"/>
      <c r="B813" s="283"/>
      <c r="C813" s="79"/>
      <c r="D813" s="79"/>
      <c r="E813" s="79"/>
      <c r="F813" s="79"/>
      <c r="G813" s="79"/>
      <c r="H813" s="108"/>
      <c r="I813" s="130"/>
      <c r="J813" s="134"/>
    </row>
    <row r="814" spans="1:10" s="18" customFormat="1" ht="18" customHeight="1">
      <c r="A814" s="79"/>
      <c r="B814" s="283"/>
      <c r="C814" s="79"/>
      <c r="D814" s="79"/>
      <c r="E814" s="79"/>
      <c r="F814" s="79"/>
      <c r="G814" s="79"/>
      <c r="H814" s="108"/>
      <c r="I814" s="130"/>
      <c r="J814" s="134"/>
    </row>
    <row r="815" spans="1:10" s="18" customFormat="1" ht="18" customHeight="1">
      <c r="A815" s="79"/>
      <c r="B815" s="283"/>
      <c r="C815" s="79"/>
      <c r="D815" s="79"/>
      <c r="E815" s="79"/>
      <c r="F815" s="79"/>
      <c r="G815" s="79"/>
      <c r="H815" s="108"/>
      <c r="I815" s="130"/>
      <c r="J815" s="134"/>
    </row>
    <row r="816" spans="1:10" s="18" customFormat="1" ht="18" customHeight="1">
      <c r="A816" s="79"/>
      <c r="B816" s="283"/>
      <c r="C816" s="79"/>
      <c r="D816" s="79"/>
      <c r="E816" s="79"/>
      <c r="F816" s="79"/>
      <c r="G816" s="79"/>
      <c r="H816" s="108"/>
      <c r="I816" s="130"/>
      <c r="J816" s="134"/>
    </row>
    <row r="817" spans="1:10" s="18" customFormat="1" ht="18" customHeight="1">
      <c r="A817" s="79"/>
      <c r="B817" s="283"/>
      <c r="C817" s="79"/>
      <c r="D817" s="79"/>
      <c r="E817" s="79"/>
      <c r="F817" s="79"/>
      <c r="G817" s="79"/>
      <c r="H817" s="108"/>
      <c r="I817" s="130"/>
      <c r="J817" s="134"/>
    </row>
    <row r="818" spans="1:10" s="18" customFormat="1" ht="18" customHeight="1">
      <c r="A818" s="79"/>
      <c r="B818" s="283"/>
      <c r="C818" s="79"/>
      <c r="D818" s="79"/>
      <c r="E818" s="79"/>
      <c r="F818" s="79"/>
      <c r="G818" s="79"/>
      <c r="H818" s="108"/>
      <c r="I818" s="130"/>
      <c r="J818" s="134"/>
    </row>
    <row r="819" spans="1:10" s="18" customFormat="1" ht="18" customHeight="1">
      <c r="A819" s="79"/>
      <c r="B819" s="283"/>
      <c r="C819" s="79"/>
      <c r="D819" s="79"/>
      <c r="E819" s="79"/>
      <c r="F819" s="79"/>
      <c r="G819" s="79"/>
      <c r="H819" s="108"/>
      <c r="I819" s="130"/>
      <c r="J819" s="134"/>
    </row>
    <row r="820" spans="1:10" s="18" customFormat="1" ht="18" customHeight="1">
      <c r="A820" s="79"/>
      <c r="B820" s="283"/>
      <c r="C820" s="79"/>
      <c r="D820" s="79"/>
      <c r="E820" s="79"/>
      <c r="F820" s="79"/>
      <c r="G820" s="79"/>
      <c r="H820" s="108"/>
      <c r="I820" s="130"/>
      <c r="J820" s="134"/>
    </row>
    <row r="821" spans="1:10" s="18" customFormat="1" ht="18" customHeight="1">
      <c r="A821" s="79"/>
      <c r="B821" s="283"/>
      <c r="C821" s="79"/>
      <c r="D821" s="79"/>
      <c r="E821" s="79"/>
      <c r="F821" s="79"/>
      <c r="G821" s="79"/>
      <c r="H821" s="108"/>
      <c r="I821" s="130"/>
      <c r="J821" s="134"/>
    </row>
    <row r="822" spans="1:10" s="18" customFormat="1" ht="18" customHeight="1">
      <c r="A822" s="79"/>
      <c r="B822" s="283"/>
      <c r="C822" s="79"/>
      <c r="D822" s="79"/>
      <c r="E822" s="79"/>
      <c r="F822" s="79"/>
      <c r="G822" s="79"/>
      <c r="H822" s="108"/>
      <c r="I822" s="130"/>
      <c r="J822" s="134"/>
    </row>
    <row r="823" spans="1:10" s="18" customFormat="1" ht="18" customHeight="1">
      <c r="A823" s="79"/>
      <c r="B823" s="283"/>
      <c r="C823" s="79"/>
      <c r="D823" s="79"/>
      <c r="E823" s="79"/>
      <c r="F823" s="79"/>
      <c r="G823" s="79"/>
      <c r="H823" s="108"/>
      <c r="I823" s="130"/>
      <c r="J823" s="134"/>
    </row>
    <row r="824" spans="1:10" s="18" customFormat="1" ht="18" customHeight="1">
      <c r="A824" s="79"/>
      <c r="B824" s="283"/>
      <c r="C824" s="79"/>
      <c r="D824" s="79"/>
      <c r="E824" s="79"/>
      <c r="F824" s="79"/>
      <c r="G824" s="79"/>
      <c r="H824" s="108"/>
      <c r="I824" s="130"/>
      <c r="J824" s="134"/>
    </row>
    <row r="825" spans="1:10" s="18" customFormat="1" ht="18" customHeight="1">
      <c r="A825" s="79"/>
      <c r="B825" s="283"/>
      <c r="C825" s="79"/>
      <c r="D825" s="79"/>
      <c r="E825" s="79"/>
      <c r="F825" s="79"/>
      <c r="G825" s="79"/>
      <c r="H825" s="108"/>
      <c r="I825" s="130"/>
      <c r="J825" s="134"/>
    </row>
    <row r="826" spans="1:10" s="18" customFormat="1" ht="18" customHeight="1">
      <c r="A826" s="79"/>
      <c r="B826" s="283"/>
      <c r="C826" s="79"/>
      <c r="D826" s="79"/>
      <c r="E826" s="79"/>
      <c r="F826" s="79"/>
      <c r="G826" s="79"/>
      <c r="H826" s="108"/>
      <c r="I826" s="130"/>
      <c r="J826" s="134"/>
    </row>
    <row r="827" spans="1:10" s="18" customFormat="1" ht="19.5" customHeight="1">
      <c r="A827" s="79"/>
      <c r="B827" s="283"/>
      <c r="C827" s="79"/>
      <c r="D827" s="79"/>
      <c r="E827" s="79"/>
      <c r="F827" s="79"/>
      <c r="G827" s="79"/>
      <c r="H827" s="108"/>
      <c r="I827" s="130"/>
      <c r="J827" s="134"/>
    </row>
    <row r="828" spans="1:10" s="18" customFormat="1" ht="19.5" customHeight="1">
      <c r="A828" s="79"/>
      <c r="B828" s="283"/>
      <c r="C828" s="79"/>
      <c r="D828" s="79"/>
      <c r="E828" s="79"/>
      <c r="F828" s="79"/>
      <c r="G828" s="79"/>
      <c r="H828" s="108"/>
      <c r="I828" s="130"/>
      <c r="J828" s="134"/>
    </row>
    <row r="829" spans="1:10" s="18" customFormat="1" ht="19.5" customHeight="1">
      <c r="A829" s="79"/>
      <c r="B829" s="283"/>
      <c r="C829" s="79"/>
      <c r="D829" s="79"/>
      <c r="E829" s="79"/>
      <c r="F829" s="79"/>
      <c r="G829" s="79"/>
      <c r="H829" s="108"/>
      <c r="I829" s="130"/>
      <c r="J829" s="134"/>
    </row>
    <row r="830" spans="1:10" s="18" customFormat="1" ht="19.5" customHeight="1">
      <c r="A830" s="79"/>
      <c r="B830" s="283"/>
      <c r="C830" s="79"/>
      <c r="D830" s="79"/>
      <c r="E830" s="79"/>
      <c r="F830" s="79"/>
      <c r="G830" s="79"/>
      <c r="H830" s="108"/>
      <c r="I830" s="130"/>
      <c r="J830" s="134"/>
    </row>
    <row r="831" spans="1:10" s="18" customFormat="1" ht="30" customHeight="1">
      <c r="A831" s="79"/>
      <c r="B831" s="283"/>
      <c r="C831" s="79"/>
      <c r="D831" s="79"/>
      <c r="E831" s="79"/>
      <c r="F831" s="79"/>
      <c r="G831" s="79"/>
      <c r="H831" s="108"/>
      <c r="I831" s="130"/>
      <c r="J831" s="134"/>
    </row>
    <row r="832" spans="1:10" s="18" customFormat="1" ht="19.5" customHeight="1">
      <c r="A832" s="79"/>
      <c r="B832" s="283"/>
      <c r="C832" s="79"/>
      <c r="D832" s="79"/>
      <c r="E832" s="79"/>
      <c r="F832" s="79"/>
      <c r="G832" s="79"/>
      <c r="H832" s="108"/>
      <c r="I832" s="130"/>
      <c r="J832" s="134"/>
    </row>
    <row r="833" spans="1:10" s="18" customFormat="1" ht="19.5" customHeight="1">
      <c r="A833" s="79"/>
      <c r="B833" s="283"/>
      <c r="C833" s="79"/>
      <c r="D833" s="79"/>
      <c r="E833" s="79"/>
      <c r="F833" s="79"/>
      <c r="G833" s="79"/>
      <c r="H833" s="108"/>
      <c r="I833" s="130"/>
      <c r="J833" s="134"/>
    </row>
    <row r="834" spans="1:10" s="18" customFormat="1" ht="19.5" customHeight="1">
      <c r="A834" s="79"/>
      <c r="B834" s="283"/>
      <c r="C834" s="79"/>
      <c r="D834" s="79"/>
      <c r="E834" s="79"/>
      <c r="F834" s="79"/>
      <c r="G834" s="79"/>
      <c r="H834" s="108"/>
      <c r="I834" s="130"/>
      <c r="J834" s="134"/>
    </row>
    <row r="835" spans="1:10" s="18" customFormat="1" ht="19.5" customHeight="1">
      <c r="A835" s="79"/>
      <c r="B835" s="283"/>
      <c r="C835" s="79"/>
      <c r="D835" s="79"/>
      <c r="E835" s="79"/>
      <c r="F835" s="79"/>
      <c r="G835" s="79"/>
      <c r="H835" s="108"/>
      <c r="I835" s="130"/>
      <c r="J835" s="134"/>
    </row>
    <row r="836" spans="1:10" s="18" customFormat="1" ht="19.5" customHeight="1">
      <c r="A836" s="79"/>
      <c r="B836" s="283"/>
      <c r="C836" s="79"/>
      <c r="D836" s="79"/>
      <c r="E836" s="79"/>
      <c r="F836" s="79"/>
      <c r="G836" s="79"/>
      <c r="H836" s="108"/>
      <c r="I836" s="130"/>
      <c r="J836" s="134"/>
    </row>
    <row r="837" spans="1:10" s="18" customFormat="1" ht="19.5" customHeight="1">
      <c r="A837" s="79"/>
      <c r="B837" s="283"/>
      <c r="C837" s="79"/>
      <c r="D837" s="79"/>
      <c r="E837" s="79"/>
      <c r="F837" s="79"/>
      <c r="G837" s="79"/>
      <c r="H837" s="108"/>
      <c r="I837" s="130"/>
      <c r="J837" s="134"/>
    </row>
    <row r="838" spans="1:10" s="18" customFormat="1" ht="19.5" customHeight="1">
      <c r="A838" s="79"/>
      <c r="B838" s="283"/>
      <c r="C838" s="79"/>
      <c r="D838" s="79"/>
      <c r="E838" s="79"/>
      <c r="F838" s="79"/>
      <c r="G838" s="79"/>
      <c r="H838" s="108"/>
      <c r="I838" s="130"/>
      <c r="J838" s="134"/>
    </row>
    <row r="839" spans="1:10" s="18" customFormat="1" ht="19.5" customHeight="1">
      <c r="A839" s="79"/>
      <c r="B839" s="283"/>
      <c r="C839" s="79"/>
      <c r="D839" s="79"/>
      <c r="E839" s="79"/>
      <c r="F839" s="79"/>
      <c r="G839" s="79"/>
      <c r="H839" s="108"/>
      <c r="I839" s="130"/>
      <c r="J839" s="134"/>
    </row>
    <row r="840" spans="1:10" s="18" customFormat="1" ht="19.5" customHeight="1">
      <c r="A840" s="79"/>
      <c r="B840" s="283"/>
      <c r="C840" s="79"/>
      <c r="D840" s="79"/>
      <c r="E840" s="79"/>
      <c r="F840" s="79"/>
      <c r="G840" s="79"/>
      <c r="H840" s="108"/>
      <c r="I840" s="130"/>
      <c r="J840" s="134"/>
    </row>
    <row r="841" spans="1:10" s="18" customFormat="1" ht="19.5" customHeight="1">
      <c r="A841" s="79"/>
      <c r="B841" s="283"/>
      <c r="C841" s="79"/>
      <c r="D841" s="79"/>
      <c r="E841" s="79"/>
      <c r="F841" s="79"/>
      <c r="G841" s="79"/>
      <c r="H841" s="108"/>
      <c r="I841" s="130"/>
      <c r="J841" s="134"/>
    </row>
    <row r="842" spans="1:10" s="18" customFormat="1" ht="19.5" customHeight="1">
      <c r="A842" s="79"/>
      <c r="B842" s="283"/>
      <c r="C842" s="79"/>
      <c r="D842" s="79"/>
      <c r="E842" s="79"/>
      <c r="F842" s="79"/>
      <c r="G842" s="79"/>
      <c r="H842" s="108"/>
      <c r="I842" s="130"/>
      <c r="J842" s="134"/>
    </row>
    <row r="843" spans="1:10" s="18" customFormat="1" ht="19.5" customHeight="1">
      <c r="A843" s="79"/>
      <c r="B843" s="283"/>
      <c r="C843" s="79"/>
      <c r="D843" s="79"/>
      <c r="E843" s="79"/>
      <c r="F843" s="79"/>
      <c r="G843" s="79"/>
      <c r="H843" s="108"/>
      <c r="I843" s="130"/>
      <c r="J843" s="134"/>
    </row>
    <row r="844" spans="1:10" s="18" customFormat="1" ht="19.5" customHeight="1">
      <c r="A844" s="79"/>
      <c r="B844" s="283"/>
      <c r="C844" s="79"/>
      <c r="D844" s="79"/>
      <c r="E844" s="79"/>
      <c r="F844" s="79"/>
      <c r="G844" s="79"/>
      <c r="H844" s="108"/>
      <c r="I844" s="130"/>
      <c r="J844" s="134"/>
    </row>
    <row r="845" spans="1:10" s="18" customFormat="1" ht="19.5" customHeight="1">
      <c r="A845" s="79"/>
      <c r="B845" s="283"/>
      <c r="C845" s="79"/>
      <c r="D845" s="79"/>
      <c r="E845" s="79"/>
      <c r="F845" s="79"/>
      <c r="G845" s="79"/>
      <c r="H845" s="108"/>
      <c r="I845" s="130"/>
      <c r="J845" s="134"/>
    </row>
    <row r="846" spans="1:10" s="18" customFormat="1" ht="19.5" customHeight="1">
      <c r="A846" s="79"/>
      <c r="B846" s="283"/>
      <c r="C846" s="79"/>
      <c r="D846" s="79"/>
      <c r="E846" s="79"/>
      <c r="F846" s="79"/>
      <c r="G846" s="79"/>
      <c r="H846" s="108"/>
      <c r="I846" s="130"/>
      <c r="J846" s="134"/>
    </row>
    <row r="847" spans="1:10" s="18" customFormat="1" ht="19.5" customHeight="1">
      <c r="A847" s="79"/>
      <c r="B847" s="283"/>
      <c r="C847" s="79"/>
      <c r="D847" s="79"/>
      <c r="E847" s="79"/>
      <c r="F847" s="79"/>
      <c r="G847" s="79"/>
      <c r="H847" s="108"/>
      <c r="I847" s="130"/>
      <c r="J847" s="134"/>
    </row>
    <row r="848" spans="1:10" s="18" customFormat="1" ht="19.5" customHeight="1">
      <c r="A848" s="79"/>
      <c r="B848" s="283"/>
      <c r="C848" s="79"/>
      <c r="D848" s="79"/>
      <c r="E848" s="79"/>
      <c r="F848" s="79"/>
      <c r="G848" s="79"/>
      <c r="H848" s="108"/>
      <c r="I848" s="130"/>
      <c r="J848" s="134"/>
    </row>
    <row r="849" spans="1:10" s="18" customFormat="1" ht="19.5" customHeight="1">
      <c r="A849" s="79"/>
      <c r="B849" s="283"/>
      <c r="C849" s="79"/>
      <c r="D849" s="79"/>
      <c r="E849" s="79"/>
      <c r="F849" s="79"/>
      <c r="G849" s="79"/>
      <c r="H849" s="108"/>
      <c r="I849" s="130"/>
      <c r="J849" s="134"/>
    </row>
    <row r="850" spans="1:10" s="18" customFormat="1" ht="19.5" customHeight="1">
      <c r="A850" s="79"/>
      <c r="B850" s="283"/>
      <c r="C850" s="79"/>
      <c r="D850" s="79"/>
      <c r="E850" s="79"/>
      <c r="F850" s="79"/>
      <c r="G850" s="79"/>
      <c r="H850" s="108"/>
      <c r="I850" s="130"/>
      <c r="J850" s="134"/>
    </row>
    <row r="851" spans="1:10" s="18" customFormat="1" ht="34.5" customHeight="1">
      <c r="A851" s="79"/>
      <c r="B851" s="283"/>
      <c r="C851" s="79"/>
      <c r="D851" s="79"/>
      <c r="E851" s="79"/>
      <c r="F851" s="79"/>
      <c r="G851" s="79"/>
      <c r="H851" s="108"/>
      <c r="I851" s="130"/>
      <c r="J851" s="134"/>
    </row>
    <row r="852" spans="1:10" s="18" customFormat="1" ht="19.5" customHeight="1">
      <c r="A852" s="79"/>
      <c r="B852" s="283"/>
      <c r="C852" s="79"/>
      <c r="D852" s="79"/>
      <c r="E852" s="79"/>
      <c r="F852" s="79"/>
      <c r="G852" s="79"/>
      <c r="H852" s="108"/>
      <c r="I852" s="130"/>
      <c r="J852" s="134"/>
    </row>
    <row r="853" spans="1:10" s="18" customFormat="1" ht="19.5" customHeight="1">
      <c r="A853" s="79"/>
      <c r="B853" s="283"/>
      <c r="C853" s="79"/>
      <c r="D853" s="79"/>
      <c r="E853" s="79"/>
      <c r="F853" s="79"/>
      <c r="G853" s="79"/>
      <c r="H853" s="108"/>
      <c r="I853" s="130"/>
      <c r="J853" s="134"/>
    </row>
    <row r="854" spans="1:10" s="18" customFormat="1" ht="19.5" customHeight="1">
      <c r="A854" s="79"/>
      <c r="B854" s="283"/>
      <c r="C854" s="79"/>
      <c r="D854" s="79"/>
      <c r="E854" s="79"/>
      <c r="F854" s="79"/>
      <c r="G854" s="79"/>
      <c r="H854" s="108"/>
      <c r="I854" s="130"/>
      <c r="J854" s="134"/>
    </row>
    <row r="855" spans="1:10" s="18" customFormat="1" ht="19.5" customHeight="1">
      <c r="A855" s="79"/>
      <c r="B855" s="283"/>
      <c r="C855" s="79"/>
      <c r="D855" s="79"/>
      <c r="E855" s="79"/>
      <c r="F855" s="79"/>
      <c r="G855" s="79"/>
      <c r="H855" s="108"/>
      <c r="I855" s="130"/>
      <c r="J855" s="134"/>
    </row>
    <row r="856" spans="1:10" s="18" customFormat="1" ht="19.5" customHeight="1">
      <c r="A856" s="79"/>
      <c r="B856" s="283"/>
      <c r="C856" s="79"/>
      <c r="D856" s="79"/>
      <c r="E856" s="79"/>
      <c r="F856" s="79"/>
      <c r="G856" s="79"/>
      <c r="H856" s="108"/>
      <c r="I856" s="130"/>
      <c r="J856" s="134"/>
    </row>
    <row r="857" spans="1:10" s="18" customFormat="1" ht="19.5" customHeight="1">
      <c r="A857" s="79"/>
      <c r="B857" s="283"/>
      <c r="C857" s="79"/>
      <c r="D857" s="79"/>
      <c r="E857" s="79"/>
      <c r="F857" s="79"/>
      <c r="G857" s="79"/>
      <c r="H857" s="108"/>
      <c r="I857" s="130"/>
      <c r="J857" s="134"/>
    </row>
    <row r="858" spans="1:10" s="18" customFormat="1" ht="19.5" customHeight="1">
      <c r="A858" s="79"/>
      <c r="B858" s="283"/>
      <c r="C858" s="79"/>
      <c r="D858" s="79"/>
      <c r="E858" s="79"/>
      <c r="F858" s="79"/>
      <c r="G858" s="79"/>
      <c r="H858" s="108"/>
      <c r="I858" s="130"/>
      <c r="J858" s="134"/>
    </row>
    <row r="859" spans="1:10" s="18" customFormat="1" ht="19.5" customHeight="1">
      <c r="A859" s="79"/>
      <c r="B859" s="283"/>
      <c r="C859" s="79"/>
      <c r="D859" s="79"/>
      <c r="E859" s="79"/>
      <c r="F859" s="79"/>
      <c r="G859" s="79"/>
      <c r="H859" s="108"/>
      <c r="I859" s="130"/>
      <c r="J859" s="134"/>
    </row>
    <row r="860" spans="1:10" s="18" customFormat="1" ht="19.5" customHeight="1">
      <c r="A860" s="79"/>
      <c r="B860" s="283"/>
      <c r="C860" s="79"/>
      <c r="D860" s="79"/>
      <c r="E860" s="79"/>
      <c r="F860" s="79"/>
      <c r="G860" s="79"/>
      <c r="H860" s="108"/>
      <c r="I860" s="130"/>
      <c r="J860" s="134"/>
    </row>
    <row r="861" spans="1:10" s="18" customFormat="1" ht="19.5" customHeight="1">
      <c r="A861" s="79"/>
      <c r="B861" s="283"/>
      <c r="C861" s="79"/>
      <c r="D861" s="79"/>
      <c r="E861" s="79"/>
      <c r="F861" s="79"/>
      <c r="G861" s="79"/>
      <c r="H861" s="108"/>
      <c r="I861" s="130"/>
      <c r="J861" s="134"/>
    </row>
    <row r="862" spans="1:10" s="18" customFormat="1" ht="19.5" customHeight="1">
      <c r="A862" s="79"/>
      <c r="B862" s="283"/>
      <c r="C862" s="79"/>
      <c r="D862" s="79"/>
      <c r="E862" s="79"/>
      <c r="F862" s="79"/>
      <c r="G862" s="79"/>
      <c r="H862" s="108"/>
      <c r="I862" s="130"/>
      <c r="J862" s="134"/>
    </row>
    <row r="863" spans="1:10" s="18" customFormat="1" ht="19.5" customHeight="1">
      <c r="A863" s="79"/>
      <c r="B863" s="283"/>
      <c r="C863" s="79"/>
      <c r="D863" s="79"/>
      <c r="E863" s="79"/>
      <c r="F863" s="79"/>
      <c r="G863" s="79"/>
      <c r="H863" s="108"/>
      <c r="I863" s="130"/>
      <c r="J863" s="134"/>
    </row>
    <row r="864" spans="1:10" s="18" customFormat="1" ht="19.5" customHeight="1">
      <c r="A864" s="79"/>
      <c r="B864" s="283"/>
      <c r="C864" s="79"/>
      <c r="D864" s="79"/>
      <c r="E864" s="79"/>
      <c r="F864" s="79"/>
      <c r="G864" s="79"/>
      <c r="H864" s="108"/>
      <c r="I864" s="130"/>
      <c r="J864" s="134"/>
    </row>
    <row r="865" spans="1:10" s="18" customFormat="1" ht="19.5" customHeight="1">
      <c r="A865" s="79"/>
      <c r="B865" s="283"/>
      <c r="C865" s="79"/>
      <c r="D865" s="79"/>
      <c r="E865" s="79"/>
      <c r="F865" s="79"/>
      <c r="G865" s="79"/>
      <c r="H865" s="108"/>
      <c r="I865" s="130"/>
      <c r="J865" s="134"/>
    </row>
    <row r="866" spans="1:10" s="18" customFormat="1" ht="19.5" customHeight="1">
      <c r="A866" s="79"/>
      <c r="B866" s="283"/>
      <c r="C866" s="79"/>
      <c r="D866" s="79"/>
      <c r="E866" s="79"/>
      <c r="F866" s="79"/>
      <c r="G866" s="79"/>
      <c r="H866" s="108"/>
      <c r="I866" s="130"/>
      <c r="J866" s="134"/>
    </row>
    <row r="867" spans="1:10" s="18" customFormat="1" ht="19.5" customHeight="1">
      <c r="A867" s="79"/>
      <c r="B867" s="283"/>
      <c r="C867" s="79"/>
      <c r="D867" s="79"/>
      <c r="E867" s="79"/>
      <c r="F867" s="79"/>
      <c r="G867" s="79"/>
      <c r="H867" s="108"/>
      <c r="I867" s="130"/>
      <c r="J867" s="134"/>
    </row>
    <row r="868" spans="1:10" s="18" customFormat="1" ht="19.5" customHeight="1">
      <c r="A868" s="79"/>
      <c r="B868" s="283"/>
      <c r="C868" s="79"/>
      <c r="D868" s="79"/>
      <c r="E868" s="79"/>
      <c r="F868" s="79"/>
      <c r="G868" s="79"/>
      <c r="H868" s="108"/>
      <c r="I868" s="130"/>
      <c r="J868" s="134"/>
    </row>
    <row r="869" spans="1:10" s="18" customFormat="1" ht="19.5" customHeight="1">
      <c r="A869" s="79"/>
      <c r="B869" s="283"/>
      <c r="C869" s="79"/>
      <c r="D869" s="79"/>
      <c r="E869" s="79"/>
      <c r="F869" s="79"/>
      <c r="G869" s="79"/>
      <c r="H869" s="108"/>
      <c r="I869" s="130"/>
      <c r="J869" s="134"/>
    </row>
    <row r="870" spans="1:10" s="18" customFormat="1" ht="19.5" customHeight="1">
      <c r="A870" s="79"/>
      <c r="B870" s="283"/>
      <c r="C870" s="79"/>
      <c r="D870" s="79"/>
      <c r="E870" s="79"/>
      <c r="F870" s="79"/>
      <c r="G870" s="79"/>
      <c r="H870" s="108"/>
      <c r="I870" s="130"/>
      <c r="J870" s="134"/>
    </row>
    <row r="871" spans="1:10" s="18" customFormat="1" ht="19.5" customHeight="1">
      <c r="A871" s="79"/>
      <c r="B871" s="283"/>
      <c r="C871" s="79"/>
      <c r="D871" s="79"/>
      <c r="E871" s="79"/>
      <c r="F871" s="79"/>
      <c r="G871" s="79"/>
      <c r="H871" s="108"/>
      <c r="I871" s="130"/>
      <c r="J871" s="134"/>
    </row>
    <row r="872" spans="1:10" s="18" customFormat="1" ht="18" customHeight="1">
      <c r="A872" s="79"/>
      <c r="B872" s="283"/>
      <c r="C872" s="79"/>
      <c r="D872" s="79"/>
      <c r="E872" s="79"/>
      <c r="F872" s="79"/>
      <c r="G872" s="79"/>
      <c r="H872" s="108"/>
      <c r="I872" s="130"/>
      <c r="J872" s="134"/>
    </row>
    <row r="873" spans="1:10" s="18" customFormat="1" ht="18" customHeight="1">
      <c r="A873" s="79"/>
      <c r="B873" s="283"/>
      <c r="C873" s="79"/>
      <c r="D873" s="79"/>
      <c r="E873" s="79"/>
      <c r="F873" s="79"/>
      <c r="G873" s="79"/>
      <c r="H873" s="108"/>
      <c r="I873" s="130"/>
      <c r="J873" s="134"/>
    </row>
    <row r="874" spans="1:10" s="18" customFormat="1" ht="18" customHeight="1">
      <c r="A874" s="79"/>
      <c r="B874" s="283"/>
      <c r="C874" s="79"/>
      <c r="D874" s="79"/>
      <c r="E874" s="79"/>
      <c r="F874" s="79"/>
      <c r="G874" s="79"/>
      <c r="H874" s="108"/>
      <c r="I874" s="130"/>
      <c r="J874" s="134"/>
    </row>
    <row r="875" spans="1:10" s="18" customFormat="1" ht="18" customHeight="1">
      <c r="A875" s="79"/>
      <c r="B875" s="283"/>
      <c r="C875" s="79"/>
      <c r="D875" s="79"/>
      <c r="E875" s="79"/>
      <c r="F875" s="79"/>
      <c r="G875" s="79"/>
      <c r="H875" s="108"/>
      <c r="I875" s="130"/>
      <c r="J875" s="134"/>
    </row>
    <row r="876" spans="1:10" s="18" customFormat="1" ht="18" customHeight="1">
      <c r="A876" s="79"/>
      <c r="B876" s="283"/>
      <c r="C876" s="79"/>
      <c r="D876" s="79"/>
      <c r="E876" s="79"/>
      <c r="F876" s="79"/>
      <c r="G876" s="79"/>
      <c r="H876" s="108"/>
      <c r="I876" s="130"/>
      <c r="J876" s="134"/>
    </row>
    <row r="877" spans="1:10" s="18" customFormat="1" ht="18" customHeight="1">
      <c r="A877" s="79"/>
      <c r="B877" s="283"/>
      <c r="C877" s="79"/>
      <c r="D877" s="79"/>
      <c r="E877" s="79"/>
      <c r="F877" s="79"/>
      <c r="G877" s="79"/>
      <c r="H877" s="108"/>
      <c r="I877" s="130"/>
      <c r="J877" s="134"/>
    </row>
    <row r="878" spans="1:10" s="18" customFormat="1" ht="19.5" customHeight="1">
      <c r="A878" s="79"/>
      <c r="B878" s="283"/>
      <c r="C878" s="79"/>
      <c r="D878" s="79"/>
      <c r="E878" s="79"/>
      <c r="F878" s="79"/>
      <c r="G878" s="79"/>
      <c r="H878" s="108"/>
      <c r="I878" s="130"/>
      <c r="J878" s="134"/>
    </row>
    <row r="879" spans="1:10" s="18" customFormat="1" ht="19.5" customHeight="1">
      <c r="A879" s="79"/>
      <c r="B879" s="283"/>
      <c r="C879" s="79"/>
      <c r="D879" s="79"/>
      <c r="E879" s="79"/>
      <c r="F879" s="79"/>
      <c r="G879" s="79"/>
      <c r="H879" s="108"/>
      <c r="I879" s="130"/>
      <c r="J879" s="134"/>
    </row>
    <row r="880" spans="1:10" s="218" customFormat="1" ht="19.5" customHeight="1">
      <c r="A880" s="79"/>
      <c r="B880" s="283"/>
      <c r="C880" s="79"/>
      <c r="D880" s="79"/>
      <c r="E880" s="79"/>
      <c r="F880" s="79"/>
      <c r="G880" s="79"/>
      <c r="H880" s="108"/>
      <c r="I880" s="130"/>
      <c r="J880" s="217"/>
    </row>
    <row r="881" spans="1:10" s="218" customFormat="1" ht="19.5" customHeight="1">
      <c r="A881" s="79"/>
      <c r="B881" s="283"/>
      <c r="C881" s="79"/>
      <c r="D881" s="79"/>
      <c r="E881" s="79"/>
      <c r="F881" s="79"/>
      <c r="G881" s="79"/>
      <c r="H881" s="108"/>
      <c r="I881" s="130"/>
      <c r="J881" s="217"/>
    </row>
    <row r="882" spans="1:10" s="218" customFormat="1" ht="19.5" customHeight="1">
      <c r="A882" s="79"/>
      <c r="B882" s="283"/>
      <c r="C882" s="79"/>
      <c r="D882" s="79"/>
      <c r="E882" s="79"/>
      <c r="F882" s="79"/>
      <c r="G882" s="79"/>
      <c r="H882" s="108"/>
      <c r="I882" s="130"/>
      <c r="J882" s="217"/>
    </row>
    <row r="883" spans="1:10" s="218" customFormat="1" ht="19.5" customHeight="1">
      <c r="A883" s="79"/>
      <c r="B883" s="283"/>
      <c r="C883" s="79"/>
      <c r="D883" s="79"/>
      <c r="E883" s="79"/>
      <c r="F883" s="79"/>
      <c r="G883" s="79"/>
      <c r="H883" s="108"/>
      <c r="I883" s="130"/>
      <c r="J883" s="217"/>
    </row>
    <row r="884" spans="1:10" s="218" customFormat="1" ht="19.5" customHeight="1">
      <c r="A884" s="79"/>
      <c r="B884" s="283"/>
      <c r="C884" s="79"/>
      <c r="D884" s="79"/>
      <c r="E884" s="79"/>
      <c r="F884" s="79"/>
      <c r="G884" s="79"/>
      <c r="H884" s="108"/>
      <c r="I884" s="130"/>
      <c r="J884" s="217"/>
    </row>
    <row r="885" spans="1:10" s="218" customFormat="1" ht="19.5" customHeight="1">
      <c r="A885" s="79"/>
      <c r="B885" s="283"/>
      <c r="C885" s="79"/>
      <c r="D885" s="79"/>
      <c r="E885" s="79"/>
      <c r="F885" s="79"/>
      <c r="G885" s="79"/>
      <c r="H885" s="108"/>
      <c r="I885" s="130"/>
      <c r="J885" s="217"/>
    </row>
    <row r="886" spans="1:10" s="218" customFormat="1" ht="19.5" customHeight="1">
      <c r="A886" s="79"/>
      <c r="B886" s="283"/>
      <c r="C886" s="79"/>
      <c r="D886" s="79"/>
      <c r="E886" s="79"/>
      <c r="F886" s="79"/>
      <c r="G886" s="79"/>
      <c r="H886" s="108"/>
      <c r="I886" s="130"/>
      <c r="J886" s="217"/>
    </row>
    <row r="887" spans="1:10" s="218" customFormat="1" ht="19.5" customHeight="1">
      <c r="A887" s="79"/>
      <c r="B887" s="283"/>
      <c r="C887" s="79"/>
      <c r="D887" s="79"/>
      <c r="E887" s="79"/>
      <c r="F887" s="79"/>
      <c r="G887" s="79"/>
      <c r="H887" s="108"/>
      <c r="I887" s="130"/>
      <c r="J887" s="217"/>
    </row>
    <row r="888" spans="1:10" s="218" customFormat="1" ht="19.5" customHeight="1">
      <c r="A888" s="79"/>
      <c r="B888" s="283"/>
      <c r="C888" s="79"/>
      <c r="D888" s="79"/>
      <c r="E888" s="79"/>
      <c r="F888" s="79"/>
      <c r="G888" s="79"/>
      <c r="H888" s="108"/>
      <c r="I888" s="130"/>
      <c r="J888" s="217"/>
    </row>
    <row r="889" spans="1:10" s="218" customFormat="1" ht="19.5" customHeight="1">
      <c r="A889" s="79"/>
      <c r="B889" s="283"/>
      <c r="C889" s="79"/>
      <c r="D889" s="79"/>
      <c r="E889" s="79"/>
      <c r="F889" s="79"/>
      <c r="G889" s="79"/>
      <c r="H889" s="108"/>
      <c r="I889" s="130"/>
      <c r="J889" s="217"/>
    </row>
    <row r="890" spans="1:10" s="218" customFormat="1" ht="19.5" customHeight="1">
      <c r="A890" s="79"/>
      <c r="B890" s="283"/>
      <c r="C890" s="79"/>
      <c r="D890" s="79"/>
      <c r="E890" s="79"/>
      <c r="F890" s="79"/>
      <c r="G890" s="79"/>
      <c r="H890" s="108"/>
      <c r="I890" s="130"/>
      <c r="J890" s="217"/>
    </row>
    <row r="891" spans="1:10" s="218" customFormat="1" ht="19.5" customHeight="1">
      <c r="A891" s="79"/>
      <c r="B891" s="283"/>
      <c r="C891" s="79"/>
      <c r="D891" s="79"/>
      <c r="E891" s="79"/>
      <c r="F891" s="79"/>
      <c r="G891" s="79"/>
      <c r="H891" s="108"/>
      <c r="I891" s="130"/>
      <c r="J891" s="217"/>
    </row>
    <row r="892" spans="1:10" s="218" customFormat="1" ht="19.5" customHeight="1">
      <c r="A892" s="79"/>
      <c r="B892" s="283"/>
      <c r="C892" s="79"/>
      <c r="D892" s="79"/>
      <c r="E892" s="79"/>
      <c r="F892" s="79"/>
      <c r="G892" s="79"/>
      <c r="H892" s="108"/>
      <c r="I892" s="130"/>
      <c r="J892" s="217"/>
    </row>
    <row r="893" spans="1:10" s="218" customFormat="1" ht="19.5" customHeight="1">
      <c r="A893" s="79"/>
      <c r="B893" s="283"/>
      <c r="C893" s="79"/>
      <c r="D893" s="79"/>
      <c r="E893" s="79"/>
      <c r="F893" s="79"/>
      <c r="G893" s="79"/>
      <c r="H893" s="108"/>
      <c r="I893" s="130"/>
      <c r="J893" s="217"/>
    </row>
    <row r="894" spans="1:10" s="218" customFormat="1" ht="19.5" customHeight="1">
      <c r="A894" s="79"/>
      <c r="B894" s="283"/>
      <c r="C894" s="79"/>
      <c r="D894" s="79"/>
      <c r="E894" s="79"/>
      <c r="F894" s="79"/>
      <c r="G894" s="79"/>
      <c r="H894" s="108"/>
      <c r="I894" s="130"/>
      <c r="J894" s="217"/>
    </row>
    <row r="895" spans="1:10" s="218" customFormat="1" ht="19.5" customHeight="1">
      <c r="A895" s="79"/>
      <c r="B895" s="283"/>
      <c r="C895" s="79"/>
      <c r="D895" s="79"/>
      <c r="E895" s="79"/>
      <c r="F895" s="79"/>
      <c r="G895" s="79"/>
      <c r="H895" s="108"/>
      <c r="I895" s="130"/>
      <c r="J895" s="217"/>
    </row>
    <row r="896" spans="1:10" s="218" customFormat="1" ht="19.5" customHeight="1">
      <c r="A896" s="79"/>
      <c r="B896" s="283"/>
      <c r="C896" s="79"/>
      <c r="D896" s="79"/>
      <c r="E896" s="79"/>
      <c r="F896" s="79"/>
      <c r="G896" s="79"/>
      <c r="H896" s="108"/>
      <c r="I896" s="130"/>
      <c r="J896" s="217"/>
    </row>
    <row r="897" spans="1:10" s="218" customFormat="1" ht="19.5" customHeight="1">
      <c r="A897" s="79"/>
      <c r="B897" s="283"/>
      <c r="C897" s="79"/>
      <c r="D897" s="79"/>
      <c r="E897" s="79"/>
      <c r="F897" s="79"/>
      <c r="G897" s="79"/>
      <c r="H897" s="108"/>
      <c r="I897" s="130"/>
      <c r="J897" s="217"/>
    </row>
    <row r="898" spans="1:10" s="218" customFormat="1" ht="19.5" customHeight="1">
      <c r="A898" s="79"/>
      <c r="B898" s="283"/>
      <c r="C898" s="79"/>
      <c r="D898" s="79"/>
      <c r="E898" s="79"/>
      <c r="F898" s="79"/>
      <c r="G898" s="79"/>
      <c r="H898" s="108"/>
      <c r="I898" s="130"/>
      <c r="J898" s="217"/>
    </row>
    <row r="899" spans="1:10" s="218" customFormat="1" ht="19.5" customHeight="1">
      <c r="A899" s="79"/>
      <c r="B899" s="283"/>
      <c r="C899" s="79"/>
      <c r="D899" s="79"/>
      <c r="E899" s="79"/>
      <c r="F899" s="79"/>
      <c r="G899" s="79"/>
      <c r="H899" s="108"/>
      <c r="I899" s="130"/>
      <c r="J899" s="217"/>
    </row>
    <row r="900" spans="1:10" s="218" customFormat="1" ht="21" customHeight="1">
      <c r="A900" s="79"/>
      <c r="B900" s="283"/>
      <c r="C900" s="79"/>
      <c r="D900" s="79"/>
      <c r="E900" s="79"/>
      <c r="F900" s="79"/>
      <c r="G900" s="79"/>
      <c r="H900" s="108"/>
      <c r="I900" s="130"/>
      <c r="J900" s="217"/>
    </row>
    <row r="901" spans="1:10" s="218" customFormat="1" ht="21" customHeight="1">
      <c r="A901" s="79"/>
      <c r="B901" s="283"/>
      <c r="C901" s="79"/>
      <c r="D901" s="79"/>
      <c r="E901" s="79"/>
      <c r="F901" s="79"/>
      <c r="G901" s="79"/>
      <c r="H901" s="108"/>
      <c r="I901" s="130"/>
      <c r="J901" s="217"/>
    </row>
    <row r="902" spans="1:10" s="218" customFormat="1" ht="21" customHeight="1">
      <c r="A902" s="79"/>
      <c r="B902" s="283"/>
      <c r="C902" s="79"/>
      <c r="D902" s="79"/>
      <c r="E902" s="79"/>
      <c r="F902" s="79"/>
      <c r="G902" s="79"/>
      <c r="H902" s="108"/>
      <c r="I902" s="130"/>
      <c r="J902" s="217"/>
    </row>
    <row r="903" spans="1:10" s="218" customFormat="1" ht="21" customHeight="1">
      <c r="A903" s="79"/>
      <c r="B903" s="283"/>
      <c r="C903" s="79"/>
      <c r="D903" s="79"/>
      <c r="E903" s="79"/>
      <c r="F903" s="79"/>
      <c r="G903" s="79"/>
      <c r="H903" s="108"/>
      <c r="I903" s="130"/>
      <c r="J903" s="217"/>
    </row>
    <row r="904" spans="1:10" s="218" customFormat="1" ht="21" customHeight="1">
      <c r="A904" s="79"/>
      <c r="B904" s="283"/>
      <c r="C904" s="79"/>
      <c r="D904" s="79"/>
      <c r="E904" s="79"/>
      <c r="F904" s="79"/>
      <c r="G904" s="79"/>
      <c r="H904" s="108"/>
      <c r="I904" s="130"/>
      <c r="J904" s="217"/>
    </row>
    <row r="905" spans="1:10" s="218" customFormat="1" ht="21" customHeight="1">
      <c r="A905" s="79"/>
      <c r="B905" s="283"/>
      <c r="C905" s="79"/>
      <c r="D905" s="79"/>
      <c r="E905" s="79"/>
      <c r="F905" s="79"/>
      <c r="G905" s="79"/>
      <c r="H905" s="108"/>
      <c r="I905" s="130"/>
      <c r="J905" s="217"/>
    </row>
    <row r="906" spans="1:10" s="218" customFormat="1" ht="21" customHeight="1">
      <c r="A906" s="79"/>
      <c r="B906" s="283"/>
      <c r="C906" s="79"/>
      <c r="D906" s="79"/>
      <c r="E906" s="79"/>
      <c r="F906" s="79"/>
      <c r="G906" s="79"/>
      <c r="H906" s="108"/>
      <c r="I906" s="130"/>
      <c r="J906" s="217"/>
    </row>
    <row r="907" spans="1:10" s="218" customFormat="1" ht="21" customHeight="1">
      <c r="A907" s="79"/>
      <c r="B907" s="283"/>
      <c r="C907" s="79"/>
      <c r="D907" s="79"/>
      <c r="E907" s="79"/>
      <c r="F907" s="79"/>
      <c r="G907" s="79"/>
      <c r="H907" s="108"/>
      <c r="I907" s="130"/>
      <c r="J907" s="217"/>
    </row>
    <row r="908" spans="1:10" s="218" customFormat="1" ht="21" customHeight="1">
      <c r="A908" s="79"/>
      <c r="B908" s="283"/>
      <c r="C908" s="79"/>
      <c r="D908" s="79"/>
      <c r="E908" s="79"/>
      <c r="F908" s="79"/>
      <c r="G908" s="79"/>
      <c r="H908" s="108"/>
      <c r="I908" s="130"/>
      <c r="J908" s="217"/>
    </row>
    <row r="909" spans="1:10" s="218" customFormat="1" ht="21" customHeight="1">
      <c r="A909" s="79"/>
      <c r="B909" s="283"/>
      <c r="C909" s="79"/>
      <c r="D909" s="79"/>
      <c r="E909" s="79"/>
      <c r="F909" s="79"/>
      <c r="G909" s="79"/>
      <c r="H909" s="108"/>
      <c r="I909" s="130"/>
      <c r="J909" s="217"/>
    </row>
    <row r="910" spans="1:10" s="218" customFormat="1" ht="21" customHeight="1">
      <c r="A910" s="79"/>
      <c r="B910" s="283"/>
      <c r="C910" s="79"/>
      <c r="D910" s="79"/>
      <c r="E910" s="79"/>
      <c r="F910" s="79"/>
      <c r="G910" s="79"/>
      <c r="H910" s="108"/>
      <c r="I910" s="130"/>
      <c r="J910" s="217"/>
    </row>
    <row r="911" spans="1:10" s="218" customFormat="1" ht="21" customHeight="1">
      <c r="A911" s="79"/>
      <c r="B911" s="283"/>
      <c r="C911" s="79"/>
      <c r="D911" s="79"/>
      <c r="E911" s="79"/>
      <c r="F911" s="79"/>
      <c r="G911" s="79"/>
      <c r="H911" s="108"/>
      <c r="I911" s="130"/>
      <c r="J911" s="217"/>
    </row>
    <row r="912" spans="1:10" s="218" customFormat="1" ht="21" customHeight="1">
      <c r="A912" s="79"/>
      <c r="B912" s="283"/>
      <c r="C912" s="79"/>
      <c r="D912" s="79"/>
      <c r="E912" s="79"/>
      <c r="F912" s="79"/>
      <c r="G912" s="79"/>
      <c r="H912" s="108"/>
      <c r="I912" s="130"/>
      <c r="J912" s="217"/>
    </row>
    <row r="913" spans="1:10" s="218" customFormat="1" ht="21" customHeight="1">
      <c r="A913" s="79"/>
      <c r="B913" s="283"/>
      <c r="C913" s="79"/>
      <c r="D913" s="79"/>
      <c r="E913" s="79"/>
      <c r="F913" s="79"/>
      <c r="G913" s="79"/>
      <c r="H913" s="108"/>
      <c r="I913" s="130"/>
      <c r="J913" s="217"/>
    </row>
    <row r="914" spans="1:10" s="218" customFormat="1" ht="21" customHeight="1">
      <c r="A914" s="79"/>
      <c r="B914" s="283"/>
      <c r="C914" s="79"/>
      <c r="D914" s="79"/>
      <c r="E914" s="79"/>
      <c r="F914" s="79"/>
      <c r="G914" s="79"/>
      <c r="H914" s="108"/>
      <c r="I914" s="130"/>
      <c r="J914" s="217"/>
    </row>
    <row r="915" spans="1:10" s="218" customFormat="1" ht="21" customHeight="1">
      <c r="A915" s="79"/>
      <c r="B915" s="283"/>
      <c r="C915" s="79"/>
      <c r="D915" s="79"/>
      <c r="E915" s="79"/>
      <c r="F915" s="79"/>
      <c r="G915" s="79"/>
      <c r="H915" s="108"/>
      <c r="I915" s="130"/>
      <c r="J915" s="217"/>
    </row>
    <row r="916" spans="1:10" s="218" customFormat="1" ht="21" customHeight="1">
      <c r="A916" s="79"/>
      <c r="B916" s="283"/>
      <c r="C916" s="79"/>
      <c r="D916" s="79"/>
      <c r="E916" s="79"/>
      <c r="F916" s="79"/>
      <c r="G916" s="79"/>
      <c r="H916" s="108"/>
      <c r="I916" s="130"/>
      <c r="J916" s="217"/>
    </row>
    <row r="917" spans="1:10" s="218" customFormat="1" ht="21" customHeight="1">
      <c r="A917" s="79"/>
      <c r="B917" s="283"/>
      <c r="C917" s="79"/>
      <c r="D917" s="79"/>
      <c r="E917" s="79"/>
      <c r="F917" s="79"/>
      <c r="G917" s="79"/>
      <c r="H917" s="108"/>
      <c r="I917" s="130"/>
      <c r="J917" s="217"/>
    </row>
    <row r="918" spans="1:10" s="218" customFormat="1" ht="21" customHeight="1">
      <c r="A918" s="79"/>
      <c r="B918" s="283"/>
      <c r="C918" s="79"/>
      <c r="D918" s="79"/>
      <c r="E918" s="79"/>
      <c r="F918" s="79"/>
      <c r="G918" s="79"/>
      <c r="H918" s="108"/>
      <c r="I918" s="130"/>
      <c r="J918" s="217"/>
    </row>
    <row r="919" spans="1:10" s="218" customFormat="1" ht="21" customHeight="1">
      <c r="A919" s="79"/>
      <c r="B919" s="283"/>
      <c r="C919" s="79"/>
      <c r="D919" s="79"/>
      <c r="E919" s="79"/>
      <c r="F919" s="79"/>
      <c r="G919" s="79"/>
      <c r="H919" s="108"/>
      <c r="I919" s="130"/>
      <c r="J919" s="217"/>
    </row>
    <row r="920" spans="1:10" s="218" customFormat="1" ht="21" customHeight="1">
      <c r="A920" s="79"/>
      <c r="B920" s="283"/>
      <c r="C920" s="79"/>
      <c r="D920" s="79"/>
      <c r="E920" s="79"/>
      <c r="F920" s="79"/>
      <c r="G920" s="79"/>
      <c r="H920" s="108"/>
      <c r="I920" s="130"/>
      <c r="J920" s="217"/>
    </row>
    <row r="921" spans="1:10" s="218" customFormat="1" ht="21" customHeight="1">
      <c r="A921" s="79"/>
      <c r="B921" s="283"/>
      <c r="C921" s="79"/>
      <c r="D921" s="79"/>
      <c r="E921" s="79"/>
      <c r="F921" s="79"/>
      <c r="G921" s="79"/>
      <c r="H921" s="108"/>
      <c r="I921" s="130"/>
      <c r="J921" s="217"/>
    </row>
    <row r="922" spans="1:10" s="218" customFormat="1" ht="21" customHeight="1">
      <c r="A922" s="79"/>
      <c r="B922" s="283"/>
      <c r="C922" s="79"/>
      <c r="D922" s="79"/>
      <c r="E922" s="79"/>
      <c r="F922" s="79"/>
      <c r="G922" s="79"/>
      <c r="H922" s="108"/>
      <c r="I922" s="130"/>
      <c r="J922" s="217"/>
    </row>
    <row r="923" spans="1:10" s="218" customFormat="1" ht="21" customHeight="1">
      <c r="A923" s="79"/>
      <c r="B923" s="283"/>
      <c r="C923" s="79"/>
      <c r="D923" s="79"/>
      <c r="E923" s="79"/>
      <c r="F923" s="79"/>
      <c r="G923" s="79"/>
      <c r="H923" s="108"/>
      <c r="I923" s="130"/>
      <c r="J923" s="217"/>
    </row>
    <row r="924" spans="1:10" s="218" customFormat="1" ht="21" customHeight="1">
      <c r="A924" s="79"/>
      <c r="B924" s="283"/>
      <c r="C924" s="79"/>
      <c r="D924" s="79"/>
      <c r="E924" s="79"/>
      <c r="F924" s="79"/>
      <c r="G924" s="79"/>
      <c r="H924" s="108"/>
      <c r="I924" s="130"/>
      <c r="J924" s="217"/>
    </row>
    <row r="925" spans="1:10" s="218" customFormat="1" ht="21" customHeight="1">
      <c r="A925" s="79"/>
      <c r="B925" s="283"/>
      <c r="C925" s="79"/>
      <c r="D925" s="79"/>
      <c r="E925" s="79"/>
      <c r="F925" s="79"/>
      <c r="G925" s="79"/>
      <c r="H925" s="108"/>
      <c r="I925" s="130"/>
      <c r="J925" s="217"/>
    </row>
    <row r="926" spans="1:10" s="218" customFormat="1" ht="21" customHeight="1">
      <c r="A926" s="79"/>
      <c r="B926" s="283"/>
      <c r="C926" s="79"/>
      <c r="D926" s="79"/>
      <c r="E926" s="79"/>
      <c r="F926" s="79"/>
      <c r="G926" s="79"/>
      <c r="H926" s="108"/>
      <c r="I926" s="130"/>
      <c r="J926" s="217"/>
    </row>
    <row r="927" spans="1:10" s="218" customFormat="1" ht="21" customHeight="1">
      <c r="A927" s="79"/>
      <c r="B927" s="283"/>
      <c r="C927" s="79"/>
      <c r="D927" s="79"/>
      <c r="E927" s="79"/>
      <c r="F927" s="79"/>
      <c r="G927" s="79"/>
      <c r="H927" s="108"/>
      <c r="I927" s="130"/>
      <c r="J927" s="217"/>
    </row>
    <row r="928" spans="1:10" s="218" customFormat="1" ht="21" customHeight="1">
      <c r="A928" s="79"/>
      <c r="B928" s="283"/>
      <c r="C928" s="79"/>
      <c r="D928" s="79"/>
      <c r="E928" s="79"/>
      <c r="F928" s="79"/>
      <c r="G928" s="79"/>
      <c r="H928" s="108"/>
      <c r="I928" s="130"/>
      <c r="J928" s="217"/>
    </row>
    <row r="929" spans="1:10" s="218" customFormat="1" ht="21" customHeight="1">
      <c r="A929" s="79"/>
      <c r="B929" s="283"/>
      <c r="C929" s="79"/>
      <c r="D929" s="79"/>
      <c r="E929" s="79"/>
      <c r="F929" s="79"/>
      <c r="G929" s="79"/>
      <c r="H929" s="108"/>
      <c r="I929" s="130"/>
      <c r="J929" s="217"/>
    </row>
    <row r="930" spans="1:10" s="218" customFormat="1" ht="21" customHeight="1">
      <c r="A930" s="79"/>
      <c r="B930" s="283"/>
      <c r="C930" s="79"/>
      <c r="D930" s="79"/>
      <c r="E930" s="79"/>
      <c r="F930" s="79"/>
      <c r="G930" s="79"/>
      <c r="H930" s="108"/>
      <c r="I930" s="130"/>
      <c r="J930" s="217"/>
    </row>
    <row r="931" spans="1:10" s="218" customFormat="1" ht="21" customHeight="1">
      <c r="A931" s="79"/>
      <c r="B931" s="283"/>
      <c r="C931" s="79"/>
      <c r="D931" s="79"/>
      <c r="E931" s="79"/>
      <c r="F931" s="79"/>
      <c r="G931" s="79"/>
      <c r="H931" s="108"/>
      <c r="I931" s="130"/>
      <c r="J931" s="217"/>
    </row>
    <row r="932" spans="1:10" s="218" customFormat="1" ht="21" customHeight="1">
      <c r="A932" s="79"/>
      <c r="B932" s="283"/>
      <c r="C932" s="79"/>
      <c r="D932" s="79"/>
      <c r="E932" s="79"/>
      <c r="F932" s="79"/>
      <c r="G932" s="79"/>
      <c r="H932" s="108"/>
      <c r="I932" s="130"/>
      <c r="J932" s="217"/>
    </row>
    <row r="933" spans="1:10" s="218" customFormat="1" ht="21" customHeight="1">
      <c r="A933" s="79"/>
      <c r="B933" s="283"/>
      <c r="C933" s="79"/>
      <c r="D933" s="79"/>
      <c r="E933" s="79"/>
      <c r="F933" s="79"/>
      <c r="G933" s="79"/>
      <c r="H933" s="108"/>
      <c r="I933" s="130"/>
      <c r="J933" s="217"/>
    </row>
    <row r="934" spans="1:10" s="218" customFormat="1" ht="21" customHeight="1">
      <c r="A934" s="79"/>
      <c r="B934" s="283"/>
      <c r="C934" s="79"/>
      <c r="D934" s="79"/>
      <c r="E934" s="79"/>
      <c r="F934" s="79"/>
      <c r="G934" s="79"/>
      <c r="H934" s="108"/>
      <c r="I934" s="130"/>
      <c r="J934" s="217"/>
    </row>
    <row r="935" spans="1:10" s="218" customFormat="1" ht="21" customHeight="1">
      <c r="A935" s="79"/>
      <c r="B935" s="283"/>
      <c r="C935" s="79"/>
      <c r="D935" s="79"/>
      <c r="E935" s="79"/>
      <c r="F935" s="79"/>
      <c r="G935" s="79"/>
      <c r="H935" s="108"/>
      <c r="I935" s="130"/>
      <c r="J935" s="217"/>
    </row>
    <row r="936" spans="1:10" s="218" customFormat="1" ht="21" customHeight="1">
      <c r="A936" s="79"/>
      <c r="B936" s="283"/>
      <c r="C936" s="79"/>
      <c r="D936" s="79"/>
      <c r="E936" s="79"/>
      <c r="F936" s="79"/>
      <c r="G936" s="79"/>
      <c r="H936" s="108"/>
      <c r="I936" s="130"/>
      <c r="J936" s="217"/>
    </row>
    <row r="937" spans="1:10" s="218" customFormat="1" ht="21" customHeight="1">
      <c r="A937" s="79"/>
      <c r="B937" s="283"/>
      <c r="C937" s="79"/>
      <c r="D937" s="79"/>
      <c r="E937" s="79"/>
      <c r="F937" s="79"/>
      <c r="G937" s="79"/>
      <c r="H937" s="108"/>
      <c r="I937" s="130"/>
      <c r="J937" s="217"/>
    </row>
    <row r="938" spans="1:10" s="218" customFormat="1" ht="21" customHeight="1">
      <c r="A938" s="79"/>
      <c r="B938" s="283"/>
      <c r="C938" s="79"/>
      <c r="D938" s="79"/>
      <c r="E938" s="79"/>
      <c r="F938" s="79"/>
      <c r="G938" s="79"/>
      <c r="H938" s="108"/>
      <c r="I938" s="130"/>
      <c r="J938" s="217"/>
    </row>
    <row r="939" spans="1:10" s="218" customFormat="1" ht="21" customHeight="1">
      <c r="A939" s="79"/>
      <c r="B939" s="283"/>
      <c r="C939" s="79"/>
      <c r="D939" s="79"/>
      <c r="E939" s="79"/>
      <c r="F939" s="79"/>
      <c r="G939" s="79"/>
      <c r="H939" s="108"/>
      <c r="I939" s="130"/>
      <c r="J939" s="217"/>
    </row>
    <row r="940" spans="1:10" s="218" customFormat="1" ht="21" customHeight="1">
      <c r="A940" s="79"/>
      <c r="B940" s="283"/>
      <c r="C940" s="79"/>
      <c r="D940" s="79"/>
      <c r="E940" s="79"/>
      <c r="F940" s="79"/>
      <c r="G940" s="79"/>
      <c r="H940" s="108"/>
      <c r="I940" s="130"/>
      <c r="J940" s="217"/>
    </row>
    <row r="941" spans="1:10" s="218" customFormat="1" ht="21" customHeight="1">
      <c r="A941" s="79"/>
      <c r="B941" s="283"/>
      <c r="C941" s="79"/>
      <c r="D941" s="79"/>
      <c r="E941" s="79"/>
      <c r="F941" s="79"/>
      <c r="G941" s="79"/>
      <c r="H941" s="108"/>
      <c r="I941" s="130"/>
      <c r="J941" s="217"/>
    </row>
    <row r="942" spans="1:10" s="218" customFormat="1" ht="21" customHeight="1">
      <c r="A942" s="79"/>
      <c r="B942" s="283"/>
      <c r="C942" s="79"/>
      <c r="D942" s="79"/>
      <c r="E942" s="79"/>
      <c r="F942" s="79"/>
      <c r="G942" s="79"/>
      <c r="H942" s="108"/>
      <c r="I942" s="130"/>
      <c r="J942" s="217"/>
    </row>
    <row r="943" spans="1:10" s="18" customFormat="1" ht="19.5" customHeight="1">
      <c r="A943" s="79"/>
      <c r="B943" s="283"/>
      <c r="C943" s="79"/>
      <c r="D943" s="79"/>
      <c r="E943" s="79"/>
      <c r="F943" s="79"/>
      <c r="G943" s="79"/>
      <c r="H943" s="108"/>
      <c r="I943" s="130"/>
      <c r="J943" s="134"/>
    </row>
    <row r="944" spans="1:10" s="218" customFormat="1" ht="21" customHeight="1">
      <c r="A944" s="79"/>
      <c r="B944" s="283"/>
      <c r="C944" s="79"/>
      <c r="D944" s="79"/>
      <c r="E944" s="79"/>
      <c r="F944" s="79"/>
      <c r="G944" s="79"/>
      <c r="H944" s="108"/>
      <c r="I944" s="130"/>
      <c r="J944" s="217"/>
    </row>
    <row r="945" spans="1:10" s="218" customFormat="1" ht="21" customHeight="1">
      <c r="A945" s="79"/>
      <c r="B945" s="283"/>
      <c r="C945" s="79"/>
      <c r="D945" s="79"/>
      <c r="E945" s="79"/>
      <c r="F945" s="79"/>
      <c r="G945" s="79"/>
      <c r="H945" s="108"/>
      <c r="I945" s="130"/>
      <c r="J945" s="217"/>
    </row>
    <row r="946" spans="1:10" s="218" customFormat="1" ht="21" customHeight="1">
      <c r="A946" s="79"/>
      <c r="B946" s="283"/>
      <c r="C946" s="79"/>
      <c r="D946" s="79"/>
      <c r="E946" s="79"/>
      <c r="F946" s="79"/>
      <c r="G946" s="79"/>
      <c r="H946" s="108"/>
      <c r="I946" s="130"/>
      <c r="J946" s="217"/>
    </row>
    <row r="947" spans="1:10" s="218" customFormat="1" ht="21" customHeight="1">
      <c r="A947" s="79"/>
      <c r="B947" s="283"/>
      <c r="C947" s="79"/>
      <c r="D947" s="79"/>
      <c r="E947" s="79"/>
      <c r="F947" s="79"/>
      <c r="G947" s="79"/>
      <c r="H947" s="108"/>
      <c r="I947" s="130"/>
      <c r="J947" s="217"/>
    </row>
    <row r="948" spans="1:10" s="218" customFormat="1" ht="21" customHeight="1">
      <c r="A948" s="79"/>
      <c r="B948" s="283"/>
      <c r="C948" s="79"/>
      <c r="D948" s="79"/>
      <c r="E948" s="79"/>
      <c r="F948" s="79"/>
      <c r="G948" s="79"/>
      <c r="H948" s="108"/>
      <c r="I948" s="130"/>
      <c r="J948" s="217"/>
    </row>
    <row r="949" spans="1:10" s="218" customFormat="1" ht="21" customHeight="1">
      <c r="A949" s="79"/>
      <c r="B949" s="283"/>
      <c r="C949" s="79"/>
      <c r="D949" s="79"/>
      <c r="E949" s="79"/>
      <c r="F949" s="79"/>
      <c r="G949" s="79"/>
      <c r="H949" s="108"/>
      <c r="I949" s="130"/>
      <c r="J949" s="217"/>
    </row>
    <row r="950" spans="1:10" s="218" customFormat="1" ht="21" customHeight="1">
      <c r="A950" s="79"/>
      <c r="B950" s="283"/>
      <c r="C950" s="79"/>
      <c r="D950" s="79"/>
      <c r="E950" s="79"/>
      <c r="F950" s="79"/>
      <c r="G950" s="79"/>
      <c r="H950" s="108"/>
      <c r="I950" s="130"/>
      <c r="J950" s="217"/>
    </row>
    <row r="951" spans="1:10" s="218" customFormat="1" ht="21" customHeight="1">
      <c r="A951" s="79"/>
      <c r="B951" s="283"/>
      <c r="C951" s="79"/>
      <c r="D951" s="79"/>
      <c r="E951" s="79"/>
      <c r="F951" s="79"/>
      <c r="G951" s="79"/>
      <c r="H951" s="108"/>
      <c r="I951" s="130"/>
      <c r="J951" s="217"/>
    </row>
    <row r="952" spans="1:10" s="218" customFormat="1" ht="21" customHeight="1">
      <c r="A952" s="79"/>
      <c r="B952" s="283"/>
      <c r="C952" s="79"/>
      <c r="D952" s="79"/>
      <c r="E952" s="79"/>
      <c r="F952" s="79"/>
      <c r="G952" s="79"/>
      <c r="H952" s="108"/>
      <c r="I952" s="130"/>
      <c r="J952" s="217"/>
    </row>
    <row r="953" spans="1:10" s="218" customFormat="1" ht="21" customHeight="1">
      <c r="A953" s="79"/>
      <c r="B953" s="283"/>
      <c r="C953" s="79"/>
      <c r="D953" s="79"/>
      <c r="E953" s="79"/>
      <c r="F953" s="79"/>
      <c r="G953" s="79"/>
      <c r="H953" s="108"/>
      <c r="I953" s="130"/>
      <c r="J953" s="217"/>
    </row>
    <row r="954" spans="1:10" s="218" customFormat="1" ht="21" customHeight="1">
      <c r="A954" s="79"/>
      <c r="B954" s="283"/>
      <c r="C954" s="79"/>
      <c r="D954" s="79"/>
      <c r="E954" s="79"/>
      <c r="F954" s="79"/>
      <c r="G954" s="79"/>
      <c r="H954" s="108"/>
      <c r="I954" s="130"/>
      <c r="J954" s="217"/>
    </row>
    <row r="955" spans="1:10" s="218" customFormat="1" ht="21" customHeight="1">
      <c r="A955" s="79"/>
      <c r="B955" s="283"/>
      <c r="C955" s="79"/>
      <c r="D955" s="79"/>
      <c r="E955" s="79"/>
      <c r="F955" s="79"/>
      <c r="G955" s="79"/>
      <c r="H955" s="108"/>
      <c r="I955" s="130"/>
      <c r="J955" s="217"/>
    </row>
    <row r="956" spans="1:10" s="218" customFormat="1" ht="21" customHeight="1">
      <c r="A956" s="79"/>
      <c r="B956" s="283"/>
      <c r="C956" s="79"/>
      <c r="D956" s="79"/>
      <c r="E956" s="79"/>
      <c r="F956" s="79"/>
      <c r="G956" s="79"/>
      <c r="H956" s="108"/>
      <c r="I956" s="130"/>
      <c r="J956" s="217"/>
    </row>
    <row r="957" spans="1:10" s="218" customFormat="1" ht="21" customHeight="1">
      <c r="A957" s="79"/>
      <c r="B957" s="283"/>
      <c r="C957" s="79"/>
      <c r="D957" s="79"/>
      <c r="E957" s="79"/>
      <c r="F957" s="79"/>
      <c r="G957" s="79"/>
      <c r="H957" s="108"/>
      <c r="I957" s="130"/>
      <c r="J957" s="217"/>
    </row>
    <row r="958" spans="1:10" s="18" customFormat="1" ht="19.5" customHeight="1">
      <c r="A958" s="79"/>
      <c r="B958" s="283"/>
      <c r="C958" s="79"/>
      <c r="D958" s="79"/>
      <c r="E958" s="79"/>
      <c r="F958" s="79"/>
      <c r="G958" s="79"/>
      <c r="H958" s="108"/>
      <c r="I958" s="130"/>
      <c r="J958" s="134"/>
    </row>
    <row r="959" spans="1:10" s="18" customFormat="1" ht="19.5" customHeight="1">
      <c r="A959" s="79"/>
      <c r="B959" s="283"/>
      <c r="C959" s="79"/>
      <c r="D959" s="79"/>
      <c r="E959" s="79"/>
      <c r="F959" s="79"/>
      <c r="G959" s="79"/>
      <c r="H959" s="108"/>
      <c r="I959" s="130"/>
      <c r="J959" s="134"/>
    </row>
    <row r="960" spans="1:10" s="218" customFormat="1" ht="21" customHeight="1">
      <c r="A960" s="79"/>
      <c r="B960" s="283"/>
      <c r="C960" s="79"/>
      <c r="D960" s="79"/>
      <c r="E960" s="79"/>
      <c r="F960" s="79"/>
      <c r="G960" s="79"/>
      <c r="H960" s="108"/>
      <c r="I960" s="130"/>
      <c r="J960" s="217"/>
    </row>
    <row r="961" spans="1:10" s="218" customFormat="1" ht="21" customHeight="1">
      <c r="A961" s="79"/>
      <c r="B961" s="283"/>
      <c r="C961" s="79"/>
      <c r="D961" s="79"/>
      <c r="E961" s="79"/>
      <c r="F961" s="79"/>
      <c r="G961" s="79"/>
      <c r="H961" s="108"/>
      <c r="I961" s="130"/>
      <c r="J961" s="217"/>
    </row>
    <row r="962" spans="1:10" s="218" customFormat="1" ht="21" customHeight="1">
      <c r="A962" s="79"/>
      <c r="B962" s="283"/>
      <c r="C962" s="79"/>
      <c r="D962" s="79"/>
      <c r="E962" s="79"/>
      <c r="F962" s="79"/>
      <c r="G962" s="79"/>
      <c r="H962" s="108"/>
      <c r="I962" s="130"/>
      <c r="J962" s="217"/>
    </row>
    <row r="963" spans="1:10" s="218" customFormat="1" ht="21" customHeight="1">
      <c r="A963" s="79"/>
      <c r="B963" s="283"/>
      <c r="C963" s="79"/>
      <c r="D963" s="79"/>
      <c r="E963" s="79"/>
      <c r="F963" s="79"/>
      <c r="G963" s="79"/>
      <c r="H963" s="108"/>
      <c r="I963" s="130"/>
      <c r="J963" s="217"/>
    </row>
    <row r="964" spans="1:10" s="218" customFormat="1" ht="21" customHeight="1">
      <c r="A964" s="79"/>
      <c r="B964" s="283"/>
      <c r="C964" s="79"/>
      <c r="D964" s="79"/>
      <c r="E964" s="79"/>
      <c r="F964" s="79"/>
      <c r="G964" s="79"/>
      <c r="H964" s="108"/>
      <c r="I964" s="130"/>
      <c r="J964" s="217"/>
    </row>
    <row r="965" spans="1:10" s="218" customFormat="1" ht="21" customHeight="1">
      <c r="A965" s="79"/>
      <c r="B965" s="283"/>
      <c r="C965" s="79"/>
      <c r="D965" s="79"/>
      <c r="E965" s="79"/>
      <c r="F965" s="79"/>
      <c r="G965" s="79"/>
      <c r="H965" s="108"/>
      <c r="I965" s="130"/>
      <c r="J965" s="217"/>
    </row>
    <row r="966" spans="1:10" s="218" customFormat="1" ht="21" customHeight="1">
      <c r="A966" s="79"/>
      <c r="B966" s="283"/>
      <c r="C966" s="79"/>
      <c r="D966" s="79"/>
      <c r="E966" s="79"/>
      <c r="F966" s="79"/>
      <c r="G966" s="79"/>
      <c r="H966" s="108"/>
      <c r="I966" s="130"/>
      <c r="J966" s="217"/>
    </row>
    <row r="967" spans="1:10" s="218" customFormat="1" ht="21" customHeight="1">
      <c r="A967" s="79"/>
      <c r="B967" s="283"/>
      <c r="C967" s="79"/>
      <c r="D967" s="79"/>
      <c r="E967" s="79"/>
      <c r="F967" s="79"/>
      <c r="G967" s="79"/>
      <c r="H967" s="108"/>
      <c r="I967" s="130"/>
      <c r="J967" s="217"/>
    </row>
    <row r="968" spans="1:10" s="218" customFormat="1" ht="21" customHeight="1">
      <c r="A968" s="79"/>
      <c r="B968" s="283"/>
      <c r="C968" s="79"/>
      <c r="D968" s="79"/>
      <c r="E968" s="79"/>
      <c r="F968" s="79"/>
      <c r="G968" s="79"/>
      <c r="H968" s="108"/>
      <c r="I968" s="130"/>
      <c r="J968" s="217"/>
    </row>
    <row r="969" spans="1:10" s="218" customFormat="1" ht="21" customHeight="1">
      <c r="A969" s="79"/>
      <c r="B969" s="283"/>
      <c r="C969" s="79"/>
      <c r="D969" s="79"/>
      <c r="E969" s="79"/>
      <c r="F969" s="79"/>
      <c r="G969" s="79"/>
      <c r="H969" s="108"/>
      <c r="I969" s="130"/>
      <c r="J969" s="217"/>
    </row>
    <row r="970" spans="1:10" s="218" customFormat="1" ht="21" customHeight="1">
      <c r="A970" s="79"/>
      <c r="B970" s="283"/>
      <c r="C970" s="79"/>
      <c r="D970" s="79"/>
      <c r="E970" s="79"/>
      <c r="F970" s="79"/>
      <c r="G970" s="79"/>
      <c r="H970" s="108"/>
      <c r="I970" s="130"/>
      <c r="J970" s="217"/>
    </row>
    <row r="971" spans="1:10" s="218" customFormat="1" ht="21" customHeight="1">
      <c r="A971" s="79"/>
      <c r="B971" s="283"/>
      <c r="C971" s="79"/>
      <c r="D971" s="79"/>
      <c r="E971" s="79"/>
      <c r="F971" s="79"/>
      <c r="G971" s="79"/>
      <c r="H971" s="108"/>
      <c r="I971" s="130"/>
      <c r="J971" s="217"/>
    </row>
    <row r="972" spans="1:10" s="218" customFormat="1" ht="21" customHeight="1">
      <c r="A972" s="79"/>
      <c r="B972" s="283"/>
      <c r="C972" s="79"/>
      <c r="D972" s="79"/>
      <c r="E972" s="79"/>
      <c r="F972" s="79"/>
      <c r="G972" s="79"/>
      <c r="H972" s="108"/>
      <c r="I972" s="130"/>
      <c r="J972" s="217"/>
    </row>
    <row r="973" spans="1:10" s="218" customFormat="1" ht="21" customHeight="1">
      <c r="A973" s="79"/>
      <c r="B973" s="283"/>
      <c r="C973" s="79"/>
      <c r="D973" s="79"/>
      <c r="E973" s="79"/>
      <c r="F973" s="79"/>
      <c r="G973" s="79"/>
      <c r="H973" s="108"/>
      <c r="I973" s="130"/>
      <c r="J973" s="217"/>
    </row>
    <row r="974" spans="1:10" s="218" customFormat="1" ht="21" customHeight="1">
      <c r="A974" s="79"/>
      <c r="B974" s="283"/>
      <c r="C974" s="79"/>
      <c r="D974" s="79"/>
      <c r="E974" s="79"/>
      <c r="F974" s="79"/>
      <c r="G974" s="79"/>
      <c r="H974" s="108"/>
      <c r="I974" s="130"/>
      <c r="J974" s="217"/>
    </row>
    <row r="975" spans="1:10" s="218" customFormat="1" ht="21" customHeight="1">
      <c r="A975" s="79"/>
      <c r="B975" s="283"/>
      <c r="C975" s="79"/>
      <c r="D975" s="79"/>
      <c r="E975" s="79"/>
      <c r="F975" s="79"/>
      <c r="G975" s="79"/>
      <c r="H975" s="108"/>
      <c r="I975" s="130"/>
      <c r="J975" s="217"/>
    </row>
    <row r="976" spans="1:10" s="218" customFormat="1" ht="21" customHeight="1">
      <c r="A976" s="79"/>
      <c r="B976" s="283"/>
      <c r="C976" s="79"/>
      <c r="D976" s="79"/>
      <c r="E976" s="79"/>
      <c r="F976" s="79"/>
      <c r="G976" s="79"/>
      <c r="H976" s="108"/>
      <c r="I976" s="130"/>
      <c r="J976" s="217"/>
    </row>
    <row r="977" spans="1:10" s="218" customFormat="1" ht="21" customHeight="1">
      <c r="A977" s="79"/>
      <c r="B977" s="283"/>
      <c r="C977" s="79"/>
      <c r="D977" s="79"/>
      <c r="E977" s="79"/>
      <c r="F977" s="79"/>
      <c r="G977" s="79"/>
      <c r="H977" s="108"/>
      <c r="I977" s="130"/>
      <c r="J977" s="217"/>
    </row>
    <row r="978" spans="1:10" s="218" customFormat="1" ht="21" customHeight="1">
      <c r="A978" s="79"/>
      <c r="B978" s="283"/>
      <c r="C978" s="79"/>
      <c r="D978" s="79"/>
      <c r="E978" s="79"/>
      <c r="F978" s="79"/>
      <c r="G978" s="79"/>
      <c r="H978" s="108"/>
      <c r="I978" s="130"/>
      <c r="J978" s="217"/>
    </row>
    <row r="979" spans="1:10" s="218" customFormat="1" ht="21" customHeight="1">
      <c r="A979" s="79"/>
      <c r="B979" s="283"/>
      <c r="C979" s="79"/>
      <c r="D979" s="79"/>
      <c r="E979" s="79"/>
      <c r="F979" s="79"/>
      <c r="G979" s="79"/>
      <c r="H979" s="108"/>
      <c r="I979" s="130"/>
      <c r="J979" s="217"/>
    </row>
    <row r="980" spans="1:10" s="218" customFormat="1" ht="21" customHeight="1">
      <c r="A980" s="79"/>
      <c r="B980" s="283"/>
      <c r="C980" s="79"/>
      <c r="D980" s="79"/>
      <c r="E980" s="79"/>
      <c r="F980" s="79"/>
      <c r="G980" s="79"/>
      <c r="H980" s="108"/>
      <c r="I980" s="130"/>
      <c r="J980" s="217"/>
    </row>
    <row r="981" spans="1:10" s="218" customFormat="1" ht="21" customHeight="1">
      <c r="A981" s="79"/>
      <c r="B981" s="283"/>
      <c r="C981" s="79"/>
      <c r="D981" s="79"/>
      <c r="E981" s="79"/>
      <c r="F981" s="79"/>
      <c r="G981" s="79"/>
      <c r="H981" s="108"/>
      <c r="I981" s="130"/>
      <c r="J981" s="217"/>
    </row>
    <row r="982" spans="1:10" s="218" customFormat="1" ht="22.5" customHeight="1">
      <c r="A982" s="79"/>
      <c r="B982" s="283"/>
      <c r="C982" s="79"/>
      <c r="D982" s="79"/>
      <c r="E982" s="79"/>
      <c r="F982" s="79"/>
      <c r="G982" s="79"/>
      <c r="H982" s="108"/>
      <c r="I982" s="130"/>
      <c r="J982" s="217"/>
    </row>
    <row r="983" spans="1:10" s="218" customFormat="1" ht="22.5" customHeight="1">
      <c r="A983" s="79"/>
      <c r="B983" s="283"/>
      <c r="C983" s="79"/>
      <c r="D983" s="79"/>
      <c r="E983" s="79"/>
      <c r="F983" s="79"/>
      <c r="G983" s="79"/>
      <c r="H983" s="108"/>
      <c r="I983" s="130"/>
      <c r="J983" s="217"/>
    </row>
    <row r="984" spans="1:10" s="218" customFormat="1" ht="21" customHeight="1">
      <c r="A984" s="79"/>
      <c r="B984" s="283"/>
      <c r="C984" s="79"/>
      <c r="D984" s="79"/>
      <c r="E984" s="79"/>
      <c r="F984" s="79"/>
      <c r="G984" s="79"/>
      <c r="H984" s="108"/>
      <c r="I984" s="130"/>
      <c r="J984" s="217"/>
    </row>
    <row r="985" spans="1:10" s="218" customFormat="1" ht="21" customHeight="1">
      <c r="A985" s="79"/>
      <c r="B985" s="283"/>
      <c r="C985" s="79"/>
      <c r="D985" s="79"/>
      <c r="E985" s="79"/>
      <c r="F985" s="79"/>
      <c r="G985" s="79"/>
      <c r="H985" s="108"/>
      <c r="I985" s="130"/>
      <c r="J985" s="217"/>
    </row>
    <row r="986" spans="1:10" s="218" customFormat="1" ht="21" customHeight="1">
      <c r="A986" s="79"/>
      <c r="B986" s="283"/>
      <c r="C986" s="79"/>
      <c r="D986" s="79"/>
      <c r="E986" s="79"/>
      <c r="F986" s="79"/>
      <c r="G986" s="79"/>
      <c r="H986" s="108"/>
      <c r="I986" s="130"/>
      <c r="J986" s="217"/>
    </row>
    <row r="987" spans="1:10" s="218" customFormat="1" ht="21" customHeight="1">
      <c r="A987" s="79"/>
      <c r="B987" s="283"/>
      <c r="C987" s="79"/>
      <c r="D987" s="79"/>
      <c r="E987" s="79"/>
      <c r="F987" s="79"/>
      <c r="G987" s="79"/>
      <c r="H987" s="108"/>
      <c r="I987" s="130"/>
      <c r="J987" s="217"/>
    </row>
    <row r="988" spans="1:10" s="218" customFormat="1" ht="21" customHeight="1">
      <c r="A988" s="79"/>
      <c r="B988" s="283"/>
      <c r="C988" s="79"/>
      <c r="D988" s="79"/>
      <c r="E988" s="79"/>
      <c r="F988" s="79"/>
      <c r="G988" s="79"/>
      <c r="H988" s="108"/>
      <c r="I988" s="130"/>
      <c r="J988" s="217"/>
    </row>
    <row r="989" spans="1:10" s="218" customFormat="1" ht="21" customHeight="1">
      <c r="A989" s="79"/>
      <c r="B989" s="283"/>
      <c r="C989" s="79"/>
      <c r="D989" s="79"/>
      <c r="E989" s="79"/>
      <c r="F989" s="79"/>
      <c r="G989" s="79"/>
      <c r="H989" s="108"/>
      <c r="I989" s="130"/>
      <c r="J989" s="217"/>
    </row>
    <row r="990" spans="1:10" s="218" customFormat="1" ht="21" customHeight="1">
      <c r="A990" s="79"/>
      <c r="B990" s="283"/>
      <c r="C990" s="79"/>
      <c r="D990" s="79"/>
      <c r="E990" s="79"/>
      <c r="F990" s="79"/>
      <c r="G990" s="79"/>
      <c r="H990" s="108"/>
      <c r="I990" s="130"/>
      <c r="J990" s="217"/>
    </row>
    <row r="991" spans="1:10" s="218" customFormat="1" ht="21" customHeight="1">
      <c r="A991" s="79"/>
      <c r="B991" s="283"/>
      <c r="C991" s="79"/>
      <c r="D991" s="79"/>
      <c r="E991" s="79"/>
      <c r="F991" s="79"/>
      <c r="G991" s="79"/>
      <c r="H991" s="108"/>
      <c r="I991" s="130"/>
      <c r="J991" s="217"/>
    </row>
    <row r="992" spans="1:10" s="218" customFormat="1" ht="21" customHeight="1">
      <c r="A992" s="79"/>
      <c r="B992" s="283"/>
      <c r="C992" s="79"/>
      <c r="D992" s="79"/>
      <c r="E992" s="79"/>
      <c r="F992" s="79"/>
      <c r="G992" s="79"/>
      <c r="H992" s="108"/>
      <c r="I992" s="130"/>
      <c r="J992" s="217"/>
    </row>
    <row r="993" spans="1:10" s="218" customFormat="1" ht="21" customHeight="1">
      <c r="A993" s="79"/>
      <c r="B993" s="283"/>
      <c r="C993" s="79"/>
      <c r="D993" s="79"/>
      <c r="E993" s="79"/>
      <c r="F993" s="79"/>
      <c r="G993" s="79"/>
      <c r="H993" s="108"/>
      <c r="I993" s="130"/>
      <c r="J993" s="217"/>
    </row>
    <row r="994" spans="1:10" s="218" customFormat="1" ht="21" customHeight="1">
      <c r="A994" s="79"/>
      <c r="B994" s="283"/>
      <c r="C994" s="79"/>
      <c r="D994" s="79"/>
      <c r="E994" s="79"/>
      <c r="F994" s="79"/>
      <c r="G994" s="79"/>
      <c r="H994" s="108"/>
      <c r="I994" s="130"/>
      <c r="J994" s="217"/>
    </row>
    <row r="995" spans="1:10" s="218" customFormat="1" ht="21" customHeight="1">
      <c r="A995" s="79"/>
      <c r="B995" s="283"/>
      <c r="C995" s="79"/>
      <c r="D995" s="79"/>
      <c r="E995" s="79"/>
      <c r="F995" s="79"/>
      <c r="G995" s="79"/>
      <c r="H995" s="108"/>
      <c r="I995" s="130"/>
      <c r="J995" s="217"/>
    </row>
    <row r="996" spans="1:10" s="218" customFormat="1" ht="21" customHeight="1">
      <c r="A996" s="79"/>
      <c r="B996" s="283"/>
      <c r="C996" s="79"/>
      <c r="D996" s="79"/>
      <c r="E996" s="79"/>
      <c r="F996" s="79"/>
      <c r="G996" s="79"/>
      <c r="H996" s="108"/>
      <c r="I996" s="130"/>
      <c r="J996" s="217"/>
    </row>
    <row r="997" spans="1:10" s="218" customFormat="1" ht="21" customHeight="1">
      <c r="A997" s="79"/>
      <c r="B997" s="283"/>
      <c r="C997" s="79"/>
      <c r="D997" s="79"/>
      <c r="E997" s="79"/>
      <c r="F997" s="79"/>
      <c r="G997" s="79"/>
      <c r="H997" s="108"/>
      <c r="I997" s="130"/>
      <c r="J997" s="217"/>
    </row>
    <row r="998" spans="1:10" s="218" customFormat="1" ht="21" customHeight="1">
      <c r="A998" s="79"/>
      <c r="B998" s="283"/>
      <c r="C998" s="79"/>
      <c r="D998" s="79"/>
      <c r="E998" s="79"/>
      <c r="F998" s="79"/>
      <c r="G998" s="79"/>
      <c r="H998" s="108"/>
      <c r="I998" s="130"/>
      <c r="J998" s="217"/>
    </row>
    <row r="999" spans="1:10" s="218" customFormat="1" ht="21" customHeight="1">
      <c r="A999" s="79"/>
      <c r="B999" s="283"/>
      <c r="C999" s="79"/>
      <c r="D999" s="79"/>
      <c r="E999" s="79"/>
      <c r="F999" s="79"/>
      <c r="G999" s="79"/>
      <c r="H999" s="108"/>
      <c r="I999" s="130"/>
      <c r="J999" s="217"/>
    </row>
    <row r="1000" spans="1:10" s="218" customFormat="1" ht="21" customHeight="1">
      <c r="A1000" s="79"/>
      <c r="B1000" s="283"/>
      <c r="C1000" s="79"/>
      <c r="D1000" s="79"/>
      <c r="E1000" s="79"/>
      <c r="F1000" s="79"/>
      <c r="G1000" s="79"/>
      <c r="H1000" s="108"/>
      <c r="I1000" s="130"/>
      <c r="J1000" s="217"/>
    </row>
    <row r="1001" spans="1:10" s="218" customFormat="1" ht="16.5" customHeight="1">
      <c r="A1001" s="79"/>
      <c r="B1001" s="283"/>
      <c r="C1001" s="79"/>
      <c r="D1001" s="79"/>
      <c r="E1001" s="79"/>
      <c r="F1001" s="79"/>
      <c r="G1001" s="79"/>
      <c r="H1001" s="108"/>
      <c r="I1001" s="130"/>
      <c r="J1001" s="217"/>
    </row>
    <row r="1002" spans="1:10" s="218" customFormat="1" ht="21" customHeight="1">
      <c r="A1002" s="79"/>
      <c r="B1002" s="283"/>
      <c r="C1002" s="79"/>
      <c r="D1002" s="79"/>
      <c r="E1002" s="79"/>
      <c r="F1002" s="79"/>
      <c r="G1002" s="79"/>
      <c r="H1002" s="108"/>
      <c r="I1002" s="130"/>
      <c r="J1002" s="217"/>
    </row>
    <row r="1003" spans="1:10" s="218" customFormat="1" ht="21" customHeight="1">
      <c r="A1003" s="79"/>
      <c r="B1003" s="283"/>
      <c r="C1003" s="79"/>
      <c r="D1003" s="79"/>
      <c r="E1003" s="79"/>
      <c r="F1003" s="79"/>
      <c r="G1003" s="79"/>
      <c r="H1003" s="108"/>
      <c r="I1003" s="130"/>
      <c r="J1003" s="217"/>
    </row>
    <row r="1004" spans="1:10" s="218" customFormat="1" ht="21" customHeight="1">
      <c r="A1004" s="79"/>
      <c r="B1004" s="283"/>
      <c r="C1004" s="79"/>
      <c r="D1004" s="79"/>
      <c r="E1004" s="79"/>
      <c r="F1004" s="79"/>
      <c r="G1004" s="79"/>
      <c r="H1004" s="108"/>
      <c r="I1004" s="130"/>
      <c r="J1004" s="217"/>
    </row>
    <row r="1005" spans="1:10" s="218" customFormat="1" ht="21" customHeight="1">
      <c r="A1005" s="79"/>
      <c r="B1005" s="283"/>
      <c r="C1005" s="79"/>
      <c r="D1005" s="79"/>
      <c r="E1005" s="79"/>
      <c r="F1005" s="79"/>
      <c r="G1005" s="79"/>
      <c r="H1005" s="108"/>
      <c r="I1005" s="130"/>
      <c r="J1005" s="217"/>
    </row>
    <row r="1006" spans="1:10" s="218" customFormat="1" ht="21" customHeight="1">
      <c r="A1006" s="79"/>
      <c r="B1006" s="283"/>
      <c r="C1006" s="79"/>
      <c r="D1006" s="79"/>
      <c r="E1006" s="79"/>
      <c r="F1006" s="79"/>
      <c r="G1006" s="79"/>
      <c r="H1006" s="108"/>
      <c r="I1006" s="130"/>
      <c r="J1006" s="217"/>
    </row>
    <row r="1007" spans="1:10" s="218" customFormat="1" ht="21" customHeight="1">
      <c r="A1007" s="79"/>
      <c r="B1007" s="283"/>
      <c r="C1007" s="79"/>
      <c r="D1007" s="79"/>
      <c r="E1007" s="79"/>
      <c r="F1007" s="79"/>
      <c r="G1007" s="79"/>
      <c r="H1007" s="108"/>
      <c r="I1007" s="130"/>
      <c r="J1007" s="217"/>
    </row>
    <row r="1008" spans="1:10" s="218" customFormat="1" ht="21" customHeight="1">
      <c r="A1008" s="79"/>
      <c r="B1008" s="283"/>
      <c r="C1008" s="79"/>
      <c r="D1008" s="79"/>
      <c r="E1008" s="79"/>
      <c r="F1008" s="79"/>
      <c r="G1008" s="79"/>
      <c r="H1008" s="108"/>
      <c r="I1008" s="130"/>
      <c r="J1008" s="217"/>
    </row>
    <row r="1009" spans="1:10" s="218" customFormat="1" ht="21" customHeight="1">
      <c r="A1009" s="79"/>
      <c r="B1009" s="283"/>
      <c r="C1009" s="79"/>
      <c r="D1009" s="79"/>
      <c r="E1009" s="79"/>
      <c r="F1009" s="79"/>
      <c r="G1009" s="79"/>
      <c r="H1009" s="108"/>
      <c r="I1009" s="130"/>
      <c r="J1009" s="217"/>
    </row>
    <row r="1010" spans="1:10" s="218" customFormat="1" ht="21" customHeight="1">
      <c r="A1010" s="79"/>
      <c r="B1010" s="283"/>
      <c r="C1010" s="79"/>
      <c r="D1010" s="79"/>
      <c r="E1010" s="79"/>
      <c r="F1010" s="79"/>
      <c r="G1010" s="79"/>
      <c r="H1010" s="108"/>
      <c r="I1010" s="130"/>
      <c r="J1010" s="217"/>
    </row>
    <row r="1011" spans="1:10" s="218" customFormat="1" ht="21" customHeight="1">
      <c r="A1011" s="79"/>
      <c r="B1011" s="283"/>
      <c r="C1011" s="79"/>
      <c r="D1011" s="79"/>
      <c r="E1011" s="79"/>
      <c r="F1011" s="79"/>
      <c r="G1011" s="79"/>
      <c r="H1011" s="108"/>
      <c r="I1011" s="130"/>
      <c r="J1011" s="217"/>
    </row>
    <row r="1012" spans="1:10" s="218" customFormat="1" ht="21" customHeight="1">
      <c r="A1012" s="79"/>
      <c r="B1012" s="283"/>
      <c r="C1012" s="79"/>
      <c r="D1012" s="79"/>
      <c r="E1012" s="79"/>
      <c r="F1012" s="79"/>
      <c r="G1012" s="79"/>
      <c r="H1012" s="108"/>
      <c r="I1012" s="130"/>
      <c r="J1012" s="217"/>
    </row>
    <row r="1013" spans="1:10" s="218" customFormat="1" ht="21" customHeight="1">
      <c r="A1013" s="79"/>
      <c r="B1013" s="283"/>
      <c r="C1013" s="79"/>
      <c r="D1013" s="79"/>
      <c r="E1013" s="79"/>
      <c r="F1013" s="79"/>
      <c r="G1013" s="79"/>
      <c r="H1013" s="108"/>
      <c r="I1013" s="130"/>
      <c r="J1013" s="217"/>
    </row>
    <row r="1014" spans="1:10" s="218" customFormat="1" ht="21" customHeight="1">
      <c r="A1014" s="79"/>
      <c r="B1014" s="283"/>
      <c r="C1014" s="79"/>
      <c r="D1014" s="79"/>
      <c r="E1014" s="79"/>
      <c r="F1014" s="79"/>
      <c r="G1014" s="79"/>
      <c r="H1014" s="108"/>
      <c r="I1014" s="130"/>
      <c r="J1014" s="217"/>
    </row>
    <row r="1015" spans="1:10" s="218" customFormat="1" ht="21" customHeight="1">
      <c r="A1015" s="79"/>
      <c r="B1015" s="283"/>
      <c r="C1015" s="79"/>
      <c r="D1015" s="79"/>
      <c r="E1015" s="79"/>
      <c r="F1015" s="79"/>
      <c r="G1015" s="79"/>
      <c r="H1015" s="108"/>
      <c r="I1015" s="130"/>
      <c r="J1015" s="217"/>
    </row>
    <row r="1016" spans="1:10" s="218" customFormat="1" ht="21" customHeight="1">
      <c r="A1016" s="79"/>
      <c r="B1016" s="283"/>
      <c r="C1016" s="79"/>
      <c r="D1016" s="79"/>
      <c r="E1016" s="79"/>
      <c r="F1016" s="79"/>
      <c r="G1016" s="79"/>
      <c r="H1016" s="108"/>
      <c r="I1016" s="130"/>
      <c r="J1016" s="217"/>
    </row>
    <row r="1017" spans="1:10" s="218" customFormat="1" ht="21" customHeight="1">
      <c r="A1017" s="79"/>
      <c r="B1017" s="283"/>
      <c r="C1017" s="79"/>
      <c r="D1017" s="79"/>
      <c r="E1017" s="79"/>
      <c r="F1017" s="79"/>
      <c r="G1017" s="79"/>
      <c r="H1017" s="108"/>
      <c r="I1017" s="130"/>
      <c r="J1017" s="217"/>
    </row>
    <row r="1018" spans="1:10" s="218" customFormat="1" ht="21" customHeight="1">
      <c r="A1018" s="79"/>
      <c r="B1018" s="283"/>
      <c r="C1018" s="79"/>
      <c r="D1018" s="79"/>
      <c r="E1018" s="79"/>
      <c r="F1018" s="79"/>
      <c r="G1018" s="79"/>
      <c r="H1018" s="108"/>
      <c r="I1018" s="130"/>
      <c r="J1018" s="217"/>
    </row>
    <row r="1019" spans="1:10" s="218" customFormat="1" ht="21" customHeight="1">
      <c r="A1019" s="79"/>
      <c r="B1019" s="283"/>
      <c r="C1019" s="79"/>
      <c r="D1019" s="79"/>
      <c r="E1019" s="79"/>
      <c r="F1019" s="79"/>
      <c r="G1019" s="79"/>
      <c r="H1019" s="108"/>
      <c r="I1019" s="130"/>
      <c r="J1019" s="217"/>
    </row>
    <row r="1020" spans="1:10" s="218" customFormat="1" ht="21" customHeight="1">
      <c r="A1020" s="79"/>
      <c r="B1020" s="283"/>
      <c r="C1020" s="79"/>
      <c r="D1020" s="79"/>
      <c r="E1020" s="79"/>
      <c r="F1020" s="79"/>
      <c r="G1020" s="79"/>
      <c r="H1020" s="108"/>
      <c r="I1020" s="130"/>
      <c r="J1020" s="217"/>
    </row>
    <row r="1021" spans="1:10" s="218" customFormat="1" ht="21" customHeight="1">
      <c r="A1021" s="79"/>
      <c r="B1021" s="283"/>
      <c r="C1021" s="79"/>
      <c r="D1021" s="79"/>
      <c r="E1021" s="79"/>
      <c r="F1021" s="79"/>
      <c r="G1021" s="79"/>
      <c r="H1021" s="108"/>
      <c r="I1021" s="130"/>
      <c r="J1021" s="217"/>
    </row>
    <row r="1022" spans="1:10" s="218" customFormat="1" ht="21" customHeight="1">
      <c r="A1022" s="79"/>
      <c r="B1022" s="283"/>
      <c r="C1022" s="79"/>
      <c r="D1022" s="79"/>
      <c r="E1022" s="79"/>
      <c r="F1022" s="79"/>
      <c r="G1022" s="79"/>
      <c r="H1022" s="108"/>
      <c r="I1022" s="130"/>
      <c r="J1022" s="217"/>
    </row>
    <row r="1023" spans="1:10" s="218" customFormat="1" ht="21" customHeight="1">
      <c r="A1023" s="79"/>
      <c r="B1023" s="283"/>
      <c r="C1023" s="79"/>
      <c r="D1023" s="79"/>
      <c r="E1023" s="79"/>
      <c r="F1023" s="79"/>
      <c r="G1023" s="79"/>
      <c r="H1023" s="108"/>
      <c r="I1023" s="130"/>
      <c r="J1023" s="217"/>
    </row>
    <row r="1024" spans="1:10" s="218" customFormat="1" ht="21" customHeight="1">
      <c r="A1024" s="79"/>
      <c r="B1024" s="283"/>
      <c r="C1024" s="79"/>
      <c r="D1024" s="79"/>
      <c r="E1024" s="79"/>
      <c r="F1024" s="79"/>
      <c r="G1024" s="79"/>
      <c r="H1024" s="108"/>
      <c r="I1024" s="130"/>
      <c r="J1024" s="217"/>
    </row>
    <row r="1025" spans="1:10" s="218" customFormat="1" ht="21" customHeight="1">
      <c r="A1025" s="79"/>
      <c r="B1025" s="283"/>
      <c r="C1025" s="79"/>
      <c r="D1025" s="79"/>
      <c r="E1025" s="79"/>
      <c r="F1025" s="79"/>
      <c r="G1025" s="79"/>
      <c r="H1025" s="108"/>
      <c r="I1025" s="130"/>
      <c r="J1025" s="217"/>
    </row>
    <row r="1026" spans="1:10" s="218" customFormat="1" ht="21" customHeight="1">
      <c r="A1026" s="79"/>
      <c r="B1026" s="283"/>
      <c r="C1026" s="79"/>
      <c r="D1026" s="79"/>
      <c r="E1026" s="79"/>
      <c r="F1026" s="79"/>
      <c r="G1026" s="79"/>
      <c r="H1026" s="108"/>
      <c r="I1026" s="130"/>
      <c r="J1026" s="217"/>
    </row>
    <row r="1027" spans="1:10" s="218" customFormat="1" ht="21" customHeight="1">
      <c r="A1027" s="79"/>
      <c r="B1027" s="283"/>
      <c r="C1027" s="79"/>
      <c r="D1027" s="79"/>
      <c r="E1027" s="79"/>
      <c r="F1027" s="79"/>
      <c r="G1027" s="79"/>
      <c r="H1027" s="108"/>
      <c r="I1027" s="130"/>
      <c r="J1027" s="217"/>
    </row>
    <row r="1028" spans="1:10" s="218" customFormat="1" ht="21" customHeight="1">
      <c r="A1028" s="79"/>
      <c r="B1028" s="283"/>
      <c r="C1028" s="79"/>
      <c r="D1028" s="79"/>
      <c r="E1028" s="79"/>
      <c r="F1028" s="79"/>
      <c r="G1028" s="79"/>
      <c r="H1028" s="108"/>
      <c r="I1028" s="130"/>
      <c r="J1028" s="217"/>
    </row>
    <row r="1029" spans="1:10" s="218" customFormat="1" ht="21" customHeight="1">
      <c r="A1029" s="79"/>
      <c r="B1029" s="283"/>
      <c r="C1029" s="79"/>
      <c r="D1029" s="79"/>
      <c r="E1029" s="79"/>
      <c r="F1029" s="79"/>
      <c r="G1029" s="79"/>
      <c r="H1029" s="108"/>
      <c r="I1029" s="130"/>
      <c r="J1029" s="217"/>
    </row>
    <row r="1030" spans="1:10" s="218" customFormat="1" ht="21" customHeight="1">
      <c r="A1030" s="79"/>
      <c r="B1030" s="283"/>
      <c r="C1030" s="79"/>
      <c r="D1030" s="79"/>
      <c r="E1030" s="79"/>
      <c r="F1030" s="79"/>
      <c r="G1030" s="79"/>
      <c r="H1030" s="108"/>
      <c r="I1030" s="130"/>
      <c r="J1030" s="217"/>
    </row>
    <row r="1031" spans="1:10" s="218" customFormat="1" ht="32.25" customHeight="1">
      <c r="A1031" s="79"/>
      <c r="B1031" s="283"/>
      <c r="C1031" s="79"/>
      <c r="D1031" s="79"/>
      <c r="E1031" s="79"/>
      <c r="F1031" s="79"/>
      <c r="G1031" s="79"/>
      <c r="H1031" s="108"/>
      <c r="I1031" s="130"/>
      <c r="J1031" s="217"/>
    </row>
    <row r="1032" spans="1:10" s="218" customFormat="1" ht="33" customHeight="1">
      <c r="A1032" s="79"/>
      <c r="B1032" s="283"/>
      <c r="C1032" s="79"/>
      <c r="D1032" s="79"/>
      <c r="E1032" s="79"/>
      <c r="F1032" s="79"/>
      <c r="G1032" s="79"/>
      <c r="H1032" s="108"/>
      <c r="I1032" s="130"/>
      <c r="J1032" s="217"/>
    </row>
    <row r="1033" spans="1:10" s="218" customFormat="1" ht="21" customHeight="1">
      <c r="A1033" s="79"/>
      <c r="B1033" s="283"/>
      <c r="C1033" s="79"/>
      <c r="D1033" s="79"/>
      <c r="E1033" s="79"/>
      <c r="F1033" s="79"/>
      <c r="G1033" s="79"/>
      <c r="H1033" s="108"/>
      <c r="I1033" s="130"/>
      <c r="J1033" s="217"/>
    </row>
    <row r="1034" spans="1:10" s="218" customFormat="1" ht="21" customHeight="1">
      <c r="A1034" s="79"/>
      <c r="B1034" s="283"/>
      <c r="C1034" s="79"/>
      <c r="D1034" s="79"/>
      <c r="E1034" s="79"/>
      <c r="F1034" s="79"/>
      <c r="G1034" s="79"/>
      <c r="H1034" s="108"/>
      <c r="I1034" s="130"/>
      <c r="J1034" s="217"/>
    </row>
    <row r="1035" spans="1:10" s="218" customFormat="1" ht="21" customHeight="1">
      <c r="A1035" s="79"/>
      <c r="B1035" s="283"/>
      <c r="C1035" s="79"/>
      <c r="D1035" s="79"/>
      <c r="E1035" s="79"/>
      <c r="F1035" s="79"/>
      <c r="G1035" s="79"/>
      <c r="H1035" s="108"/>
      <c r="I1035" s="130"/>
      <c r="J1035" s="217"/>
    </row>
    <row r="1036" spans="1:10" s="218" customFormat="1" ht="21" customHeight="1">
      <c r="A1036" s="79"/>
      <c r="B1036" s="283"/>
      <c r="C1036" s="79"/>
      <c r="D1036" s="79"/>
      <c r="E1036" s="79"/>
      <c r="F1036" s="79"/>
      <c r="G1036" s="79"/>
      <c r="H1036" s="108"/>
      <c r="I1036" s="130"/>
      <c r="J1036" s="217"/>
    </row>
    <row r="1037" spans="1:10" s="218" customFormat="1" ht="21" customHeight="1">
      <c r="A1037" s="79"/>
      <c r="B1037" s="283"/>
      <c r="C1037" s="79"/>
      <c r="D1037" s="79"/>
      <c r="E1037" s="79"/>
      <c r="F1037" s="79"/>
      <c r="G1037" s="79"/>
      <c r="H1037" s="108"/>
      <c r="I1037" s="130"/>
      <c r="J1037" s="217"/>
    </row>
    <row r="1038" spans="1:10" s="218" customFormat="1" ht="21" customHeight="1">
      <c r="A1038" s="79"/>
      <c r="B1038" s="283"/>
      <c r="C1038" s="79"/>
      <c r="D1038" s="79"/>
      <c r="E1038" s="79"/>
      <c r="F1038" s="79"/>
      <c r="G1038" s="79"/>
      <c r="H1038" s="108"/>
      <c r="I1038" s="130"/>
      <c r="J1038" s="217"/>
    </row>
    <row r="1039" spans="1:10" s="218" customFormat="1" ht="12.75">
      <c r="A1039" s="79"/>
      <c r="B1039" s="283"/>
      <c r="C1039" s="79"/>
      <c r="D1039" s="79"/>
      <c r="E1039" s="79"/>
      <c r="F1039" s="79"/>
      <c r="G1039" s="79"/>
      <c r="H1039" s="108"/>
      <c r="I1039" s="130"/>
      <c r="J1039" s="217"/>
    </row>
    <row r="1040" spans="1:10" s="218" customFormat="1" ht="21" customHeight="1">
      <c r="A1040" s="79"/>
      <c r="B1040" s="283"/>
      <c r="C1040" s="79"/>
      <c r="D1040" s="79"/>
      <c r="E1040" s="79"/>
      <c r="F1040" s="79"/>
      <c r="G1040" s="79"/>
      <c r="H1040" s="108"/>
      <c r="I1040" s="130"/>
      <c r="J1040" s="217"/>
    </row>
    <row r="1041" spans="1:10" s="218" customFormat="1" ht="21" customHeight="1">
      <c r="A1041" s="79"/>
      <c r="B1041" s="283"/>
      <c r="C1041" s="79"/>
      <c r="D1041" s="79"/>
      <c r="E1041" s="79"/>
      <c r="F1041" s="79"/>
      <c r="G1041" s="79"/>
      <c r="H1041" s="108"/>
      <c r="I1041" s="130"/>
      <c r="J1041" s="217"/>
    </row>
    <row r="1042" spans="1:10" s="218" customFormat="1" ht="21" customHeight="1">
      <c r="A1042" s="79"/>
      <c r="B1042" s="283"/>
      <c r="C1042" s="79"/>
      <c r="D1042" s="79"/>
      <c r="E1042" s="79"/>
      <c r="F1042" s="79"/>
      <c r="G1042" s="79"/>
      <c r="H1042" s="108"/>
      <c r="I1042" s="130"/>
      <c r="J1042" s="217"/>
    </row>
    <row r="1043" spans="1:10" s="218" customFormat="1" ht="21" customHeight="1">
      <c r="A1043" s="79"/>
      <c r="B1043" s="283"/>
      <c r="C1043" s="79"/>
      <c r="D1043" s="79"/>
      <c r="E1043" s="79"/>
      <c r="F1043" s="79"/>
      <c r="G1043" s="79"/>
      <c r="H1043" s="108"/>
      <c r="I1043" s="130"/>
      <c r="J1043" s="217"/>
    </row>
    <row r="1044" spans="1:10" s="218" customFormat="1" ht="21" customHeight="1">
      <c r="A1044" s="79"/>
      <c r="B1044" s="283"/>
      <c r="C1044" s="79"/>
      <c r="D1044" s="79"/>
      <c r="E1044" s="79"/>
      <c r="F1044" s="79"/>
      <c r="G1044" s="79"/>
      <c r="H1044" s="108"/>
      <c r="I1044" s="130"/>
      <c r="J1044" s="217"/>
    </row>
    <row r="1045" spans="1:10" s="218" customFormat="1" ht="21" customHeight="1">
      <c r="A1045" s="79"/>
      <c r="B1045" s="283"/>
      <c r="C1045" s="79"/>
      <c r="D1045" s="79"/>
      <c r="E1045" s="79"/>
      <c r="F1045" s="79"/>
      <c r="G1045" s="79"/>
      <c r="H1045" s="108"/>
      <c r="I1045" s="130"/>
      <c r="J1045" s="217"/>
    </row>
    <row r="1046" spans="1:10" s="218" customFormat="1" ht="21" customHeight="1">
      <c r="A1046" s="79"/>
      <c r="B1046" s="283"/>
      <c r="C1046" s="79"/>
      <c r="D1046" s="79"/>
      <c r="E1046" s="79"/>
      <c r="F1046" s="79"/>
      <c r="G1046" s="79"/>
      <c r="H1046" s="108"/>
      <c r="I1046" s="130"/>
      <c r="J1046" s="217"/>
    </row>
    <row r="1047" spans="1:10" s="218" customFormat="1" ht="21" customHeight="1">
      <c r="A1047" s="79"/>
      <c r="B1047" s="283"/>
      <c r="C1047" s="79"/>
      <c r="D1047" s="79"/>
      <c r="E1047" s="79"/>
      <c r="F1047" s="79"/>
      <c r="G1047" s="79"/>
      <c r="H1047" s="108"/>
      <c r="I1047" s="130"/>
      <c r="J1047" s="217"/>
    </row>
    <row r="1048" spans="1:10" s="218" customFormat="1" ht="21" customHeight="1">
      <c r="A1048" s="79"/>
      <c r="B1048" s="283"/>
      <c r="C1048" s="79"/>
      <c r="D1048" s="79"/>
      <c r="E1048" s="79"/>
      <c r="F1048" s="79"/>
      <c r="G1048" s="79"/>
      <c r="H1048" s="108"/>
      <c r="I1048" s="130"/>
      <c r="J1048" s="217"/>
    </row>
    <row r="1049" spans="1:10" s="218" customFormat="1" ht="21" customHeight="1">
      <c r="A1049" s="79"/>
      <c r="B1049" s="283"/>
      <c r="C1049" s="79"/>
      <c r="D1049" s="79"/>
      <c r="E1049" s="79"/>
      <c r="F1049" s="79"/>
      <c r="G1049" s="79"/>
      <c r="H1049" s="108"/>
      <c r="I1049" s="130"/>
      <c r="J1049" s="217"/>
    </row>
    <row r="1050" spans="1:10" s="218" customFormat="1" ht="21" customHeight="1">
      <c r="A1050" s="79"/>
      <c r="B1050" s="283"/>
      <c r="C1050" s="79"/>
      <c r="D1050" s="79"/>
      <c r="E1050" s="79"/>
      <c r="F1050" s="79"/>
      <c r="G1050" s="79"/>
      <c r="H1050" s="108"/>
      <c r="I1050" s="130"/>
      <c r="J1050" s="217"/>
    </row>
    <row r="1051" spans="1:10" s="218" customFormat="1" ht="21" customHeight="1">
      <c r="A1051" s="79"/>
      <c r="B1051" s="283"/>
      <c r="C1051" s="79"/>
      <c r="D1051" s="79"/>
      <c r="E1051" s="79"/>
      <c r="F1051" s="79"/>
      <c r="G1051" s="79"/>
      <c r="H1051" s="108"/>
      <c r="I1051" s="130"/>
      <c r="J1051" s="217"/>
    </row>
    <row r="1052" spans="1:10" s="218" customFormat="1" ht="21" customHeight="1">
      <c r="A1052" s="79"/>
      <c r="B1052" s="283"/>
      <c r="C1052" s="79"/>
      <c r="D1052" s="79"/>
      <c r="E1052" s="79"/>
      <c r="F1052" s="79"/>
      <c r="G1052" s="79"/>
      <c r="H1052" s="108"/>
      <c r="I1052" s="130"/>
      <c r="J1052" s="217"/>
    </row>
    <row r="1053" spans="1:10" s="218" customFormat="1" ht="21" customHeight="1">
      <c r="A1053" s="79"/>
      <c r="B1053" s="283"/>
      <c r="C1053" s="79"/>
      <c r="D1053" s="79"/>
      <c r="E1053" s="79"/>
      <c r="F1053" s="79"/>
      <c r="G1053" s="79"/>
      <c r="H1053" s="108"/>
      <c r="I1053" s="130"/>
      <c r="J1053" s="217"/>
    </row>
    <row r="1054" spans="1:10" s="218" customFormat="1" ht="21" customHeight="1">
      <c r="A1054" s="79"/>
      <c r="B1054" s="283"/>
      <c r="C1054" s="79"/>
      <c r="D1054" s="79"/>
      <c r="E1054" s="79"/>
      <c r="F1054" s="79"/>
      <c r="G1054" s="79"/>
      <c r="H1054" s="108"/>
      <c r="I1054" s="130"/>
      <c r="J1054" s="217"/>
    </row>
    <row r="1055" spans="1:10" s="218" customFormat="1" ht="21" customHeight="1">
      <c r="A1055" s="79"/>
      <c r="B1055" s="283"/>
      <c r="C1055" s="79"/>
      <c r="D1055" s="79"/>
      <c r="E1055" s="79"/>
      <c r="F1055" s="79"/>
      <c r="G1055" s="79"/>
      <c r="H1055" s="108"/>
      <c r="I1055" s="130"/>
      <c r="J1055" s="217"/>
    </row>
    <row r="1056" spans="1:10" s="218" customFormat="1" ht="21" customHeight="1">
      <c r="A1056" s="79"/>
      <c r="B1056" s="283"/>
      <c r="C1056" s="79"/>
      <c r="D1056" s="79"/>
      <c r="E1056" s="79"/>
      <c r="F1056" s="79"/>
      <c r="G1056" s="79"/>
      <c r="H1056" s="108"/>
      <c r="I1056" s="130"/>
      <c r="J1056" s="217"/>
    </row>
    <row r="1057" spans="1:10" s="218" customFormat="1" ht="21" customHeight="1">
      <c r="A1057" s="79"/>
      <c r="B1057" s="283"/>
      <c r="C1057" s="79"/>
      <c r="D1057" s="79"/>
      <c r="E1057" s="79"/>
      <c r="F1057" s="79"/>
      <c r="G1057" s="79"/>
      <c r="H1057" s="108"/>
      <c r="I1057" s="130"/>
      <c r="J1057" s="217"/>
    </row>
    <row r="1058" spans="1:10" s="218" customFormat="1" ht="21" customHeight="1">
      <c r="A1058" s="79"/>
      <c r="B1058" s="283"/>
      <c r="C1058" s="79"/>
      <c r="D1058" s="79"/>
      <c r="E1058" s="79"/>
      <c r="F1058" s="79"/>
      <c r="G1058" s="79"/>
      <c r="H1058" s="108"/>
      <c r="I1058" s="130"/>
      <c r="J1058" s="217"/>
    </row>
    <row r="1059" spans="1:10" s="218" customFormat="1" ht="21" customHeight="1">
      <c r="A1059" s="79"/>
      <c r="B1059" s="283"/>
      <c r="C1059" s="79"/>
      <c r="D1059" s="79"/>
      <c r="E1059" s="79"/>
      <c r="F1059" s="79"/>
      <c r="G1059" s="79"/>
      <c r="H1059" s="108"/>
      <c r="I1059" s="130"/>
      <c r="J1059" s="217"/>
    </row>
    <row r="1060" spans="1:10" s="218" customFormat="1" ht="21" customHeight="1">
      <c r="A1060" s="79"/>
      <c r="B1060" s="283"/>
      <c r="C1060" s="79"/>
      <c r="D1060" s="79"/>
      <c r="E1060" s="79"/>
      <c r="F1060" s="79"/>
      <c r="G1060" s="79"/>
      <c r="H1060" s="108"/>
      <c r="I1060" s="130"/>
      <c r="J1060" s="217"/>
    </row>
    <row r="1061" spans="1:10" s="218" customFormat="1" ht="21" customHeight="1">
      <c r="A1061" s="79"/>
      <c r="B1061" s="283"/>
      <c r="C1061" s="79"/>
      <c r="D1061" s="79"/>
      <c r="E1061" s="79"/>
      <c r="F1061" s="79"/>
      <c r="G1061" s="79"/>
      <c r="H1061" s="108"/>
      <c r="I1061" s="130"/>
      <c r="J1061" s="217"/>
    </row>
    <row r="1062" spans="1:10" s="218" customFormat="1" ht="21" customHeight="1">
      <c r="A1062" s="79"/>
      <c r="B1062" s="283"/>
      <c r="C1062" s="79"/>
      <c r="D1062" s="79"/>
      <c r="E1062" s="79"/>
      <c r="F1062" s="79"/>
      <c r="G1062" s="79"/>
      <c r="H1062" s="108"/>
      <c r="I1062" s="130"/>
      <c r="J1062" s="217"/>
    </row>
    <row r="1063" spans="1:10" s="218" customFormat="1" ht="21" customHeight="1">
      <c r="A1063" s="79"/>
      <c r="B1063" s="283"/>
      <c r="C1063" s="79"/>
      <c r="D1063" s="79"/>
      <c r="E1063" s="79"/>
      <c r="F1063" s="79"/>
      <c r="G1063" s="79"/>
      <c r="H1063" s="108"/>
      <c r="I1063" s="130"/>
      <c r="J1063" s="217"/>
    </row>
    <row r="1064" spans="1:10" s="218" customFormat="1" ht="21" customHeight="1">
      <c r="A1064" s="79"/>
      <c r="B1064" s="283"/>
      <c r="C1064" s="79"/>
      <c r="D1064" s="79"/>
      <c r="E1064" s="79"/>
      <c r="F1064" s="79"/>
      <c r="G1064" s="79"/>
      <c r="H1064" s="108"/>
      <c r="I1064" s="130"/>
      <c r="J1064" s="217"/>
    </row>
    <row r="1065" spans="1:10" s="218" customFormat="1" ht="21" customHeight="1">
      <c r="A1065" s="79"/>
      <c r="B1065" s="283"/>
      <c r="C1065" s="79"/>
      <c r="D1065" s="79"/>
      <c r="E1065" s="79"/>
      <c r="F1065" s="79"/>
      <c r="G1065" s="79"/>
      <c r="H1065" s="108"/>
      <c r="I1065" s="130"/>
      <c r="J1065" s="217"/>
    </row>
    <row r="1066" spans="1:10" s="218" customFormat="1" ht="21" customHeight="1">
      <c r="A1066" s="79"/>
      <c r="B1066" s="283"/>
      <c r="C1066" s="79"/>
      <c r="D1066" s="79"/>
      <c r="E1066" s="79"/>
      <c r="F1066" s="79"/>
      <c r="G1066" s="79"/>
      <c r="H1066" s="108"/>
      <c r="I1066" s="130"/>
      <c r="J1066" s="217"/>
    </row>
    <row r="1067" spans="1:10" s="218" customFormat="1" ht="21" customHeight="1">
      <c r="A1067" s="79"/>
      <c r="B1067" s="283"/>
      <c r="C1067" s="79"/>
      <c r="D1067" s="79"/>
      <c r="E1067" s="79"/>
      <c r="F1067" s="79"/>
      <c r="G1067" s="79"/>
      <c r="H1067" s="108"/>
      <c r="I1067" s="130"/>
      <c r="J1067" s="217"/>
    </row>
    <row r="1068" spans="1:10" s="218" customFormat="1" ht="21" customHeight="1">
      <c r="A1068" s="79"/>
      <c r="B1068" s="283"/>
      <c r="C1068" s="79"/>
      <c r="D1068" s="79"/>
      <c r="E1068" s="79"/>
      <c r="F1068" s="79"/>
      <c r="G1068" s="79"/>
      <c r="H1068" s="108"/>
      <c r="I1068" s="130"/>
      <c r="J1068" s="217"/>
    </row>
    <row r="1069" spans="1:10" s="218" customFormat="1" ht="21" customHeight="1">
      <c r="A1069" s="79"/>
      <c r="B1069" s="283"/>
      <c r="C1069" s="79"/>
      <c r="D1069" s="79"/>
      <c r="E1069" s="79"/>
      <c r="F1069" s="79"/>
      <c r="G1069" s="79"/>
      <c r="H1069" s="108"/>
      <c r="I1069" s="130"/>
      <c r="J1069" s="217"/>
    </row>
    <row r="1070" spans="1:10" s="218" customFormat="1" ht="21" customHeight="1">
      <c r="A1070" s="79"/>
      <c r="B1070" s="283"/>
      <c r="C1070" s="79"/>
      <c r="D1070" s="79"/>
      <c r="E1070" s="79"/>
      <c r="F1070" s="79"/>
      <c r="G1070" s="79"/>
      <c r="H1070" s="108"/>
      <c r="I1070" s="130"/>
      <c r="J1070" s="217"/>
    </row>
    <row r="1071" spans="1:10" s="218" customFormat="1" ht="21" customHeight="1">
      <c r="A1071" s="79"/>
      <c r="B1071" s="283"/>
      <c r="C1071" s="79"/>
      <c r="D1071" s="79"/>
      <c r="E1071" s="79"/>
      <c r="F1071" s="79"/>
      <c r="G1071" s="79"/>
      <c r="H1071" s="108"/>
      <c r="I1071" s="130"/>
      <c r="J1071" s="217"/>
    </row>
    <row r="1072" spans="1:10" s="218" customFormat="1" ht="21" customHeight="1">
      <c r="A1072" s="79"/>
      <c r="B1072" s="283"/>
      <c r="C1072" s="79"/>
      <c r="D1072" s="79"/>
      <c r="E1072" s="79"/>
      <c r="F1072" s="79"/>
      <c r="G1072" s="79"/>
      <c r="H1072" s="108"/>
      <c r="I1072" s="130"/>
      <c r="J1072" s="217"/>
    </row>
    <row r="1073" spans="1:10" s="218" customFormat="1" ht="21" customHeight="1">
      <c r="A1073" s="79"/>
      <c r="B1073" s="283"/>
      <c r="C1073" s="79"/>
      <c r="D1073" s="79"/>
      <c r="E1073" s="79"/>
      <c r="F1073" s="79"/>
      <c r="G1073" s="79"/>
      <c r="H1073" s="108"/>
      <c r="I1073" s="130"/>
      <c r="J1073" s="217"/>
    </row>
    <row r="1074" spans="1:10" s="218" customFormat="1" ht="21" customHeight="1">
      <c r="A1074" s="79"/>
      <c r="B1074" s="283"/>
      <c r="C1074" s="79"/>
      <c r="D1074" s="79"/>
      <c r="E1074" s="79"/>
      <c r="F1074" s="79"/>
      <c r="G1074" s="79"/>
      <c r="H1074" s="108"/>
      <c r="I1074" s="130"/>
      <c r="J1074" s="217"/>
    </row>
    <row r="1075" spans="1:10" s="218" customFormat="1" ht="21" customHeight="1">
      <c r="A1075" s="79"/>
      <c r="B1075" s="283"/>
      <c r="C1075" s="79"/>
      <c r="D1075" s="79"/>
      <c r="E1075" s="79"/>
      <c r="F1075" s="79"/>
      <c r="G1075" s="79"/>
      <c r="H1075" s="108"/>
      <c r="I1075" s="130"/>
      <c r="J1075" s="217"/>
    </row>
    <row r="1076" spans="1:10" s="218" customFormat="1" ht="21" customHeight="1">
      <c r="A1076" s="79"/>
      <c r="B1076" s="283"/>
      <c r="C1076" s="79"/>
      <c r="D1076" s="79"/>
      <c r="E1076" s="79"/>
      <c r="F1076" s="79"/>
      <c r="G1076" s="79"/>
      <c r="H1076" s="108"/>
      <c r="I1076" s="130"/>
      <c r="J1076" s="217"/>
    </row>
    <row r="1077" spans="1:10" s="18" customFormat="1" ht="19.5" customHeight="1">
      <c r="A1077" s="79"/>
      <c r="B1077" s="283"/>
      <c r="C1077" s="79"/>
      <c r="D1077" s="79"/>
      <c r="E1077" s="79"/>
      <c r="F1077" s="79"/>
      <c r="G1077" s="79"/>
      <c r="H1077" s="108"/>
      <c r="I1077" s="130"/>
      <c r="J1077" s="134"/>
    </row>
    <row r="1078" spans="1:10" s="18" customFormat="1" ht="19.5" customHeight="1">
      <c r="A1078" s="79"/>
      <c r="B1078" s="283"/>
      <c r="C1078" s="79"/>
      <c r="D1078" s="79"/>
      <c r="E1078" s="79"/>
      <c r="F1078" s="79"/>
      <c r="G1078" s="79"/>
      <c r="H1078" s="108"/>
      <c r="I1078" s="130"/>
      <c r="J1078" s="134"/>
    </row>
    <row r="1079" spans="1:10" s="244" customFormat="1" ht="19.5" customHeight="1">
      <c r="A1079" s="79"/>
      <c r="B1079" s="283"/>
      <c r="C1079" s="79"/>
      <c r="D1079" s="79"/>
      <c r="E1079" s="79"/>
      <c r="F1079" s="79"/>
      <c r="G1079" s="79"/>
      <c r="H1079" s="108"/>
      <c r="I1079" s="130"/>
      <c r="J1079" s="294"/>
    </row>
    <row r="1080" spans="1:10" s="244" customFormat="1" ht="19.5" customHeight="1">
      <c r="A1080" s="79"/>
      <c r="B1080" s="283"/>
      <c r="C1080" s="79"/>
      <c r="D1080" s="79"/>
      <c r="E1080" s="79"/>
      <c r="F1080" s="79"/>
      <c r="G1080" s="79"/>
      <c r="H1080" s="108"/>
      <c r="I1080" s="130"/>
      <c r="J1080" s="294"/>
    </row>
    <row r="1081" spans="1:10" s="244" customFormat="1" ht="19.5" customHeight="1">
      <c r="A1081" s="79"/>
      <c r="B1081" s="283"/>
      <c r="C1081" s="79"/>
      <c r="D1081" s="79"/>
      <c r="E1081" s="79"/>
      <c r="F1081" s="79"/>
      <c r="G1081" s="79"/>
      <c r="H1081" s="108"/>
      <c r="I1081" s="130"/>
      <c r="J1081" s="294"/>
    </row>
    <row r="1082" spans="1:10" s="244" customFormat="1" ht="19.5" customHeight="1">
      <c r="A1082" s="79"/>
      <c r="B1082" s="283"/>
      <c r="C1082" s="79"/>
      <c r="D1082" s="79"/>
      <c r="E1082" s="79"/>
      <c r="F1082" s="79"/>
      <c r="G1082" s="79"/>
      <c r="H1082" s="108"/>
      <c r="I1082" s="130"/>
      <c r="J1082" s="294"/>
    </row>
    <row r="1083" spans="1:10" s="244" customFormat="1" ht="19.5" customHeight="1">
      <c r="A1083" s="79"/>
      <c r="B1083" s="283"/>
      <c r="C1083" s="79"/>
      <c r="D1083" s="79"/>
      <c r="E1083" s="79"/>
      <c r="F1083" s="79"/>
      <c r="G1083" s="79"/>
      <c r="H1083" s="108"/>
      <c r="I1083" s="130"/>
      <c r="J1083" s="294"/>
    </row>
    <row r="1084" spans="1:10" s="244" customFormat="1" ht="19.5" customHeight="1">
      <c r="A1084" s="79"/>
      <c r="B1084" s="283"/>
      <c r="C1084" s="79"/>
      <c r="D1084" s="79"/>
      <c r="E1084" s="79"/>
      <c r="F1084" s="79"/>
      <c r="G1084" s="79"/>
      <c r="H1084" s="108"/>
      <c r="I1084" s="130"/>
      <c r="J1084" s="294"/>
    </row>
    <row r="1085" spans="1:10" s="244" customFormat="1" ht="19.5" customHeight="1">
      <c r="A1085" s="79"/>
      <c r="B1085" s="283"/>
      <c r="C1085" s="79"/>
      <c r="D1085" s="79"/>
      <c r="E1085" s="79"/>
      <c r="F1085" s="79"/>
      <c r="G1085" s="79"/>
      <c r="H1085" s="108"/>
      <c r="I1085" s="130"/>
      <c r="J1085" s="294"/>
    </row>
    <row r="1086" spans="1:10" s="244" customFormat="1" ht="19.5" customHeight="1">
      <c r="A1086" s="79"/>
      <c r="B1086" s="283"/>
      <c r="C1086" s="79"/>
      <c r="D1086" s="79"/>
      <c r="E1086" s="79"/>
      <c r="F1086" s="79"/>
      <c r="G1086" s="79"/>
      <c r="H1086" s="108"/>
      <c r="I1086" s="130"/>
      <c r="J1086" s="294"/>
    </row>
    <row r="1087" spans="1:10" s="244" customFormat="1" ht="19.5" customHeight="1">
      <c r="A1087" s="79"/>
      <c r="B1087" s="283"/>
      <c r="C1087" s="79"/>
      <c r="D1087" s="79"/>
      <c r="E1087" s="79"/>
      <c r="F1087" s="79"/>
      <c r="G1087" s="79"/>
      <c r="H1087" s="108"/>
      <c r="I1087" s="130"/>
      <c r="J1087" s="294"/>
    </row>
    <row r="1088" spans="1:10" s="244" customFormat="1" ht="19.5" customHeight="1">
      <c r="A1088" s="79"/>
      <c r="B1088" s="283"/>
      <c r="C1088" s="79"/>
      <c r="D1088" s="79"/>
      <c r="E1088" s="79"/>
      <c r="F1088" s="79"/>
      <c r="G1088" s="79"/>
      <c r="H1088" s="108"/>
      <c r="I1088" s="130"/>
      <c r="J1088" s="294"/>
    </row>
    <row r="1089" spans="1:10" s="244" customFormat="1" ht="19.5" customHeight="1">
      <c r="A1089" s="79"/>
      <c r="B1089" s="283"/>
      <c r="C1089" s="79"/>
      <c r="D1089" s="79"/>
      <c r="E1089" s="79"/>
      <c r="F1089" s="79"/>
      <c r="G1089" s="79"/>
      <c r="H1089" s="108"/>
      <c r="I1089" s="130"/>
      <c r="J1089" s="294"/>
    </row>
    <row r="1090" spans="1:10" s="244" customFormat="1" ht="19.5" customHeight="1">
      <c r="A1090" s="79"/>
      <c r="B1090" s="283"/>
      <c r="C1090" s="79"/>
      <c r="D1090" s="79"/>
      <c r="E1090" s="79"/>
      <c r="F1090" s="79"/>
      <c r="G1090" s="79"/>
      <c r="H1090" s="108"/>
      <c r="I1090" s="130"/>
      <c r="J1090" s="294"/>
    </row>
    <row r="1091" spans="1:10" s="150" customFormat="1" ht="19.5" customHeight="1">
      <c r="A1091" s="79"/>
      <c r="B1091" s="283"/>
      <c r="C1091" s="79"/>
      <c r="D1091" s="79"/>
      <c r="E1091" s="79"/>
      <c r="F1091" s="79"/>
      <c r="G1091" s="79"/>
      <c r="H1091" s="108"/>
      <c r="I1091" s="130"/>
      <c r="J1091" s="151"/>
    </row>
    <row r="1092" spans="1:10" s="150" customFormat="1" ht="19.5" customHeight="1">
      <c r="A1092" s="79"/>
      <c r="B1092" s="283"/>
      <c r="C1092" s="79"/>
      <c r="D1092" s="79"/>
      <c r="E1092" s="79"/>
      <c r="F1092" s="79"/>
      <c r="G1092" s="79"/>
      <c r="H1092" s="108"/>
      <c r="I1092" s="130"/>
      <c r="J1092" s="151"/>
    </row>
    <row r="1093" spans="1:10" s="150" customFormat="1" ht="19.5" customHeight="1">
      <c r="A1093" s="79"/>
      <c r="B1093" s="283"/>
      <c r="C1093" s="79"/>
      <c r="D1093" s="79"/>
      <c r="E1093" s="79"/>
      <c r="F1093" s="79"/>
      <c r="G1093" s="79"/>
      <c r="H1093" s="108"/>
      <c r="I1093" s="130"/>
      <c r="J1093" s="151"/>
    </row>
    <row r="1094" spans="1:10" s="150" customFormat="1" ht="19.5" customHeight="1">
      <c r="A1094" s="79"/>
      <c r="B1094" s="283"/>
      <c r="C1094" s="79"/>
      <c r="D1094" s="79"/>
      <c r="E1094" s="79"/>
      <c r="F1094" s="79"/>
      <c r="G1094" s="79"/>
      <c r="H1094" s="108"/>
      <c r="I1094" s="130"/>
      <c r="J1094" s="151"/>
    </row>
    <row r="1095" spans="1:10" s="150" customFormat="1" ht="19.5" customHeight="1">
      <c r="A1095" s="79"/>
      <c r="B1095" s="283"/>
      <c r="C1095" s="79"/>
      <c r="D1095" s="79"/>
      <c r="E1095" s="79"/>
      <c r="F1095" s="79"/>
      <c r="G1095" s="79"/>
      <c r="H1095" s="108"/>
      <c r="I1095" s="130"/>
      <c r="J1095" s="151"/>
    </row>
    <row r="1096" spans="1:10" s="150" customFormat="1" ht="19.5" customHeight="1">
      <c r="A1096" s="79"/>
      <c r="B1096" s="283"/>
      <c r="C1096" s="79"/>
      <c r="D1096" s="79"/>
      <c r="E1096" s="79"/>
      <c r="F1096" s="79"/>
      <c r="G1096" s="79"/>
      <c r="H1096" s="108"/>
      <c r="I1096" s="130"/>
      <c r="J1096" s="151"/>
    </row>
    <row r="1097" spans="1:10" s="150" customFormat="1" ht="19.5" customHeight="1">
      <c r="A1097" s="79"/>
      <c r="B1097" s="283"/>
      <c r="C1097" s="79"/>
      <c r="D1097" s="79"/>
      <c r="E1097" s="79"/>
      <c r="F1097" s="79"/>
      <c r="G1097" s="79"/>
      <c r="H1097" s="108"/>
      <c r="I1097" s="130"/>
      <c r="J1097" s="151"/>
    </row>
    <row r="1098" spans="1:10" s="150" customFormat="1" ht="19.5" customHeight="1">
      <c r="A1098" s="79"/>
      <c r="B1098" s="283"/>
      <c r="C1098" s="79"/>
      <c r="D1098" s="79"/>
      <c r="E1098" s="79"/>
      <c r="F1098" s="79"/>
      <c r="G1098" s="79"/>
      <c r="H1098" s="108"/>
      <c r="I1098" s="130"/>
      <c r="J1098" s="151"/>
    </row>
    <row r="1099" spans="1:10" s="150" customFormat="1" ht="19.5" customHeight="1">
      <c r="A1099" s="79"/>
      <c r="B1099" s="283"/>
      <c r="C1099" s="79"/>
      <c r="D1099" s="79"/>
      <c r="E1099" s="79"/>
      <c r="F1099" s="79"/>
      <c r="G1099" s="79"/>
      <c r="H1099" s="108"/>
      <c r="I1099" s="130"/>
      <c r="J1099" s="151"/>
    </row>
    <row r="1100" spans="1:10" s="150" customFormat="1" ht="19.5" customHeight="1">
      <c r="A1100" s="79"/>
      <c r="B1100" s="283"/>
      <c r="C1100" s="79"/>
      <c r="D1100" s="79"/>
      <c r="E1100" s="79"/>
      <c r="F1100" s="79"/>
      <c r="G1100" s="79"/>
      <c r="H1100" s="108"/>
      <c r="I1100" s="130"/>
      <c r="J1100" s="151"/>
    </row>
    <row r="1101" spans="1:10" s="150" customFormat="1" ht="19.5" customHeight="1">
      <c r="A1101" s="79"/>
      <c r="B1101" s="283"/>
      <c r="C1101" s="79"/>
      <c r="D1101" s="79"/>
      <c r="E1101" s="79"/>
      <c r="F1101" s="79"/>
      <c r="G1101" s="79"/>
      <c r="H1101" s="108"/>
      <c r="I1101" s="130"/>
      <c r="J1101" s="151"/>
    </row>
    <row r="1102" spans="1:10" s="150" customFormat="1" ht="19.5" customHeight="1">
      <c r="A1102" s="79"/>
      <c r="B1102" s="283"/>
      <c r="C1102" s="79"/>
      <c r="D1102" s="79"/>
      <c r="E1102" s="79"/>
      <c r="F1102" s="79"/>
      <c r="G1102" s="79"/>
      <c r="H1102" s="108"/>
      <c r="I1102" s="130"/>
      <c r="J1102" s="151"/>
    </row>
    <row r="1103" spans="1:10" s="150" customFormat="1" ht="19.5" customHeight="1">
      <c r="A1103" s="79"/>
      <c r="B1103" s="283"/>
      <c r="C1103" s="79"/>
      <c r="D1103" s="79"/>
      <c r="E1103" s="79"/>
      <c r="F1103" s="79"/>
      <c r="G1103" s="79"/>
      <c r="H1103" s="108"/>
      <c r="I1103" s="130"/>
      <c r="J1103" s="151"/>
    </row>
    <row r="1104" spans="1:10" s="150" customFormat="1" ht="19.5" customHeight="1">
      <c r="A1104" s="79"/>
      <c r="B1104" s="283"/>
      <c r="C1104" s="79"/>
      <c r="D1104" s="79"/>
      <c r="E1104" s="79"/>
      <c r="F1104" s="79"/>
      <c r="G1104" s="79"/>
      <c r="H1104" s="108"/>
      <c r="I1104" s="130"/>
      <c r="J1104" s="151"/>
    </row>
    <row r="1105" spans="1:10" s="150" customFormat="1" ht="19.5" customHeight="1">
      <c r="A1105" s="79"/>
      <c r="B1105" s="283"/>
      <c r="C1105" s="79"/>
      <c r="D1105" s="79"/>
      <c r="E1105" s="79"/>
      <c r="F1105" s="79"/>
      <c r="G1105" s="79"/>
      <c r="H1105" s="108"/>
      <c r="I1105" s="130"/>
      <c r="J1105" s="151"/>
    </row>
    <row r="1106" spans="1:10" s="150" customFormat="1" ht="19.5" customHeight="1">
      <c r="A1106" s="79"/>
      <c r="B1106" s="283"/>
      <c r="C1106" s="79"/>
      <c r="D1106" s="79"/>
      <c r="E1106" s="79"/>
      <c r="F1106" s="79"/>
      <c r="G1106" s="79"/>
      <c r="H1106" s="108"/>
      <c r="I1106" s="130"/>
      <c r="J1106" s="151"/>
    </row>
    <row r="1107" spans="1:10" s="150" customFormat="1" ht="19.5" customHeight="1">
      <c r="A1107" s="79"/>
      <c r="B1107" s="283"/>
      <c r="C1107" s="79"/>
      <c r="D1107" s="79"/>
      <c r="E1107" s="79"/>
      <c r="F1107" s="79"/>
      <c r="G1107" s="79"/>
      <c r="H1107" s="108"/>
      <c r="I1107" s="130"/>
      <c r="J1107" s="151"/>
    </row>
    <row r="1108" spans="1:10" s="150" customFormat="1" ht="19.5" customHeight="1">
      <c r="A1108" s="79"/>
      <c r="B1108" s="283"/>
      <c r="C1108" s="79"/>
      <c r="D1108" s="79"/>
      <c r="E1108" s="79"/>
      <c r="F1108" s="79"/>
      <c r="G1108" s="79"/>
      <c r="H1108" s="108"/>
      <c r="I1108" s="130"/>
      <c r="J1108" s="151"/>
    </row>
    <row r="1109" spans="1:10" s="150" customFormat="1" ht="19.5" customHeight="1">
      <c r="A1109" s="79"/>
      <c r="B1109" s="283"/>
      <c r="C1109" s="79"/>
      <c r="D1109" s="79"/>
      <c r="E1109" s="79"/>
      <c r="F1109" s="79"/>
      <c r="G1109" s="79"/>
      <c r="H1109" s="108"/>
      <c r="I1109" s="130"/>
      <c r="J1109" s="151"/>
    </row>
    <row r="1110" spans="1:10" s="150" customFormat="1" ht="19.5" customHeight="1">
      <c r="A1110" s="79"/>
      <c r="B1110" s="283"/>
      <c r="C1110" s="79"/>
      <c r="D1110" s="79"/>
      <c r="E1110" s="79"/>
      <c r="F1110" s="79"/>
      <c r="G1110" s="79"/>
      <c r="H1110" s="108"/>
      <c r="I1110" s="130"/>
      <c r="J1110" s="151"/>
    </row>
    <row r="1111" spans="1:10" s="150" customFormat="1" ht="19.5" customHeight="1">
      <c r="A1111" s="79"/>
      <c r="B1111" s="283"/>
      <c r="C1111" s="79"/>
      <c r="D1111" s="79"/>
      <c r="E1111" s="79"/>
      <c r="F1111" s="79"/>
      <c r="G1111" s="79"/>
      <c r="H1111" s="108"/>
      <c r="I1111" s="130"/>
      <c r="J1111" s="151"/>
    </row>
    <row r="1112" spans="1:10" s="150" customFormat="1" ht="19.5" customHeight="1">
      <c r="A1112" s="79"/>
      <c r="B1112" s="283"/>
      <c r="C1112" s="79"/>
      <c r="D1112" s="79"/>
      <c r="E1112" s="79"/>
      <c r="F1112" s="79"/>
      <c r="G1112" s="79"/>
      <c r="H1112" s="108"/>
      <c r="I1112" s="130"/>
      <c r="J1112" s="151"/>
    </row>
    <row r="1113" spans="1:10" s="150" customFormat="1" ht="19.5" customHeight="1">
      <c r="A1113" s="79"/>
      <c r="B1113" s="283"/>
      <c r="C1113" s="79"/>
      <c r="D1113" s="79"/>
      <c r="E1113" s="79"/>
      <c r="F1113" s="79"/>
      <c r="G1113" s="79"/>
      <c r="H1113" s="108"/>
      <c r="I1113" s="130"/>
      <c r="J1113" s="151"/>
    </row>
    <row r="1114" spans="1:10" s="150" customFormat="1" ht="19.5" customHeight="1">
      <c r="A1114" s="79"/>
      <c r="B1114" s="283"/>
      <c r="C1114" s="79"/>
      <c r="D1114" s="79"/>
      <c r="E1114" s="79"/>
      <c r="F1114" s="79"/>
      <c r="G1114" s="79"/>
      <c r="H1114" s="108"/>
      <c r="I1114" s="130"/>
      <c r="J1114" s="151"/>
    </row>
    <row r="1115" spans="1:10" s="150" customFormat="1" ht="19.5" customHeight="1">
      <c r="A1115" s="79"/>
      <c r="B1115" s="283"/>
      <c r="C1115" s="79"/>
      <c r="D1115" s="79"/>
      <c r="E1115" s="79"/>
      <c r="F1115" s="79"/>
      <c r="G1115" s="79"/>
      <c r="H1115" s="108"/>
      <c r="I1115" s="130"/>
      <c r="J1115" s="151"/>
    </row>
    <row r="1116" spans="1:10" s="150" customFormat="1" ht="19.5" customHeight="1">
      <c r="A1116" s="79"/>
      <c r="B1116" s="283"/>
      <c r="C1116" s="79"/>
      <c r="D1116" s="79"/>
      <c r="E1116" s="79"/>
      <c r="F1116" s="79"/>
      <c r="G1116" s="79"/>
      <c r="H1116" s="108"/>
      <c r="I1116" s="130"/>
      <c r="J1116" s="151"/>
    </row>
    <row r="1117" spans="1:10" s="150" customFormat="1" ht="19.5" customHeight="1">
      <c r="A1117" s="79"/>
      <c r="B1117" s="283"/>
      <c r="C1117" s="79"/>
      <c r="D1117" s="79"/>
      <c r="E1117" s="79"/>
      <c r="F1117" s="79"/>
      <c r="G1117" s="79"/>
      <c r="H1117" s="108"/>
      <c r="I1117" s="130"/>
      <c r="J1117" s="151"/>
    </row>
    <row r="1118" spans="1:10" s="150" customFormat="1" ht="19.5" customHeight="1">
      <c r="A1118" s="79"/>
      <c r="B1118" s="283"/>
      <c r="C1118" s="79"/>
      <c r="D1118" s="79"/>
      <c r="E1118" s="79"/>
      <c r="F1118" s="79"/>
      <c r="G1118" s="79"/>
      <c r="H1118" s="108"/>
      <c r="I1118" s="130"/>
      <c r="J1118" s="151"/>
    </row>
    <row r="1119" spans="1:10" s="150" customFormat="1" ht="19.5" customHeight="1">
      <c r="A1119" s="79"/>
      <c r="B1119" s="283"/>
      <c r="C1119" s="79"/>
      <c r="D1119" s="79"/>
      <c r="E1119" s="79"/>
      <c r="F1119" s="79"/>
      <c r="G1119" s="79"/>
      <c r="H1119" s="108"/>
      <c r="I1119" s="130"/>
      <c r="J1119" s="151"/>
    </row>
    <row r="1120" spans="1:10" s="150" customFormat="1" ht="19.5" customHeight="1">
      <c r="A1120" s="79"/>
      <c r="B1120" s="283"/>
      <c r="C1120" s="79"/>
      <c r="D1120" s="79"/>
      <c r="E1120" s="79"/>
      <c r="F1120" s="79"/>
      <c r="G1120" s="79"/>
      <c r="H1120" s="108"/>
      <c r="I1120" s="130"/>
      <c r="J1120" s="151"/>
    </row>
    <row r="1121" spans="1:10" s="150" customFormat="1" ht="19.5" customHeight="1">
      <c r="A1121" s="79"/>
      <c r="B1121" s="283"/>
      <c r="C1121" s="79"/>
      <c r="D1121" s="79"/>
      <c r="E1121" s="79"/>
      <c r="F1121" s="79"/>
      <c r="G1121" s="79"/>
      <c r="H1121" s="108"/>
      <c r="I1121" s="130"/>
      <c r="J1121" s="151"/>
    </row>
    <row r="1122" spans="1:10" s="150" customFormat="1" ht="19.5" customHeight="1">
      <c r="A1122" s="79"/>
      <c r="B1122" s="283"/>
      <c r="C1122" s="79"/>
      <c r="D1122" s="79"/>
      <c r="E1122" s="79"/>
      <c r="F1122" s="79"/>
      <c r="G1122" s="79"/>
      <c r="H1122" s="108"/>
      <c r="I1122" s="130"/>
      <c r="J1122" s="151"/>
    </row>
    <row r="1123" spans="1:10" s="150" customFormat="1" ht="19.5" customHeight="1">
      <c r="A1123" s="79"/>
      <c r="B1123" s="283"/>
      <c r="C1123" s="79"/>
      <c r="D1123" s="79"/>
      <c r="E1123" s="79"/>
      <c r="F1123" s="79"/>
      <c r="G1123" s="79"/>
      <c r="H1123" s="108"/>
      <c r="I1123" s="130"/>
      <c r="J1123" s="151"/>
    </row>
    <row r="1124" spans="1:10" s="150" customFormat="1" ht="19.5" customHeight="1">
      <c r="A1124" s="79"/>
      <c r="B1124" s="283"/>
      <c r="C1124" s="79"/>
      <c r="D1124" s="79"/>
      <c r="E1124" s="79"/>
      <c r="F1124" s="79"/>
      <c r="G1124" s="79"/>
      <c r="H1124" s="108"/>
      <c r="I1124" s="130"/>
      <c r="J1124" s="151"/>
    </row>
    <row r="1125" spans="1:10" s="150" customFormat="1" ht="19.5" customHeight="1">
      <c r="A1125" s="79"/>
      <c r="B1125" s="283"/>
      <c r="C1125" s="79"/>
      <c r="D1125" s="79"/>
      <c r="E1125" s="79"/>
      <c r="F1125" s="79"/>
      <c r="G1125" s="79"/>
      <c r="H1125" s="108"/>
      <c r="I1125" s="130"/>
      <c r="J1125" s="151"/>
    </row>
    <row r="1126" spans="1:10" s="150" customFormat="1" ht="19.5" customHeight="1">
      <c r="A1126" s="79"/>
      <c r="B1126" s="283"/>
      <c r="C1126" s="79"/>
      <c r="D1126" s="79"/>
      <c r="E1126" s="79"/>
      <c r="F1126" s="79"/>
      <c r="G1126" s="79"/>
      <c r="H1126" s="108"/>
      <c r="I1126" s="130"/>
      <c r="J1126" s="151"/>
    </row>
    <row r="1127" spans="1:10" s="150" customFormat="1" ht="19.5" customHeight="1">
      <c r="A1127" s="79"/>
      <c r="B1127" s="283"/>
      <c r="C1127" s="79"/>
      <c r="D1127" s="79"/>
      <c r="E1127" s="79"/>
      <c r="F1127" s="79"/>
      <c r="G1127" s="79"/>
      <c r="H1127" s="108"/>
      <c r="I1127" s="130"/>
      <c r="J1127" s="151"/>
    </row>
    <row r="1128" spans="1:10" s="150" customFormat="1" ht="19.5" customHeight="1">
      <c r="A1128" s="79"/>
      <c r="B1128" s="283"/>
      <c r="C1128" s="79"/>
      <c r="D1128" s="79"/>
      <c r="E1128" s="79"/>
      <c r="F1128" s="79"/>
      <c r="G1128" s="79"/>
      <c r="H1128" s="108"/>
      <c r="I1128" s="130"/>
      <c r="J1128" s="151"/>
    </row>
    <row r="1129" spans="1:10" s="150" customFormat="1" ht="19.5" customHeight="1">
      <c r="A1129" s="79"/>
      <c r="B1129" s="283"/>
      <c r="C1129" s="79"/>
      <c r="D1129" s="79"/>
      <c r="E1129" s="79"/>
      <c r="F1129" s="79"/>
      <c r="G1129" s="79"/>
      <c r="H1129" s="108"/>
      <c r="I1129" s="130"/>
      <c r="J1129" s="151"/>
    </row>
    <row r="1130" spans="1:10" s="150" customFormat="1" ht="19.5" customHeight="1">
      <c r="A1130" s="79"/>
      <c r="B1130" s="283"/>
      <c r="C1130" s="79"/>
      <c r="D1130" s="79"/>
      <c r="E1130" s="79"/>
      <c r="F1130" s="79"/>
      <c r="G1130" s="79"/>
      <c r="H1130" s="108"/>
      <c r="I1130" s="130"/>
      <c r="J1130" s="151"/>
    </row>
    <row r="1131" spans="1:10" s="150" customFormat="1" ht="19.5" customHeight="1">
      <c r="A1131" s="79"/>
      <c r="B1131" s="283"/>
      <c r="C1131" s="79"/>
      <c r="D1131" s="79"/>
      <c r="E1131" s="79"/>
      <c r="F1131" s="79"/>
      <c r="G1131" s="79"/>
      <c r="H1131" s="108"/>
      <c r="I1131" s="130"/>
      <c r="J1131" s="151"/>
    </row>
    <row r="1132" spans="1:10" s="150" customFormat="1" ht="19.5" customHeight="1">
      <c r="A1132" s="79"/>
      <c r="B1132" s="283"/>
      <c r="C1132" s="79"/>
      <c r="D1132" s="79"/>
      <c r="E1132" s="79"/>
      <c r="F1132" s="79"/>
      <c r="G1132" s="79"/>
      <c r="H1132" s="108"/>
      <c r="I1132" s="130"/>
      <c r="J1132" s="151"/>
    </row>
    <row r="1133" spans="1:10" s="150" customFormat="1" ht="19.5" customHeight="1">
      <c r="A1133" s="79"/>
      <c r="B1133" s="283"/>
      <c r="C1133" s="79"/>
      <c r="D1133" s="79"/>
      <c r="E1133" s="79"/>
      <c r="F1133" s="79"/>
      <c r="G1133" s="79"/>
      <c r="H1133" s="108"/>
      <c r="I1133" s="130"/>
      <c r="J1133" s="151"/>
    </row>
    <row r="1134" spans="1:10" s="150" customFormat="1" ht="19.5" customHeight="1">
      <c r="A1134" s="79"/>
      <c r="B1134" s="283"/>
      <c r="C1134" s="79"/>
      <c r="D1134" s="79"/>
      <c r="E1134" s="79"/>
      <c r="F1134" s="79"/>
      <c r="G1134" s="79"/>
      <c r="H1134" s="108"/>
      <c r="I1134" s="130"/>
      <c r="J1134" s="151"/>
    </row>
    <row r="1135" spans="1:10" s="150" customFormat="1" ht="19.5" customHeight="1">
      <c r="A1135" s="79"/>
      <c r="B1135" s="283"/>
      <c r="C1135" s="79"/>
      <c r="D1135" s="79"/>
      <c r="E1135" s="79"/>
      <c r="F1135" s="79"/>
      <c r="G1135" s="79"/>
      <c r="H1135" s="108"/>
      <c r="I1135" s="130"/>
      <c r="J1135" s="151"/>
    </row>
    <row r="1136" spans="1:10" s="150" customFormat="1" ht="19.5" customHeight="1">
      <c r="A1136" s="79"/>
      <c r="B1136" s="283"/>
      <c r="C1136" s="79"/>
      <c r="D1136" s="79"/>
      <c r="E1136" s="79"/>
      <c r="F1136" s="79"/>
      <c r="G1136" s="79"/>
      <c r="H1136" s="108"/>
      <c r="I1136" s="130"/>
      <c r="J1136" s="151"/>
    </row>
    <row r="1137" spans="1:10" s="150" customFormat="1" ht="23.25" customHeight="1">
      <c r="A1137" s="79"/>
      <c r="B1137" s="283"/>
      <c r="C1137" s="79"/>
      <c r="D1137" s="79"/>
      <c r="E1137" s="79"/>
      <c r="F1137" s="79"/>
      <c r="G1137" s="79"/>
      <c r="H1137" s="108"/>
      <c r="I1137" s="130"/>
      <c r="J1137" s="151"/>
    </row>
    <row r="1138" spans="1:10" s="150" customFormat="1" ht="30" customHeight="1">
      <c r="A1138" s="79"/>
      <c r="B1138" s="283"/>
      <c r="C1138" s="79"/>
      <c r="D1138" s="79"/>
      <c r="E1138" s="79"/>
      <c r="F1138" s="79"/>
      <c r="G1138" s="79"/>
      <c r="H1138" s="108"/>
      <c r="I1138" s="130"/>
      <c r="J1138" s="151"/>
    </row>
    <row r="1139" spans="1:10" s="150" customFormat="1" ht="19.5" customHeight="1">
      <c r="A1139" s="79"/>
      <c r="B1139" s="283"/>
      <c r="C1139" s="79"/>
      <c r="D1139" s="79"/>
      <c r="E1139" s="79"/>
      <c r="F1139" s="79"/>
      <c r="G1139" s="79"/>
      <c r="H1139" s="108"/>
      <c r="I1139" s="130"/>
      <c r="J1139" s="151"/>
    </row>
    <row r="1140" spans="1:10" s="150" customFormat="1" ht="19.5" customHeight="1">
      <c r="A1140" s="79"/>
      <c r="B1140" s="283"/>
      <c r="C1140" s="79"/>
      <c r="D1140" s="79"/>
      <c r="E1140" s="79"/>
      <c r="F1140" s="79"/>
      <c r="G1140" s="79"/>
      <c r="H1140" s="108"/>
      <c r="I1140" s="130"/>
      <c r="J1140" s="151"/>
    </row>
    <row r="1141" spans="1:10" s="150" customFormat="1" ht="19.5" customHeight="1">
      <c r="A1141" s="79"/>
      <c r="B1141" s="283"/>
      <c r="C1141" s="79"/>
      <c r="D1141" s="79"/>
      <c r="E1141" s="79"/>
      <c r="F1141" s="79"/>
      <c r="G1141" s="79"/>
      <c r="H1141" s="108"/>
      <c r="I1141" s="130"/>
      <c r="J1141" s="151"/>
    </row>
    <row r="1142" spans="1:10" s="150" customFormat="1" ht="19.5" customHeight="1">
      <c r="A1142" s="79"/>
      <c r="B1142" s="283"/>
      <c r="C1142" s="79"/>
      <c r="D1142" s="79"/>
      <c r="E1142" s="79"/>
      <c r="F1142" s="79"/>
      <c r="G1142" s="79"/>
      <c r="H1142" s="108"/>
      <c r="I1142" s="130"/>
      <c r="J1142" s="151"/>
    </row>
    <row r="1143" spans="1:10" s="150" customFormat="1" ht="19.5" customHeight="1">
      <c r="A1143" s="79"/>
      <c r="B1143" s="283"/>
      <c r="C1143" s="79"/>
      <c r="D1143" s="79"/>
      <c r="E1143" s="79"/>
      <c r="F1143" s="79"/>
      <c r="G1143" s="79"/>
      <c r="H1143" s="108"/>
      <c r="I1143" s="130"/>
      <c r="J1143" s="151"/>
    </row>
    <row r="1144" spans="1:10" s="150" customFormat="1" ht="19.5" customHeight="1">
      <c r="A1144" s="79"/>
      <c r="B1144" s="283"/>
      <c r="C1144" s="79"/>
      <c r="D1144" s="79"/>
      <c r="E1144" s="79"/>
      <c r="F1144" s="79"/>
      <c r="G1144" s="79"/>
      <c r="H1144" s="108"/>
      <c r="I1144" s="130"/>
      <c r="J1144" s="151"/>
    </row>
    <row r="1145" spans="1:10" s="150" customFormat="1" ht="19.5" customHeight="1">
      <c r="A1145" s="79"/>
      <c r="B1145" s="283"/>
      <c r="C1145" s="79"/>
      <c r="D1145" s="79"/>
      <c r="E1145" s="79"/>
      <c r="F1145" s="79"/>
      <c r="G1145" s="79"/>
      <c r="H1145" s="108"/>
      <c r="I1145" s="130"/>
      <c r="J1145" s="151"/>
    </row>
    <row r="1146" spans="1:10" s="150" customFormat="1" ht="19.5" customHeight="1">
      <c r="A1146" s="79"/>
      <c r="B1146" s="283"/>
      <c r="C1146" s="79"/>
      <c r="D1146" s="79"/>
      <c r="E1146" s="79"/>
      <c r="F1146" s="79"/>
      <c r="G1146" s="79"/>
      <c r="H1146" s="108"/>
      <c r="I1146" s="130"/>
      <c r="J1146" s="151"/>
    </row>
    <row r="1147" spans="1:10" s="150" customFormat="1" ht="19.5" customHeight="1">
      <c r="A1147" s="79"/>
      <c r="B1147" s="283"/>
      <c r="C1147" s="79"/>
      <c r="D1147" s="79"/>
      <c r="E1147" s="79"/>
      <c r="F1147" s="79"/>
      <c r="G1147" s="79"/>
      <c r="H1147" s="108"/>
      <c r="I1147" s="130"/>
      <c r="J1147" s="151"/>
    </row>
    <row r="1148" spans="1:10" s="150" customFormat="1" ht="19.5" customHeight="1">
      <c r="A1148" s="79"/>
      <c r="B1148" s="283"/>
      <c r="C1148" s="79"/>
      <c r="D1148" s="79"/>
      <c r="E1148" s="79"/>
      <c r="F1148" s="79"/>
      <c r="G1148" s="79"/>
      <c r="H1148" s="108"/>
      <c r="I1148" s="130"/>
      <c r="J1148" s="151"/>
    </row>
    <row r="1149" spans="1:10" s="150" customFormat="1" ht="19.5" customHeight="1">
      <c r="A1149" s="79"/>
      <c r="B1149" s="283"/>
      <c r="C1149" s="79"/>
      <c r="D1149" s="79"/>
      <c r="E1149" s="79"/>
      <c r="F1149" s="79"/>
      <c r="G1149" s="79"/>
      <c r="H1149" s="108"/>
      <c r="I1149" s="130"/>
      <c r="J1149" s="151"/>
    </row>
    <row r="1150" spans="1:10" s="150" customFormat="1" ht="28.5" customHeight="1">
      <c r="A1150" s="79"/>
      <c r="B1150" s="283"/>
      <c r="C1150" s="79"/>
      <c r="D1150" s="79"/>
      <c r="E1150" s="79"/>
      <c r="F1150" s="79"/>
      <c r="G1150" s="79"/>
      <c r="H1150" s="108"/>
      <c r="I1150" s="130"/>
      <c r="J1150" s="151"/>
    </row>
    <row r="1151" spans="1:10" s="150" customFormat="1" ht="19.5" customHeight="1">
      <c r="A1151" s="79"/>
      <c r="B1151" s="283"/>
      <c r="C1151" s="79"/>
      <c r="D1151" s="79"/>
      <c r="E1151" s="79"/>
      <c r="F1151" s="79"/>
      <c r="G1151" s="79"/>
      <c r="H1151" s="108"/>
      <c r="I1151" s="130"/>
      <c r="J1151" s="151"/>
    </row>
    <row r="1152" spans="1:10" s="150" customFormat="1" ht="19.5" customHeight="1">
      <c r="A1152" s="79"/>
      <c r="B1152" s="283"/>
      <c r="C1152" s="79"/>
      <c r="D1152" s="79"/>
      <c r="E1152" s="79"/>
      <c r="F1152" s="79"/>
      <c r="G1152" s="79"/>
      <c r="H1152" s="108"/>
      <c r="I1152" s="130"/>
      <c r="J1152" s="151"/>
    </row>
    <row r="1153" spans="1:10" s="150" customFormat="1" ht="19.5" customHeight="1">
      <c r="A1153" s="79"/>
      <c r="B1153" s="283"/>
      <c r="C1153" s="79"/>
      <c r="D1153" s="79"/>
      <c r="E1153" s="79"/>
      <c r="F1153" s="79"/>
      <c r="G1153" s="79"/>
      <c r="H1153" s="108"/>
      <c r="I1153" s="130"/>
      <c r="J1153" s="151"/>
    </row>
    <row r="1154" spans="1:10" s="150" customFormat="1" ht="19.5" customHeight="1">
      <c r="A1154" s="79"/>
      <c r="B1154" s="283"/>
      <c r="C1154" s="79"/>
      <c r="D1154" s="79"/>
      <c r="E1154" s="79"/>
      <c r="F1154" s="79"/>
      <c r="G1154" s="79"/>
      <c r="H1154" s="108"/>
      <c r="I1154" s="130"/>
      <c r="J1154" s="151"/>
    </row>
    <row r="1155" spans="1:10" s="150" customFormat="1" ht="19.5" customHeight="1">
      <c r="A1155" s="79"/>
      <c r="B1155" s="283"/>
      <c r="C1155" s="79"/>
      <c r="D1155" s="79"/>
      <c r="E1155" s="79"/>
      <c r="F1155" s="79"/>
      <c r="G1155" s="79"/>
      <c r="H1155" s="108"/>
      <c r="I1155" s="130"/>
      <c r="J1155" s="151"/>
    </row>
    <row r="1156" spans="1:10" s="150" customFormat="1" ht="19.5" customHeight="1">
      <c r="A1156" s="79"/>
      <c r="B1156" s="283"/>
      <c r="C1156" s="79"/>
      <c r="D1156" s="79"/>
      <c r="E1156" s="79"/>
      <c r="F1156" s="79"/>
      <c r="G1156" s="79"/>
      <c r="H1156" s="108"/>
      <c r="I1156" s="130"/>
      <c r="J1156" s="151"/>
    </row>
    <row r="1157" spans="1:10" s="150" customFormat="1" ht="19.5" customHeight="1">
      <c r="A1157" s="79"/>
      <c r="B1157" s="283"/>
      <c r="C1157" s="79"/>
      <c r="D1157" s="79"/>
      <c r="E1157" s="79"/>
      <c r="F1157" s="79"/>
      <c r="G1157" s="79"/>
      <c r="H1157" s="108"/>
      <c r="I1157" s="130"/>
      <c r="J1157" s="151"/>
    </row>
    <row r="1158" spans="1:10" s="150" customFormat="1" ht="19.5" customHeight="1">
      <c r="A1158" s="79"/>
      <c r="B1158" s="283"/>
      <c r="C1158" s="79"/>
      <c r="D1158" s="79"/>
      <c r="E1158" s="79"/>
      <c r="F1158" s="79"/>
      <c r="G1158" s="79"/>
      <c r="H1158" s="108"/>
      <c r="I1158" s="130"/>
      <c r="J1158" s="151"/>
    </row>
    <row r="1159" spans="1:10" s="150" customFormat="1" ht="19.5" customHeight="1">
      <c r="A1159" s="79"/>
      <c r="B1159" s="283"/>
      <c r="C1159" s="79"/>
      <c r="D1159" s="79"/>
      <c r="E1159" s="79"/>
      <c r="F1159" s="79"/>
      <c r="G1159" s="79"/>
      <c r="H1159" s="108"/>
      <c r="I1159" s="130"/>
      <c r="J1159" s="151"/>
    </row>
    <row r="1160" spans="1:10" s="150" customFormat="1" ht="19.5" customHeight="1">
      <c r="A1160" s="79"/>
      <c r="B1160" s="283"/>
      <c r="C1160" s="79"/>
      <c r="D1160" s="79"/>
      <c r="E1160" s="79"/>
      <c r="F1160" s="79"/>
      <c r="G1160" s="79"/>
      <c r="H1160" s="108"/>
      <c r="I1160" s="130"/>
      <c r="J1160" s="151"/>
    </row>
    <row r="1161" spans="1:10" s="150" customFormat="1" ht="19.5" customHeight="1">
      <c r="A1161" s="79"/>
      <c r="B1161" s="283"/>
      <c r="C1161" s="79"/>
      <c r="D1161" s="79"/>
      <c r="E1161" s="79"/>
      <c r="F1161" s="79"/>
      <c r="G1161" s="79"/>
      <c r="H1161" s="108"/>
      <c r="I1161" s="130"/>
      <c r="J1161" s="151"/>
    </row>
    <row r="1162" spans="1:10" s="150" customFormat="1" ht="19.5" customHeight="1">
      <c r="A1162" s="79"/>
      <c r="B1162" s="283"/>
      <c r="C1162" s="79"/>
      <c r="D1162" s="79"/>
      <c r="E1162" s="79"/>
      <c r="F1162" s="79"/>
      <c r="G1162" s="79"/>
      <c r="H1162" s="108"/>
      <c r="I1162" s="130"/>
      <c r="J1162" s="151"/>
    </row>
    <row r="1163" spans="1:10" s="150" customFormat="1" ht="19.5" customHeight="1">
      <c r="A1163" s="79"/>
      <c r="B1163" s="283"/>
      <c r="C1163" s="79"/>
      <c r="D1163" s="79"/>
      <c r="E1163" s="79"/>
      <c r="F1163" s="79"/>
      <c r="G1163" s="79"/>
      <c r="H1163" s="108"/>
      <c r="I1163" s="130"/>
      <c r="J1163" s="151"/>
    </row>
    <row r="1164" spans="1:10" s="150" customFormat="1" ht="19.5" customHeight="1">
      <c r="A1164" s="79"/>
      <c r="B1164" s="283"/>
      <c r="C1164" s="79"/>
      <c r="D1164" s="79"/>
      <c r="E1164" s="79"/>
      <c r="F1164" s="79"/>
      <c r="G1164" s="79"/>
      <c r="H1164" s="108"/>
      <c r="I1164" s="130"/>
      <c r="J1164" s="151"/>
    </row>
    <row r="1165" spans="1:10" s="150" customFormat="1" ht="19.5" customHeight="1">
      <c r="A1165" s="79"/>
      <c r="B1165" s="283"/>
      <c r="C1165" s="79"/>
      <c r="D1165" s="79"/>
      <c r="E1165" s="79"/>
      <c r="F1165" s="79"/>
      <c r="G1165" s="79"/>
      <c r="H1165" s="108"/>
      <c r="I1165" s="130"/>
      <c r="J1165" s="151"/>
    </row>
    <row r="1166" spans="1:10" s="150" customFormat="1" ht="19.5" customHeight="1">
      <c r="A1166" s="79"/>
      <c r="B1166" s="283"/>
      <c r="C1166" s="79"/>
      <c r="D1166" s="79"/>
      <c r="E1166" s="79"/>
      <c r="F1166" s="79"/>
      <c r="G1166" s="79"/>
      <c r="H1166" s="108"/>
      <c r="I1166" s="130"/>
      <c r="J1166" s="151"/>
    </row>
    <row r="1167" spans="1:10" s="150" customFormat="1" ht="26.25" customHeight="1">
      <c r="A1167" s="79"/>
      <c r="B1167" s="283"/>
      <c r="C1167" s="79"/>
      <c r="D1167" s="79"/>
      <c r="E1167" s="79"/>
      <c r="F1167" s="79"/>
      <c r="G1167" s="79"/>
      <c r="H1167" s="108"/>
      <c r="I1167" s="130"/>
      <c r="J1167" s="151"/>
    </row>
    <row r="1168" spans="1:10" s="150" customFormat="1" ht="19.5" customHeight="1">
      <c r="A1168" s="79"/>
      <c r="B1168" s="283"/>
      <c r="C1168" s="79"/>
      <c r="D1168" s="79"/>
      <c r="E1168" s="79"/>
      <c r="F1168" s="79"/>
      <c r="G1168" s="79"/>
      <c r="H1168" s="108"/>
      <c r="I1168" s="130"/>
      <c r="J1168" s="151"/>
    </row>
    <row r="1169" spans="1:10" s="150" customFormat="1" ht="19.5" customHeight="1">
      <c r="A1169" s="79"/>
      <c r="B1169" s="283"/>
      <c r="C1169" s="79"/>
      <c r="D1169" s="79"/>
      <c r="E1169" s="79"/>
      <c r="F1169" s="79"/>
      <c r="G1169" s="79"/>
      <c r="H1169" s="108"/>
      <c r="I1169" s="130"/>
      <c r="J1169" s="151"/>
    </row>
    <row r="1170" spans="1:10" s="150" customFormat="1" ht="19.5" customHeight="1">
      <c r="A1170" s="79"/>
      <c r="B1170" s="283"/>
      <c r="C1170" s="79"/>
      <c r="D1170" s="79"/>
      <c r="E1170" s="79"/>
      <c r="F1170" s="79"/>
      <c r="G1170" s="79"/>
      <c r="H1170" s="108"/>
      <c r="I1170" s="130"/>
      <c r="J1170" s="151"/>
    </row>
    <row r="1171" spans="1:10" s="150" customFormat="1" ht="19.5" customHeight="1">
      <c r="A1171" s="79"/>
      <c r="B1171" s="283"/>
      <c r="C1171" s="79"/>
      <c r="D1171" s="79"/>
      <c r="E1171" s="79"/>
      <c r="F1171" s="79"/>
      <c r="G1171" s="79"/>
      <c r="H1171" s="108"/>
      <c r="I1171" s="130"/>
      <c r="J1171" s="151"/>
    </row>
    <row r="1172" spans="1:10" s="150" customFormat="1" ht="19.5" customHeight="1">
      <c r="A1172" s="79"/>
      <c r="B1172" s="283"/>
      <c r="C1172" s="79"/>
      <c r="D1172" s="79"/>
      <c r="E1172" s="79"/>
      <c r="F1172" s="79"/>
      <c r="G1172" s="79"/>
      <c r="H1172" s="108"/>
      <c r="I1172" s="130"/>
      <c r="J1172" s="151"/>
    </row>
    <row r="1173" spans="1:10" s="150" customFormat="1" ht="19.5" customHeight="1">
      <c r="A1173" s="79"/>
      <c r="B1173" s="283"/>
      <c r="C1173" s="79"/>
      <c r="D1173" s="79"/>
      <c r="E1173" s="79"/>
      <c r="F1173" s="79"/>
      <c r="G1173" s="79"/>
      <c r="H1173" s="108"/>
      <c r="I1173" s="130"/>
      <c r="J1173" s="151"/>
    </row>
    <row r="1174" spans="1:10" s="150" customFormat="1" ht="19.5" customHeight="1">
      <c r="A1174" s="79"/>
      <c r="B1174" s="283"/>
      <c r="C1174" s="79"/>
      <c r="D1174" s="79"/>
      <c r="E1174" s="79"/>
      <c r="F1174" s="79"/>
      <c r="G1174" s="79"/>
      <c r="H1174" s="108"/>
      <c r="I1174" s="130"/>
      <c r="J1174" s="151"/>
    </row>
    <row r="1175" spans="1:10" s="150" customFormat="1" ht="19.5" customHeight="1">
      <c r="A1175" s="79"/>
      <c r="B1175" s="283"/>
      <c r="C1175" s="79"/>
      <c r="D1175" s="79"/>
      <c r="E1175" s="79"/>
      <c r="F1175" s="79"/>
      <c r="G1175" s="79"/>
      <c r="H1175" s="108"/>
      <c r="I1175" s="130"/>
      <c r="J1175" s="151"/>
    </row>
    <row r="1176" spans="1:10" s="150" customFormat="1" ht="19.5" customHeight="1">
      <c r="A1176" s="79"/>
      <c r="B1176" s="283"/>
      <c r="C1176" s="79"/>
      <c r="D1176" s="79"/>
      <c r="E1176" s="79"/>
      <c r="F1176" s="79"/>
      <c r="G1176" s="79"/>
      <c r="H1176" s="108"/>
      <c r="I1176" s="130"/>
      <c r="J1176" s="151"/>
    </row>
    <row r="1177" spans="1:10" s="150" customFormat="1" ht="19.5" customHeight="1">
      <c r="A1177" s="79"/>
      <c r="B1177" s="283"/>
      <c r="C1177" s="79"/>
      <c r="D1177" s="79"/>
      <c r="E1177" s="79"/>
      <c r="F1177" s="79"/>
      <c r="G1177" s="79"/>
      <c r="H1177" s="108"/>
      <c r="I1177" s="130"/>
      <c r="J1177" s="151"/>
    </row>
    <row r="1178" spans="1:10" s="150" customFormat="1" ht="19.5" customHeight="1">
      <c r="A1178" s="79"/>
      <c r="B1178" s="283"/>
      <c r="C1178" s="79"/>
      <c r="D1178" s="79"/>
      <c r="E1178" s="79"/>
      <c r="F1178" s="79"/>
      <c r="G1178" s="79"/>
      <c r="H1178" s="108"/>
      <c r="I1178" s="130"/>
      <c r="J1178" s="151"/>
    </row>
    <row r="1179" spans="1:10" s="150" customFormat="1" ht="19.5" customHeight="1">
      <c r="A1179" s="79"/>
      <c r="B1179" s="283"/>
      <c r="C1179" s="79"/>
      <c r="D1179" s="79"/>
      <c r="E1179" s="79"/>
      <c r="F1179" s="79"/>
      <c r="G1179" s="79"/>
      <c r="H1179" s="108"/>
      <c r="I1179" s="130"/>
      <c r="J1179" s="151"/>
    </row>
    <row r="1180" spans="1:10" s="150" customFormat="1" ht="19.5" customHeight="1">
      <c r="A1180" s="79"/>
      <c r="B1180" s="283"/>
      <c r="C1180" s="79"/>
      <c r="D1180" s="79"/>
      <c r="E1180" s="79"/>
      <c r="F1180" s="79"/>
      <c r="G1180" s="79"/>
      <c r="H1180" s="108"/>
      <c r="I1180" s="130"/>
      <c r="J1180" s="151"/>
    </row>
    <row r="1181" spans="1:10" s="150" customFormat="1" ht="19.5" customHeight="1">
      <c r="A1181" s="79"/>
      <c r="B1181" s="283"/>
      <c r="C1181" s="79"/>
      <c r="D1181" s="79"/>
      <c r="E1181" s="79"/>
      <c r="F1181" s="79"/>
      <c r="G1181" s="79"/>
      <c r="H1181" s="108"/>
      <c r="I1181" s="130"/>
      <c r="J1181" s="151"/>
    </row>
    <row r="1182" spans="1:10" s="150" customFormat="1" ht="19.5" customHeight="1">
      <c r="A1182" s="79"/>
      <c r="B1182" s="283"/>
      <c r="C1182" s="79"/>
      <c r="D1182" s="79"/>
      <c r="E1182" s="79"/>
      <c r="F1182" s="79"/>
      <c r="G1182" s="79"/>
      <c r="H1182" s="108"/>
      <c r="I1182" s="130"/>
      <c r="J1182" s="151"/>
    </row>
    <row r="1183" spans="1:10" s="150" customFormat="1" ht="19.5" customHeight="1">
      <c r="A1183" s="79"/>
      <c r="B1183" s="283"/>
      <c r="C1183" s="79"/>
      <c r="D1183" s="79"/>
      <c r="E1183" s="79"/>
      <c r="F1183" s="79"/>
      <c r="G1183" s="79"/>
      <c r="H1183" s="108"/>
      <c r="I1183" s="130"/>
      <c r="J1183" s="151"/>
    </row>
    <row r="1184" spans="1:10" s="150" customFormat="1" ht="19.5" customHeight="1">
      <c r="A1184" s="79"/>
      <c r="B1184" s="283"/>
      <c r="C1184" s="79"/>
      <c r="D1184" s="79"/>
      <c r="E1184" s="79"/>
      <c r="F1184" s="79"/>
      <c r="G1184" s="79"/>
      <c r="H1184" s="108"/>
      <c r="I1184" s="130"/>
      <c r="J1184" s="151"/>
    </row>
    <row r="1185" spans="1:10" s="150" customFormat="1" ht="19.5" customHeight="1">
      <c r="A1185" s="79"/>
      <c r="B1185" s="283"/>
      <c r="C1185" s="79"/>
      <c r="D1185" s="79"/>
      <c r="E1185" s="79"/>
      <c r="F1185" s="79"/>
      <c r="G1185" s="79"/>
      <c r="H1185" s="108"/>
      <c r="I1185" s="130"/>
      <c r="J1185" s="151"/>
    </row>
    <row r="1186" spans="1:10" s="150" customFormat="1" ht="19.5" customHeight="1">
      <c r="A1186" s="79"/>
      <c r="B1186" s="283"/>
      <c r="C1186" s="79"/>
      <c r="D1186" s="79"/>
      <c r="E1186" s="79"/>
      <c r="F1186" s="79"/>
      <c r="G1186" s="79"/>
      <c r="H1186" s="108"/>
      <c r="I1186" s="130"/>
      <c r="J1186" s="151"/>
    </row>
    <row r="1187" spans="1:10" s="150" customFormat="1" ht="19.5" customHeight="1">
      <c r="A1187" s="79"/>
      <c r="B1187" s="283"/>
      <c r="C1187" s="79"/>
      <c r="D1187" s="79"/>
      <c r="E1187" s="79"/>
      <c r="F1187" s="79"/>
      <c r="G1187" s="79"/>
      <c r="H1187" s="108"/>
      <c r="I1187" s="130"/>
      <c r="J1187" s="151"/>
    </row>
    <row r="1188" spans="1:10" s="150" customFormat="1" ht="19.5" customHeight="1">
      <c r="A1188" s="79"/>
      <c r="B1188" s="283"/>
      <c r="C1188" s="79"/>
      <c r="D1188" s="79"/>
      <c r="E1188" s="79"/>
      <c r="F1188" s="79"/>
      <c r="G1188" s="79"/>
      <c r="H1188" s="108"/>
      <c r="I1188" s="130"/>
      <c r="J1188" s="151"/>
    </row>
    <row r="1189" spans="1:10" s="150" customFormat="1" ht="19.5" customHeight="1">
      <c r="A1189" s="79"/>
      <c r="B1189" s="283"/>
      <c r="C1189" s="79"/>
      <c r="D1189" s="79"/>
      <c r="E1189" s="79"/>
      <c r="F1189" s="79"/>
      <c r="G1189" s="79"/>
      <c r="H1189" s="108"/>
      <c r="I1189" s="130"/>
      <c r="J1189" s="151"/>
    </row>
    <row r="1190" spans="1:10" s="150" customFormat="1" ht="19.5" customHeight="1">
      <c r="A1190" s="79"/>
      <c r="B1190" s="283"/>
      <c r="C1190" s="79"/>
      <c r="D1190" s="79"/>
      <c r="E1190" s="79"/>
      <c r="F1190" s="79"/>
      <c r="G1190" s="79"/>
      <c r="H1190" s="108"/>
      <c r="I1190" s="130"/>
      <c r="J1190" s="151"/>
    </row>
    <row r="1191" spans="1:10" s="150" customFormat="1" ht="19.5" customHeight="1">
      <c r="A1191" s="79"/>
      <c r="B1191" s="283"/>
      <c r="C1191" s="79"/>
      <c r="D1191" s="79"/>
      <c r="E1191" s="79"/>
      <c r="F1191" s="79"/>
      <c r="G1191" s="79"/>
      <c r="H1191" s="108"/>
      <c r="I1191" s="130"/>
      <c r="J1191" s="151"/>
    </row>
    <row r="1192" spans="1:10" s="150" customFormat="1" ht="29.25" customHeight="1">
      <c r="A1192" s="79"/>
      <c r="B1192" s="283"/>
      <c r="C1192" s="79"/>
      <c r="D1192" s="79"/>
      <c r="E1192" s="79"/>
      <c r="F1192" s="79"/>
      <c r="G1192" s="79"/>
      <c r="H1192" s="108"/>
      <c r="I1192" s="130"/>
      <c r="J1192" s="151"/>
    </row>
    <row r="1193" spans="1:10" s="150" customFormat="1" ht="28.5" customHeight="1">
      <c r="A1193" s="79"/>
      <c r="B1193" s="283"/>
      <c r="C1193" s="79"/>
      <c r="D1193" s="79"/>
      <c r="E1193" s="79"/>
      <c r="F1193" s="79"/>
      <c r="G1193" s="79"/>
      <c r="H1193" s="108"/>
      <c r="I1193" s="130"/>
      <c r="J1193" s="151"/>
    </row>
    <row r="1194" spans="1:10" s="150" customFormat="1" ht="30.75" customHeight="1">
      <c r="A1194" s="79"/>
      <c r="B1194" s="283"/>
      <c r="C1194" s="79"/>
      <c r="D1194" s="79"/>
      <c r="E1194" s="79"/>
      <c r="F1194" s="79"/>
      <c r="G1194" s="79"/>
      <c r="H1194" s="108"/>
      <c r="I1194" s="130"/>
      <c r="J1194" s="151"/>
    </row>
    <row r="1195" spans="1:10" s="150" customFormat="1" ht="31.5" customHeight="1">
      <c r="A1195" s="79"/>
      <c r="B1195" s="283"/>
      <c r="C1195" s="79"/>
      <c r="D1195" s="79"/>
      <c r="E1195" s="79"/>
      <c r="F1195" s="79"/>
      <c r="G1195" s="79"/>
      <c r="H1195" s="108"/>
      <c r="I1195" s="130"/>
      <c r="J1195" s="151"/>
    </row>
    <row r="1196" spans="1:10" s="150" customFormat="1" ht="19.5" customHeight="1">
      <c r="A1196" s="79"/>
      <c r="B1196" s="283"/>
      <c r="C1196" s="79"/>
      <c r="D1196" s="79"/>
      <c r="E1196" s="79"/>
      <c r="F1196" s="79"/>
      <c r="G1196" s="79"/>
      <c r="H1196" s="108"/>
      <c r="I1196" s="130"/>
      <c r="J1196" s="151"/>
    </row>
    <row r="1197" spans="1:10" s="150" customFormat="1" ht="19.5" customHeight="1">
      <c r="A1197" s="79"/>
      <c r="B1197" s="283"/>
      <c r="C1197" s="79"/>
      <c r="D1197" s="79"/>
      <c r="E1197" s="79"/>
      <c r="F1197" s="79"/>
      <c r="G1197" s="79"/>
      <c r="H1197" s="108"/>
      <c r="I1197" s="130"/>
      <c r="J1197" s="151"/>
    </row>
    <row r="1198" spans="1:10" s="150" customFormat="1" ht="19.5" customHeight="1">
      <c r="A1198" s="79"/>
      <c r="B1198" s="283"/>
      <c r="C1198" s="79"/>
      <c r="D1198" s="79"/>
      <c r="E1198" s="79"/>
      <c r="F1198" s="79"/>
      <c r="G1198" s="79"/>
      <c r="H1198" s="108"/>
      <c r="I1198" s="130"/>
      <c r="J1198" s="151"/>
    </row>
    <row r="1199" spans="1:10" s="150" customFormat="1" ht="19.5" customHeight="1">
      <c r="A1199" s="79"/>
      <c r="B1199" s="283"/>
      <c r="C1199" s="79"/>
      <c r="D1199" s="79"/>
      <c r="E1199" s="79"/>
      <c r="F1199" s="79"/>
      <c r="G1199" s="79"/>
      <c r="H1199" s="108"/>
      <c r="I1199" s="130"/>
      <c r="J1199" s="151"/>
    </row>
    <row r="1200" spans="1:10" s="150" customFormat="1" ht="19.5" customHeight="1">
      <c r="A1200" s="79"/>
      <c r="B1200" s="283"/>
      <c r="C1200" s="79"/>
      <c r="D1200" s="79"/>
      <c r="E1200" s="79"/>
      <c r="F1200" s="79"/>
      <c r="G1200" s="79"/>
      <c r="H1200" s="108"/>
      <c r="I1200" s="130"/>
      <c r="J1200" s="151"/>
    </row>
    <row r="1201" spans="1:10" s="150" customFormat="1" ht="19.5" customHeight="1">
      <c r="A1201" s="79"/>
      <c r="B1201" s="283"/>
      <c r="C1201" s="79"/>
      <c r="D1201" s="79"/>
      <c r="E1201" s="79"/>
      <c r="F1201" s="79"/>
      <c r="G1201" s="79"/>
      <c r="H1201" s="108"/>
      <c r="I1201" s="130"/>
      <c r="J1201" s="151"/>
    </row>
    <row r="1202" spans="1:10" s="150" customFormat="1" ht="19.5" customHeight="1">
      <c r="A1202" s="79"/>
      <c r="B1202" s="283"/>
      <c r="C1202" s="79"/>
      <c r="D1202" s="79"/>
      <c r="E1202" s="79"/>
      <c r="F1202" s="79"/>
      <c r="G1202" s="79"/>
      <c r="H1202" s="108"/>
      <c r="I1202" s="130"/>
      <c r="J1202" s="151"/>
    </row>
    <row r="1203" spans="1:10" s="150" customFormat="1" ht="19.5" customHeight="1">
      <c r="A1203" s="79"/>
      <c r="B1203" s="283"/>
      <c r="C1203" s="79"/>
      <c r="D1203" s="79"/>
      <c r="E1203" s="79"/>
      <c r="F1203" s="79"/>
      <c r="G1203" s="79"/>
      <c r="H1203" s="108"/>
      <c r="I1203" s="130"/>
      <c r="J1203" s="151"/>
    </row>
    <row r="1204" spans="1:10" s="150" customFormat="1" ht="19.5" customHeight="1">
      <c r="A1204" s="79"/>
      <c r="B1204" s="283"/>
      <c r="C1204" s="79"/>
      <c r="D1204" s="79"/>
      <c r="E1204" s="79"/>
      <c r="F1204" s="79"/>
      <c r="G1204" s="79"/>
      <c r="H1204" s="108"/>
      <c r="I1204" s="130"/>
      <c r="J1204" s="151"/>
    </row>
    <row r="1205" spans="1:10" s="150" customFormat="1" ht="19.5" customHeight="1">
      <c r="A1205" s="79"/>
      <c r="B1205" s="283"/>
      <c r="C1205" s="79"/>
      <c r="D1205" s="79"/>
      <c r="E1205" s="79"/>
      <c r="F1205" s="79"/>
      <c r="G1205" s="79"/>
      <c r="H1205" s="108"/>
      <c r="I1205" s="130"/>
      <c r="J1205" s="151"/>
    </row>
    <row r="1206" spans="1:10" s="150" customFormat="1" ht="19.5" customHeight="1">
      <c r="A1206" s="79"/>
      <c r="B1206" s="283"/>
      <c r="C1206" s="79"/>
      <c r="D1206" s="79"/>
      <c r="E1206" s="79"/>
      <c r="F1206" s="79"/>
      <c r="G1206" s="79"/>
      <c r="H1206" s="108"/>
      <c r="I1206" s="130"/>
      <c r="J1206" s="151"/>
    </row>
    <row r="1207" spans="1:10" s="150" customFormat="1" ht="19.5" customHeight="1">
      <c r="A1207" s="79"/>
      <c r="B1207" s="283"/>
      <c r="C1207" s="79"/>
      <c r="D1207" s="79"/>
      <c r="E1207" s="79"/>
      <c r="F1207" s="79"/>
      <c r="G1207" s="79"/>
      <c r="H1207" s="108"/>
      <c r="I1207" s="130"/>
      <c r="J1207" s="151"/>
    </row>
    <row r="1208" spans="1:10" s="150" customFormat="1" ht="19.5" customHeight="1">
      <c r="A1208" s="79"/>
      <c r="B1208" s="283"/>
      <c r="C1208" s="79"/>
      <c r="D1208" s="79"/>
      <c r="E1208" s="79"/>
      <c r="F1208" s="79"/>
      <c r="G1208" s="79"/>
      <c r="H1208" s="108"/>
      <c r="I1208" s="130"/>
      <c r="J1208" s="151"/>
    </row>
    <row r="1209" spans="1:10" s="150" customFormat="1" ht="19.5" customHeight="1">
      <c r="A1209" s="79"/>
      <c r="B1209" s="283"/>
      <c r="C1209" s="79"/>
      <c r="D1209" s="79"/>
      <c r="E1209" s="79"/>
      <c r="F1209" s="79"/>
      <c r="G1209" s="79"/>
      <c r="H1209" s="108"/>
      <c r="I1209" s="130"/>
      <c r="J1209" s="151"/>
    </row>
    <row r="1210" spans="1:10" s="150" customFormat="1" ht="19.5" customHeight="1">
      <c r="A1210" s="79"/>
      <c r="B1210" s="283"/>
      <c r="C1210" s="79"/>
      <c r="D1210" s="79"/>
      <c r="E1210" s="79"/>
      <c r="F1210" s="79"/>
      <c r="G1210" s="79"/>
      <c r="H1210" s="108"/>
      <c r="I1210" s="130"/>
      <c r="J1210" s="151"/>
    </row>
    <row r="1211" spans="1:10" s="150" customFormat="1" ht="19.5" customHeight="1">
      <c r="A1211" s="79"/>
      <c r="B1211" s="283"/>
      <c r="C1211" s="79"/>
      <c r="D1211" s="79"/>
      <c r="E1211" s="79"/>
      <c r="F1211" s="79"/>
      <c r="G1211" s="79"/>
      <c r="H1211" s="108"/>
      <c r="I1211" s="130"/>
      <c r="J1211" s="151"/>
    </row>
    <row r="1212" spans="1:10" s="150" customFormat="1" ht="19.5" customHeight="1">
      <c r="A1212" s="79"/>
      <c r="B1212" s="283"/>
      <c r="C1212" s="79"/>
      <c r="D1212" s="79"/>
      <c r="E1212" s="79"/>
      <c r="F1212" s="79"/>
      <c r="G1212" s="79"/>
      <c r="H1212" s="108"/>
      <c r="I1212" s="130"/>
      <c r="J1212" s="151"/>
    </row>
    <row r="1213" spans="1:10" s="150" customFormat="1" ht="19.5" customHeight="1">
      <c r="A1213" s="79"/>
      <c r="B1213" s="283"/>
      <c r="C1213" s="79"/>
      <c r="D1213" s="79"/>
      <c r="E1213" s="79"/>
      <c r="F1213" s="79"/>
      <c r="G1213" s="79"/>
      <c r="H1213" s="108"/>
      <c r="I1213" s="130"/>
      <c r="J1213" s="151"/>
    </row>
    <row r="1214" spans="1:10" s="150" customFormat="1" ht="19.5" customHeight="1">
      <c r="A1214" s="79"/>
      <c r="B1214" s="283"/>
      <c r="C1214" s="79"/>
      <c r="D1214" s="79"/>
      <c r="E1214" s="79"/>
      <c r="F1214" s="79"/>
      <c r="G1214" s="79"/>
      <c r="H1214" s="108"/>
      <c r="I1214" s="130"/>
      <c r="J1214" s="151"/>
    </row>
    <row r="1215" spans="1:10" s="150" customFormat="1" ht="19.5" customHeight="1">
      <c r="A1215" s="79"/>
      <c r="B1215" s="283"/>
      <c r="C1215" s="79"/>
      <c r="D1215" s="79"/>
      <c r="E1215" s="79"/>
      <c r="F1215" s="79"/>
      <c r="G1215" s="79"/>
      <c r="H1215" s="108"/>
      <c r="I1215" s="130"/>
      <c r="J1215" s="151"/>
    </row>
    <row r="1216" spans="1:10" s="150" customFormat="1" ht="19.5" customHeight="1">
      <c r="A1216" s="79"/>
      <c r="B1216" s="283"/>
      <c r="C1216" s="79"/>
      <c r="D1216" s="79"/>
      <c r="E1216" s="79"/>
      <c r="F1216" s="79"/>
      <c r="G1216" s="79"/>
      <c r="H1216" s="108"/>
      <c r="I1216" s="130"/>
      <c r="J1216" s="151"/>
    </row>
    <row r="1217" spans="1:10" s="150" customFormat="1" ht="19.5" customHeight="1">
      <c r="A1217" s="79"/>
      <c r="B1217" s="283"/>
      <c r="C1217" s="79"/>
      <c r="D1217" s="79"/>
      <c r="E1217" s="79"/>
      <c r="F1217" s="79"/>
      <c r="G1217" s="79"/>
      <c r="H1217" s="108"/>
      <c r="I1217" s="130"/>
      <c r="J1217" s="151"/>
    </row>
    <row r="1218" spans="1:10" s="150" customFormat="1" ht="19.5" customHeight="1">
      <c r="A1218" s="79"/>
      <c r="B1218" s="283"/>
      <c r="C1218" s="79"/>
      <c r="D1218" s="79"/>
      <c r="E1218" s="79"/>
      <c r="F1218" s="79"/>
      <c r="G1218" s="79"/>
      <c r="H1218" s="108"/>
      <c r="I1218" s="130"/>
      <c r="J1218" s="151"/>
    </row>
    <row r="1219" spans="1:10" s="150" customFormat="1" ht="19.5" customHeight="1">
      <c r="A1219" s="79"/>
      <c r="B1219" s="283"/>
      <c r="C1219" s="79"/>
      <c r="D1219" s="79"/>
      <c r="E1219" s="79"/>
      <c r="F1219" s="79"/>
      <c r="G1219" s="79"/>
      <c r="H1219" s="108"/>
      <c r="I1219" s="130"/>
      <c r="J1219" s="151"/>
    </row>
    <row r="1220" spans="1:10" s="150" customFormat="1" ht="12.75">
      <c r="A1220" s="79"/>
      <c r="B1220" s="283"/>
      <c r="C1220" s="79"/>
      <c r="D1220" s="79"/>
      <c r="E1220" s="79"/>
      <c r="F1220" s="79"/>
      <c r="G1220" s="79"/>
      <c r="H1220" s="108"/>
      <c r="I1220" s="130"/>
      <c r="J1220" s="151"/>
    </row>
    <row r="1221" spans="1:10" s="150" customFormat="1" ht="19.5" customHeight="1">
      <c r="A1221" s="79"/>
      <c r="B1221" s="283"/>
      <c r="C1221" s="79"/>
      <c r="D1221" s="79"/>
      <c r="E1221" s="79"/>
      <c r="F1221" s="79"/>
      <c r="G1221" s="79"/>
      <c r="H1221" s="108"/>
      <c r="I1221" s="130"/>
      <c r="J1221" s="151"/>
    </row>
    <row r="1222" spans="1:10" s="150" customFormat="1" ht="19.5" customHeight="1">
      <c r="A1222" s="79"/>
      <c r="B1222" s="283"/>
      <c r="C1222" s="79"/>
      <c r="D1222" s="79"/>
      <c r="E1222" s="79"/>
      <c r="F1222" s="79"/>
      <c r="G1222" s="79"/>
      <c r="H1222" s="108"/>
      <c r="I1222" s="130"/>
      <c r="J1222" s="151"/>
    </row>
    <row r="1223" spans="1:10" s="150" customFormat="1" ht="19.5" customHeight="1">
      <c r="A1223" s="79"/>
      <c r="B1223" s="283"/>
      <c r="C1223" s="79"/>
      <c r="D1223" s="79"/>
      <c r="E1223" s="79"/>
      <c r="F1223" s="79"/>
      <c r="G1223" s="79"/>
      <c r="H1223" s="108"/>
      <c r="I1223" s="130"/>
      <c r="J1223" s="151"/>
    </row>
    <row r="1224" spans="1:10" s="150" customFormat="1" ht="19.5" customHeight="1">
      <c r="A1224" s="79"/>
      <c r="B1224" s="283"/>
      <c r="C1224" s="79"/>
      <c r="D1224" s="79"/>
      <c r="E1224" s="79"/>
      <c r="F1224" s="79"/>
      <c r="G1224" s="79"/>
      <c r="H1224" s="108"/>
      <c r="I1224" s="130"/>
      <c r="J1224" s="151"/>
    </row>
    <row r="1225" spans="1:10" s="150" customFormat="1" ht="19.5" customHeight="1">
      <c r="A1225" s="79"/>
      <c r="B1225" s="283"/>
      <c r="C1225" s="79"/>
      <c r="D1225" s="79"/>
      <c r="E1225" s="79"/>
      <c r="F1225" s="79"/>
      <c r="G1225" s="79"/>
      <c r="H1225" s="108"/>
      <c r="I1225" s="130"/>
      <c r="J1225" s="151"/>
    </row>
    <row r="1226" spans="1:10" s="150" customFormat="1" ht="19.5" customHeight="1">
      <c r="A1226" s="79"/>
      <c r="B1226" s="283"/>
      <c r="C1226" s="79"/>
      <c r="D1226" s="79"/>
      <c r="E1226" s="79"/>
      <c r="F1226" s="79"/>
      <c r="G1226" s="79"/>
      <c r="H1226" s="108"/>
      <c r="I1226" s="130"/>
      <c r="J1226" s="151"/>
    </row>
    <row r="1227" spans="1:10" s="150" customFormat="1" ht="19.5" customHeight="1">
      <c r="A1227" s="79"/>
      <c r="B1227" s="283"/>
      <c r="C1227" s="79"/>
      <c r="D1227" s="79"/>
      <c r="E1227" s="79"/>
      <c r="F1227" s="79"/>
      <c r="G1227" s="79"/>
      <c r="H1227" s="108"/>
      <c r="I1227" s="130"/>
      <c r="J1227" s="151"/>
    </row>
    <row r="1228" spans="1:10" s="150" customFormat="1" ht="19.5" customHeight="1">
      <c r="A1228" s="79"/>
      <c r="B1228" s="283"/>
      <c r="C1228" s="79"/>
      <c r="D1228" s="79"/>
      <c r="E1228" s="79"/>
      <c r="F1228" s="79"/>
      <c r="G1228" s="79"/>
      <c r="H1228" s="108"/>
      <c r="I1228" s="130"/>
      <c r="J1228" s="151"/>
    </row>
    <row r="1229" spans="1:10" s="150" customFormat="1" ht="19.5" customHeight="1">
      <c r="A1229" s="79"/>
      <c r="B1229" s="283"/>
      <c r="C1229" s="79"/>
      <c r="D1229" s="79"/>
      <c r="E1229" s="79"/>
      <c r="F1229" s="79"/>
      <c r="G1229" s="79"/>
      <c r="H1229" s="108"/>
      <c r="I1229" s="130"/>
      <c r="J1229" s="151"/>
    </row>
    <row r="1230" spans="1:10" s="150" customFormat="1" ht="19.5" customHeight="1">
      <c r="A1230" s="79"/>
      <c r="B1230" s="283"/>
      <c r="C1230" s="79"/>
      <c r="D1230" s="79"/>
      <c r="E1230" s="79"/>
      <c r="F1230" s="79"/>
      <c r="G1230" s="79"/>
      <c r="H1230" s="108"/>
      <c r="I1230" s="130"/>
      <c r="J1230" s="151"/>
    </row>
    <row r="1231" spans="1:10" s="150" customFormat="1" ht="19.5" customHeight="1">
      <c r="A1231" s="79"/>
      <c r="B1231" s="283"/>
      <c r="C1231" s="79"/>
      <c r="D1231" s="79"/>
      <c r="E1231" s="79"/>
      <c r="F1231" s="79"/>
      <c r="G1231" s="79"/>
      <c r="H1231" s="108"/>
      <c r="I1231" s="130"/>
      <c r="J1231" s="151"/>
    </row>
    <row r="1232" spans="1:10" s="150" customFormat="1" ht="19.5" customHeight="1">
      <c r="A1232" s="79"/>
      <c r="B1232" s="283"/>
      <c r="C1232" s="79"/>
      <c r="D1232" s="79"/>
      <c r="E1232" s="79"/>
      <c r="F1232" s="79"/>
      <c r="G1232" s="79"/>
      <c r="H1232" s="108"/>
      <c r="I1232" s="130"/>
      <c r="J1232" s="151"/>
    </row>
    <row r="1233" spans="1:10" s="150" customFormat="1" ht="19.5" customHeight="1">
      <c r="A1233" s="79"/>
      <c r="B1233" s="283"/>
      <c r="C1233" s="79"/>
      <c r="D1233" s="79"/>
      <c r="E1233" s="79"/>
      <c r="F1233" s="79"/>
      <c r="G1233" s="79"/>
      <c r="H1233" s="108"/>
      <c r="I1233" s="130"/>
      <c r="J1233" s="151"/>
    </row>
    <row r="1234" spans="1:10" s="150" customFormat="1" ht="19.5" customHeight="1">
      <c r="A1234" s="79"/>
      <c r="B1234" s="283"/>
      <c r="C1234" s="79"/>
      <c r="D1234" s="79"/>
      <c r="E1234" s="79"/>
      <c r="F1234" s="79"/>
      <c r="G1234" s="79"/>
      <c r="H1234" s="108"/>
      <c r="I1234" s="130"/>
      <c r="J1234" s="151"/>
    </row>
    <row r="1235" spans="1:10" s="150" customFormat="1" ht="19.5" customHeight="1">
      <c r="A1235" s="79"/>
      <c r="B1235" s="283"/>
      <c r="C1235" s="79"/>
      <c r="D1235" s="79"/>
      <c r="E1235" s="79"/>
      <c r="F1235" s="79"/>
      <c r="G1235" s="79"/>
      <c r="H1235" s="108"/>
      <c r="I1235" s="130"/>
      <c r="J1235" s="151"/>
    </row>
    <row r="1236" spans="1:10" s="150" customFormat="1" ht="19.5" customHeight="1">
      <c r="A1236" s="79"/>
      <c r="B1236" s="283"/>
      <c r="C1236" s="79"/>
      <c r="D1236" s="79"/>
      <c r="E1236" s="79"/>
      <c r="F1236" s="79"/>
      <c r="G1236" s="79"/>
      <c r="H1236" s="108"/>
      <c r="I1236" s="130"/>
      <c r="J1236" s="151"/>
    </row>
    <row r="1237" spans="1:10" s="150" customFormat="1" ht="19.5" customHeight="1">
      <c r="A1237" s="79"/>
      <c r="B1237" s="283"/>
      <c r="C1237" s="79"/>
      <c r="D1237" s="79"/>
      <c r="E1237" s="79"/>
      <c r="F1237" s="79"/>
      <c r="G1237" s="79"/>
      <c r="H1237" s="108"/>
      <c r="I1237" s="130"/>
      <c r="J1237" s="151"/>
    </row>
    <row r="1238" spans="1:10" s="150" customFormat="1" ht="19.5" customHeight="1">
      <c r="A1238" s="79"/>
      <c r="B1238" s="283"/>
      <c r="C1238" s="79"/>
      <c r="D1238" s="79"/>
      <c r="E1238" s="79"/>
      <c r="F1238" s="79"/>
      <c r="G1238" s="79"/>
      <c r="H1238" s="108"/>
      <c r="I1238" s="130"/>
      <c r="J1238" s="151"/>
    </row>
    <row r="1239" spans="1:10" s="18" customFormat="1" ht="19.5" customHeight="1">
      <c r="A1239" s="79"/>
      <c r="B1239" s="283"/>
      <c r="C1239" s="79"/>
      <c r="D1239" s="79"/>
      <c r="E1239" s="79"/>
      <c r="F1239" s="79"/>
      <c r="G1239" s="79"/>
      <c r="H1239" s="108"/>
      <c r="I1239" s="130"/>
      <c r="J1239" s="134"/>
    </row>
    <row r="1240" spans="1:10" s="18" customFormat="1" ht="19.5" customHeight="1">
      <c r="A1240" s="79"/>
      <c r="B1240" s="283"/>
      <c r="C1240" s="79"/>
      <c r="D1240" s="79"/>
      <c r="E1240" s="79"/>
      <c r="F1240" s="79"/>
      <c r="G1240" s="79"/>
      <c r="H1240" s="108"/>
      <c r="I1240" s="130"/>
      <c r="J1240" s="134"/>
    </row>
    <row r="1241" spans="1:10" s="18" customFormat="1" ht="19.5" customHeight="1">
      <c r="A1241" s="79"/>
      <c r="B1241" s="283"/>
      <c r="C1241" s="79"/>
      <c r="D1241" s="79"/>
      <c r="E1241" s="79"/>
      <c r="F1241" s="79"/>
      <c r="G1241" s="79"/>
      <c r="H1241" s="108"/>
      <c r="I1241" s="130"/>
      <c r="J1241" s="134"/>
    </row>
    <row r="1242" spans="1:10" s="18" customFormat="1" ht="19.5" customHeight="1">
      <c r="A1242" s="79"/>
      <c r="B1242" s="283"/>
      <c r="C1242" s="79"/>
      <c r="D1242" s="79"/>
      <c r="E1242" s="79"/>
      <c r="F1242" s="79"/>
      <c r="G1242" s="79"/>
      <c r="H1242" s="108"/>
      <c r="I1242" s="130"/>
      <c r="J1242" s="134"/>
    </row>
    <row r="1243" spans="1:10" s="18" customFormat="1" ht="19.5" customHeight="1">
      <c r="A1243" s="79"/>
      <c r="B1243" s="283"/>
      <c r="C1243" s="79"/>
      <c r="D1243" s="79"/>
      <c r="E1243" s="79"/>
      <c r="F1243" s="79"/>
      <c r="G1243" s="79"/>
      <c r="H1243" s="108"/>
      <c r="I1243" s="130"/>
      <c r="J1243" s="134"/>
    </row>
    <row r="1244" spans="1:10" s="218" customFormat="1" ht="19.5" customHeight="1">
      <c r="A1244" s="79"/>
      <c r="B1244" s="283"/>
      <c r="C1244" s="79"/>
      <c r="D1244" s="79"/>
      <c r="E1244" s="79"/>
      <c r="F1244" s="79"/>
      <c r="G1244" s="79"/>
      <c r="H1244" s="108"/>
      <c r="I1244" s="130"/>
      <c r="J1244" s="217"/>
    </row>
    <row r="1245" spans="1:10" s="218" customFormat="1" ht="19.5" customHeight="1">
      <c r="A1245" s="79"/>
      <c r="B1245" s="283"/>
      <c r="C1245" s="79"/>
      <c r="D1245" s="79"/>
      <c r="E1245" s="79"/>
      <c r="F1245" s="79"/>
      <c r="G1245" s="79"/>
      <c r="H1245" s="108"/>
      <c r="I1245" s="130"/>
      <c r="J1245" s="217"/>
    </row>
    <row r="1246" spans="1:10" s="218" customFormat="1" ht="19.5" customHeight="1">
      <c r="A1246" s="79"/>
      <c r="B1246" s="283"/>
      <c r="C1246" s="79"/>
      <c r="D1246" s="79"/>
      <c r="E1246" s="79"/>
      <c r="F1246" s="79"/>
      <c r="G1246" s="79"/>
      <c r="H1246" s="108"/>
      <c r="I1246" s="130"/>
      <c r="J1246" s="217"/>
    </row>
    <row r="1247" spans="1:10" s="218" customFormat="1" ht="19.5" customHeight="1">
      <c r="A1247" s="79"/>
      <c r="B1247" s="283"/>
      <c r="C1247" s="79"/>
      <c r="D1247" s="79"/>
      <c r="E1247" s="79"/>
      <c r="F1247" s="79"/>
      <c r="G1247" s="79"/>
      <c r="H1247" s="108"/>
      <c r="I1247" s="130"/>
      <c r="J1247" s="217"/>
    </row>
    <row r="1248" spans="1:10" s="218" customFormat="1" ht="19.5" customHeight="1">
      <c r="A1248" s="79"/>
      <c r="B1248" s="283"/>
      <c r="C1248" s="79"/>
      <c r="D1248" s="79"/>
      <c r="E1248" s="79"/>
      <c r="F1248" s="79"/>
      <c r="G1248" s="79"/>
      <c r="H1248" s="108"/>
      <c r="I1248" s="130"/>
      <c r="J1248" s="217"/>
    </row>
    <row r="1249" spans="1:10" s="218" customFormat="1" ht="19.5" customHeight="1">
      <c r="A1249" s="79"/>
      <c r="B1249" s="283"/>
      <c r="C1249" s="79"/>
      <c r="D1249" s="79"/>
      <c r="E1249" s="79"/>
      <c r="F1249" s="79"/>
      <c r="G1249" s="79"/>
      <c r="H1249" s="108"/>
      <c r="I1249" s="130"/>
      <c r="J1249" s="217"/>
    </row>
    <row r="1250" spans="1:10" s="218" customFormat="1" ht="19.5" customHeight="1">
      <c r="A1250" s="79"/>
      <c r="B1250" s="283"/>
      <c r="C1250" s="79"/>
      <c r="D1250" s="79"/>
      <c r="E1250" s="79"/>
      <c r="F1250" s="79"/>
      <c r="G1250" s="79"/>
      <c r="H1250" s="108"/>
      <c r="I1250" s="130"/>
      <c r="J1250" s="217"/>
    </row>
    <row r="1251" spans="1:10" s="218" customFormat="1" ht="19.5" customHeight="1">
      <c r="A1251" s="79"/>
      <c r="B1251" s="283"/>
      <c r="C1251" s="79"/>
      <c r="D1251" s="79"/>
      <c r="E1251" s="79"/>
      <c r="F1251" s="79"/>
      <c r="G1251" s="79"/>
      <c r="H1251" s="108"/>
      <c r="I1251" s="130"/>
      <c r="J1251" s="217"/>
    </row>
    <row r="1252" spans="1:10" s="218" customFormat="1" ht="19.5" customHeight="1">
      <c r="A1252" s="79"/>
      <c r="B1252" s="283"/>
      <c r="C1252" s="79"/>
      <c r="D1252" s="79"/>
      <c r="E1252" s="79"/>
      <c r="F1252" s="79"/>
      <c r="G1252" s="79"/>
      <c r="H1252" s="108"/>
      <c r="I1252" s="130"/>
      <c r="J1252" s="217"/>
    </row>
    <row r="1253" spans="1:10" s="218" customFormat="1" ht="19.5" customHeight="1">
      <c r="A1253" s="79"/>
      <c r="B1253" s="283"/>
      <c r="C1253" s="79"/>
      <c r="D1253" s="79"/>
      <c r="E1253" s="79"/>
      <c r="F1253" s="79"/>
      <c r="G1253" s="79"/>
      <c r="H1253" s="108"/>
      <c r="I1253" s="130"/>
      <c r="J1253" s="217"/>
    </row>
    <row r="1254" spans="1:10" s="218" customFormat="1" ht="19.5" customHeight="1">
      <c r="A1254" s="79"/>
      <c r="B1254" s="283"/>
      <c r="C1254" s="79"/>
      <c r="D1254" s="79"/>
      <c r="E1254" s="79"/>
      <c r="F1254" s="79"/>
      <c r="G1254" s="79"/>
      <c r="H1254" s="108"/>
      <c r="I1254" s="130"/>
      <c r="J1254" s="217"/>
    </row>
    <row r="1255" spans="1:10" s="218" customFormat="1" ht="19.5" customHeight="1">
      <c r="A1255" s="79"/>
      <c r="B1255" s="283"/>
      <c r="C1255" s="79"/>
      <c r="D1255" s="79"/>
      <c r="E1255" s="79"/>
      <c r="F1255" s="79"/>
      <c r="G1255" s="79"/>
      <c r="H1255" s="108"/>
      <c r="I1255" s="130"/>
      <c r="J1255" s="217"/>
    </row>
    <row r="1256" spans="1:10" s="218" customFormat="1" ht="19.5" customHeight="1">
      <c r="A1256" s="79"/>
      <c r="B1256" s="283"/>
      <c r="C1256" s="79"/>
      <c r="D1256" s="79"/>
      <c r="E1256" s="79"/>
      <c r="F1256" s="79"/>
      <c r="G1256" s="79"/>
      <c r="H1256" s="108"/>
      <c r="I1256" s="130"/>
      <c r="J1256" s="217"/>
    </row>
    <row r="1257" spans="1:10" s="218" customFormat="1" ht="19.5" customHeight="1">
      <c r="A1257" s="79"/>
      <c r="B1257" s="283"/>
      <c r="C1257" s="79"/>
      <c r="D1257" s="79"/>
      <c r="E1257" s="79"/>
      <c r="F1257" s="79"/>
      <c r="G1257" s="79"/>
      <c r="H1257" s="108"/>
      <c r="I1257" s="130"/>
      <c r="J1257" s="217"/>
    </row>
    <row r="1258" spans="1:10" s="218" customFormat="1" ht="19.5" customHeight="1">
      <c r="A1258" s="79"/>
      <c r="B1258" s="283"/>
      <c r="C1258" s="79"/>
      <c r="D1258" s="79"/>
      <c r="E1258" s="79"/>
      <c r="F1258" s="79"/>
      <c r="G1258" s="79"/>
      <c r="H1258" s="108"/>
      <c r="I1258" s="130"/>
      <c r="J1258" s="217"/>
    </row>
    <row r="1259" spans="1:10" s="218" customFormat="1" ht="19.5" customHeight="1">
      <c r="A1259" s="79"/>
      <c r="B1259" s="283"/>
      <c r="C1259" s="79"/>
      <c r="D1259" s="79"/>
      <c r="E1259" s="79"/>
      <c r="F1259" s="79"/>
      <c r="G1259" s="79"/>
      <c r="H1259" s="108"/>
      <c r="I1259" s="130"/>
      <c r="J1259" s="217"/>
    </row>
    <row r="1260" spans="1:10" s="218" customFormat="1" ht="19.5" customHeight="1">
      <c r="A1260" s="79"/>
      <c r="B1260" s="283"/>
      <c r="C1260" s="79"/>
      <c r="D1260" s="79"/>
      <c r="E1260" s="79"/>
      <c r="F1260" s="79"/>
      <c r="G1260" s="79"/>
      <c r="H1260" s="108"/>
      <c r="I1260" s="130"/>
      <c r="J1260" s="217"/>
    </row>
    <row r="1261" spans="1:10" s="218" customFormat="1" ht="19.5" customHeight="1">
      <c r="A1261" s="79"/>
      <c r="B1261" s="283"/>
      <c r="C1261" s="79"/>
      <c r="D1261" s="79"/>
      <c r="E1261" s="79"/>
      <c r="F1261" s="79"/>
      <c r="G1261" s="79"/>
      <c r="H1261" s="108"/>
      <c r="I1261" s="130"/>
      <c r="J1261" s="217"/>
    </row>
    <row r="1262" spans="1:10" s="218" customFormat="1" ht="19.5" customHeight="1">
      <c r="A1262" s="79"/>
      <c r="B1262" s="283"/>
      <c r="C1262" s="79"/>
      <c r="D1262" s="79"/>
      <c r="E1262" s="79"/>
      <c r="F1262" s="79"/>
      <c r="G1262" s="79"/>
      <c r="H1262" s="108"/>
      <c r="I1262" s="130"/>
      <c r="J1262" s="217"/>
    </row>
    <row r="1263" spans="1:10" s="218" customFormat="1" ht="19.5" customHeight="1">
      <c r="A1263" s="79"/>
      <c r="B1263" s="283"/>
      <c r="C1263" s="79"/>
      <c r="D1263" s="79"/>
      <c r="E1263" s="79"/>
      <c r="F1263" s="79"/>
      <c r="G1263" s="79"/>
      <c r="H1263" s="108"/>
      <c r="I1263" s="130"/>
      <c r="J1263" s="217"/>
    </row>
    <row r="1264" spans="1:10" s="218" customFormat="1" ht="19.5" customHeight="1">
      <c r="A1264" s="79"/>
      <c r="B1264" s="283"/>
      <c r="C1264" s="79"/>
      <c r="D1264" s="79"/>
      <c r="E1264" s="79"/>
      <c r="F1264" s="79"/>
      <c r="G1264" s="79"/>
      <c r="H1264" s="108"/>
      <c r="I1264" s="130"/>
      <c r="J1264" s="217"/>
    </row>
    <row r="1265" spans="1:10" s="218" customFormat="1" ht="19.5" customHeight="1">
      <c r="A1265" s="79"/>
      <c r="B1265" s="283"/>
      <c r="C1265" s="79"/>
      <c r="D1265" s="79"/>
      <c r="E1265" s="79"/>
      <c r="F1265" s="79"/>
      <c r="G1265" s="79"/>
      <c r="H1265" s="108"/>
      <c r="I1265" s="130"/>
      <c r="J1265" s="217"/>
    </row>
    <row r="1266" spans="1:10" s="218" customFormat="1" ht="19.5" customHeight="1">
      <c r="A1266" s="79"/>
      <c r="B1266" s="283"/>
      <c r="C1266" s="79"/>
      <c r="D1266" s="79"/>
      <c r="E1266" s="79"/>
      <c r="F1266" s="79"/>
      <c r="G1266" s="79"/>
      <c r="H1266" s="108"/>
      <c r="I1266" s="130"/>
      <c r="J1266" s="217"/>
    </row>
    <row r="1267" spans="1:10" s="218" customFormat="1" ht="19.5" customHeight="1">
      <c r="A1267" s="79"/>
      <c r="B1267" s="283"/>
      <c r="C1267" s="79"/>
      <c r="D1267" s="79"/>
      <c r="E1267" s="79"/>
      <c r="F1267" s="79"/>
      <c r="G1267" s="79"/>
      <c r="H1267" s="108"/>
      <c r="I1267" s="130"/>
      <c r="J1267" s="217"/>
    </row>
    <row r="1268" spans="1:10" s="218" customFormat="1" ht="19.5" customHeight="1">
      <c r="A1268" s="79"/>
      <c r="B1268" s="283"/>
      <c r="C1268" s="79"/>
      <c r="D1268" s="79"/>
      <c r="E1268" s="79"/>
      <c r="F1268" s="79"/>
      <c r="G1268" s="79"/>
      <c r="H1268" s="108"/>
      <c r="I1268" s="130"/>
      <c r="J1268" s="217"/>
    </row>
    <row r="1269" spans="1:10" s="218" customFormat="1" ht="19.5" customHeight="1">
      <c r="A1269" s="79"/>
      <c r="B1269" s="283"/>
      <c r="C1269" s="79"/>
      <c r="D1269" s="79"/>
      <c r="E1269" s="79"/>
      <c r="F1269" s="79"/>
      <c r="G1269" s="79"/>
      <c r="H1269" s="108"/>
      <c r="I1269" s="130"/>
      <c r="J1269" s="217"/>
    </row>
    <row r="1270" spans="1:10" s="218" customFormat="1" ht="19.5" customHeight="1">
      <c r="A1270" s="79"/>
      <c r="B1270" s="283"/>
      <c r="C1270" s="79"/>
      <c r="D1270" s="79"/>
      <c r="E1270" s="79"/>
      <c r="F1270" s="79"/>
      <c r="G1270" s="79"/>
      <c r="H1270" s="108"/>
      <c r="I1270" s="130"/>
      <c r="J1270" s="217"/>
    </row>
    <row r="1271" spans="1:10" s="218" customFormat="1" ht="19.5" customHeight="1">
      <c r="A1271" s="79"/>
      <c r="B1271" s="283"/>
      <c r="C1271" s="79"/>
      <c r="D1271" s="79"/>
      <c r="E1271" s="79"/>
      <c r="F1271" s="79"/>
      <c r="G1271" s="79"/>
      <c r="H1271" s="108"/>
      <c r="I1271" s="130"/>
      <c r="J1271" s="217"/>
    </row>
    <row r="1272" spans="1:10" s="218" customFormat="1" ht="19.5" customHeight="1">
      <c r="A1272" s="79"/>
      <c r="B1272" s="283"/>
      <c r="C1272" s="79"/>
      <c r="D1272" s="79"/>
      <c r="E1272" s="79"/>
      <c r="F1272" s="79"/>
      <c r="G1272" s="79"/>
      <c r="H1272" s="108"/>
      <c r="I1272" s="130"/>
      <c r="J1272" s="217"/>
    </row>
    <row r="1273" spans="1:10" s="218" customFormat="1" ht="19.5" customHeight="1">
      <c r="A1273" s="79"/>
      <c r="B1273" s="283"/>
      <c r="C1273" s="79"/>
      <c r="D1273" s="79"/>
      <c r="E1273" s="79"/>
      <c r="F1273" s="79"/>
      <c r="G1273" s="79"/>
      <c r="H1273" s="108"/>
      <c r="I1273" s="130"/>
      <c r="J1273" s="217"/>
    </row>
    <row r="1274" spans="1:10" s="218" customFormat="1" ht="19.5" customHeight="1">
      <c r="A1274" s="79"/>
      <c r="B1274" s="283"/>
      <c r="C1274" s="79"/>
      <c r="D1274" s="79"/>
      <c r="E1274" s="79"/>
      <c r="F1274" s="79"/>
      <c r="G1274" s="79"/>
      <c r="H1274" s="108"/>
      <c r="I1274" s="130"/>
      <c r="J1274" s="217"/>
    </row>
    <row r="1275" spans="1:10" s="218" customFormat="1" ht="19.5" customHeight="1">
      <c r="A1275" s="79"/>
      <c r="B1275" s="283"/>
      <c r="C1275" s="79"/>
      <c r="D1275" s="79"/>
      <c r="E1275" s="79"/>
      <c r="F1275" s="79"/>
      <c r="G1275" s="79"/>
      <c r="H1275" s="108"/>
      <c r="I1275" s="130"/>
      <c r="J1275" s="217"/>
    </row>
    <row r="1276" spans="1:10" s="218" customFormat="1" ht="19.5" customHeight="1">
      <c r="A1276" s="79"/>
      <c r="B1276" s="283"/>
      <c r="C1276" s="79"/>
      <c r="D1276" s="79"/>
      <c r="E1276" s="79"/>
      <c r="F1276" s="79"/>
      <c r="G1276" s="79"/>
      <c r="H1276" s="108"/>
      <c r="I1276" s="130"/>
      <c r="J1276" s="217"/>
    </row>
    <row r="1277" spans="1:10" s="218" customFormat="1" ht="19.5" customHeight="1">
      <c r="A1277" s="79"/>
      <c r="B1277" s="283"/>
      <c r="C1277" s="79"/>
      <c r="D1277" s="79"/>
      <c r="E1277" s="79"/>
      <c r="F1277" s="79"/>
      <c r="G1277" s="79"/>
      <c r="H1277" s="108"/>
      <c r="I1277" s="130"/>
      <c r="J1277" s="217"/>
    </row>
    <row r="1278" spans="1:10" s="218" customFormat="1" ht="19.5" customHeight="1">
      <c r="A1278" s="79"/>
      <c r="B1278" s="283"/>
      <c r="C1278" s="79"/>
      <c r="D1278" s="79"/>
      <c r="E1278" s="79"/>
      <c r="F1278" s="79"/>
      <c r="G1278" s="79"/>
      <c r="H1278" s="108"/>
      <c r="I1278" s="130"/>
      <c r="J1278" s="217"/>
    </row>
    <row r="1279" spans="1:10" s="218" customFormat="1" ht="19.5" customHeight="1">
      <c r="A1279" s="79"/>
      <c r="B1279" s="283"/>
      <c r="C1279" s="79"/>
      <c r="D1279" s="79"/>
      <c r="E1279" s="79"/>
      <c r="F1279" s="79"/>
      <c r="G1279" s="79"/>
      <c r="H1279" s="108"/>
      <c r="I1279" s="130"/>
      <c r="J1279" s="217"/>
    </row>
    <row r="1280" spans="1:10" s="218" customFormat="1" ht="19.5" customHeight="1">
      <c r="A1280" s="79"/>
      <c r="B1280" s="283"/>
      <c r="C1280" s="79"/>
      <c r="D1280" s="79"/>
      <c r="E1280" s="79"/>
      <c r="F1280" s="79"/>
      <c r="G1280" s="79"/>
      <c r="H1280" s="108"/>
      <c r="I1280" s="130"/>
      <c r="J1280" s="217"/>
    </row>
    <row r="1281" spans="1:10" s="218" customFormat="1" ht="19.5" customHeight="1">
      <c r="A1281" s="79"/>
      <c r="B1281" s="283"/>
      <c r="C1281" s="79"/>
      <c r="D1281" s="79"/>
      <c r="E1281" s="79"/>
      <c r="F1281" s="79"/>
      <c r="G1281" s="79"/>
      <c r="H1281" s="108"/>
      <c r="I1281" s="130"/>
      <c r="J1281" s="217"/>
    </row>
    <row r="1282" spans="1:10" s="218" customFormat="1" ht="19.5" customHeight="1">
      <c r="A1282" s="79"/>
      <c r="B1282" s="283"/>
      <c r="C1282" s="79"/>
      <c r="D1282" s="79"/>
      <c r="E1282" s="79"/>
      <c r="F1282" s="79"/>
      <c r="G1282" s="79"/>
      <c r="H1282" s="108"/>
      <c r="I1282" s="130"/>
      <c r="J1282" s="217"/>
    </row>
    <row r="1283" spans="1:10" s="218" customFormat="1" ht="19.5" customHeight="1">
      <c r="A1283" s="79"/>
      <c r="B1283" s="283"/>
      <c r="C1283" s="79"/>
      <c r="D1283" s="79"/>
      <c r="E1283" s="79"/>
      <c r="F1283" s="79"/>
      <c r="G1283" s="79"/>
      <c r="H1283" s="108"/>
      <c r="I1283" s="130"/>
      <c r="J1283" s="217"/>
    </row>
    <row r="1284" spans="1:10" s="218" customFormat="1" ht="19.5" customHeight="1">
      <c r="A1284" s="79"/>
      <c r="B1284" s="283"/>
      <c r="C1284" s="79"/>
      <c r="D1284" s="79"/>
      <c r="E1284" s="79"/>
      <c r="F1284" s="79"/>
      <c r="G1284" s="79"/>
      <c r="H1284" s="108"/>
      <c r="I1284" s="130"/>
      <c r="J1284" s="217"/>
    </row>
    <row r="1285" spans="1:10" s="218" customFormat="1" ht="19.5" customHeight="1">
      <c r="A1285" s="79"/>
      <c r="B1285" s="283"/>
      <c r="C1285" s="79"/>
      <c r="D1285" s="79"/>
      <c r="E1285" s="79"/>
      <c r="F1285" s="79"/>
      <c r="G1285" s="79"/>
      <c r="H1285" s="108"/>
      <c r="I1285" s="130"/>
      <c r="J1285" s="217"/>
    </row>
    <row r="1286" spans="1:10" s="218" customFormat="1" ht="19.5" customHeight="1">
      <c r="A1286" s="79"/>
      <c r="B1286" s="283"/>
      <c r="C1286" s="79"/>
      <c r="D1286" s="79"/>
      <c r="E1286" s="79"/>
      <c r="F1286" s="79"/>
      <c r="G1286" s="79"/>
      <c r="H1286" s="108"/>
      <c r="I1286" s="130"/>
      <c r="J1286" s="217"/>
    </row>
    <row r="1287" spans="1:10" s="218" customFormat="1" ht="19.5" customHeight="1">
      <c r="A1287" s="79"/>
      <c r="B1287" s="283"/>
      <c r="C1287" s="79"/>
      <c r="D1287" s="79"/>
      <c r="E1287" s="79"/>
      <c r="F1287" s="79"/>
      <c r="G1287" s="79"/>
      <c r="H1287" s="108"/>
      <c r="I1287" s="130"/>
      <c r="J1287" s="217"/>
    </row>
    <row r="1288" spans="1:10" s="218" customFormat="1" ht="19.5" customHeight="1">
      <c r="A1288" s="79"/>
      <c r="B1288" s="283"/>
      <c r="C1288" s="79"/>
      <c r="D1288" s="79"/>
      <c r="E1288" s="79"/>
      <c r="F1288" s="79"/>
      <c r="G1288" s="79"/>
      <c r="H1288" s="108"/>
      <c r="I1288" s="130"/>
      <c r="J1288" s="217"/>
    </row>
    <row r="1289" spans="1:10" s="218" customFormat="1" ht="19.5" customHeight="1">
      <c r="A1289" s="79"/>
      <c r="B1289" s="283"/>
      <c r="C1289" s="79"/>
      <c r="D1289" s="79"/>
      <c r="E1289" s="79"/>
      <c r="F1289" s="79"/>
      <c r="G1289" s="79"/>
      <c r="H1289" s="108"/>
      <c r="I1289" s="130"/>
      <c r="J1289" s="217"/>
    </row>
    <row r="1290" spans="1:10" s="218" customFormat="1" ht="19.5" customHeight="1">
      <c r="A1290" s="79"/>
      <c r="B1290" s="283"/>
      <c r="C1290" s="79"/>
      <c r="D1290" s="79"/>
      <c r="E1290" s="79"/>
      <c r="F1290" s="79"/>
      <c r="G1290" s="79"/>
      <c r="H1290" s="108"/>
      <c r="I1290" s="130"/>
      <c r="J1290" s="217"/>
    </row>
    <row r="1291" spans="1:10" s="218" customFormat="1" ht="19.5" customHeight="1">
      <c r="A1291" s="79"/>
      <c r="B1291" s="283"/>
      <c r="C1291" s="79"/>
      <c r="D1291" s="79"/>
      <c r="E1291" s="79"/>
      <c r="F1291" s="79"/>
      <c r="G1291" s="79"/>
      <c r="H1291" s="108"/>
      <c r="I1291" s="130"/>
      <c r="J1291" s="217"/>
    </row>
    <row r="1292" spans="1:10" s="218" customFormat="1" ht="19.5" customHeight="1">
      <c r="A1292" s="79"/>
      <c r="B1292" s="283"/>
      <c r="C1292" s="79"/>
      <c r="D1292" s="79"/>
      <c r="E1292" s="79"/>
      <c r="F1292" s="79"/>
      <c r="G1292" s="79"/>
      <c r="H1292" s="108"/>
      <c r="I1292" s="130"/>
      <c r="J1292" s="217"/>
    </row>
    <row r="1293" spans="1:10" s="218" customFormat="1" ht="19.5" customHeight="1">
      <c r="A1293" s="79"/>
      <c r="B1293" s="283"/>
      <c r="C1293" s="79"/>
      <c r="D1293" s="79"/>
      <c r="E1293" s="79"/>
      <c r="F1293" s="79"/>
      <c r="G1293" s="79"/>
      <c r="H1293" s="108"/>
      <c r="I1293" s="130"/>
      <c r="J1293" s="217"/>
    </row>
    <row r="1294" spans="1:10" s="218" customFormat="1" ht="19.5" customHeight="1">
      <c r="A1294" s="79"/>
      <c r="B1294" s="283"/>
      <c r="C1294" s="79"/>
      <c r="D1294" s="79"/>
      <c r="E1294" s="79"/>
      <c r="F1294" s="79"/>
      <c r="G1294" s="79"/>
      <c r="H1294" s="108"/>
      <c r="I1294" s="130"/>
      <c r="J1294" s="217"/>
    </row>
    <row r="1295" spans="1:10" s="218" customFormat="1" ht="19.5" customHeight="1">
      <c r="A1295" s="79"/>
      <c r="B1295" s="283"/>
      <c r="C1295" s="79"/>
      <c r="D1295" s="79"/>
      <c r="E1295" s="79"/>
      <c r="F1295" s="79"/>
      <c r="G1295" s="79"/>
      <c r="H1295" s="108"/>
      <c r="I1295" s="130"/>
      <c r="J1295" s="217"/>
    </row>
    <row r="1296" spans="1:10" s="218" customFormat="1" ht="19.5" customHeight="1">
      <c r="A1296" s="79"/>
      <c r="B1296" s="283"/>
      <c r="C1296" s="79"/>
      <c r="D1296" s="79"/>
      <c r="E1296" s="79"/>
      <c r="F1296" s="79"/>
      <c r="G1296" s="79"/>
      <c r="H1296" s="108"/>
      <c r="I1296" s="130"/>
      <c r="J1296" s="217"/>
    </row>
    <row r="1297" spans="1:10" s="218" customFormat="1" ht="19.5" customHeight="1">
      <c r="A1297" s="79"/>
      <c r="B1297" s="283"/>
      <c r="C1297" s="79"/>
      <c r="D1297" s="79"/>
      <c r="E1297" s="79"/>
      <c r="F1297" s="79"/>
      <c r="G1297" s="79"/>
      <c r="H1297" s="108"/>
      <c r="I1297" s="130"/>
      <c r="J1297" s="217"/>
    </row>
    <row r="1298" spans="1:10" s="218" customFormat="1" ht="19.5" customHeight="1">
      <c r="A1298" s="79"/>
      <c r="B1298" s="283"/>
      <c r="C1298" s="79"/>
      <c r="D1298" s="79"/>
      <c r="E1298" s="79"/>
      <c r="F1298" s="79"/>
      <c r="G1298" s="79"/>
      <c r="H1298" s="108"/>
      <c r="I1298" s="130"/>
      <c r="J1298" s="217"/>
    </row>
    <row r="1299" spans="1:10" s="218" customFormat="1" ht="19.5" customHeight="1">
      <c r="A1299" s="79"/>
      <c r="B1299" s="283"/>
      <c r="C1299" s="79"/>
      <c r="D1299" s="79"/>
      <c r="E1299" s="79"/>
      <c r="F1299" s="79"/>
      <c r="G1299" s="79"/>
      <c r="H1299" s="108"/>
      <c r="I1299" s="130"/>
      <c r="J1299" s="217"/>
    </row>
    <row r="1300" spans="1:10" s="218" customFormat="1" ht="19.5" customHeight="1">
      <c r="A1300" s="79"/>
      <c r="B1300" s="283"/>
      <c r="C1300" s="79"/>
      <c r="D1300" s="79"/>
      <c r="E1300" s="79"/>
      <c r="F1300" s="79"/>
      <c r="G1300" s="79"/>
      <c r="H1300" s="108"/>
      <c r="I1300" s="130"/>
      <c r="J1300" s="217"/>
    </row>
    <row r="1301" spans="1:10" s="218" customFormat="1" ht="19.5" customHeight="1">
      <c r="A1301" s="79"/>
      <c r="B1301" s="283"/>
      <c r="C1301" s="79"/>
      <c r="D1301" s="79"/>
      <c r="E1301" s="79"/>
      <c r="F1301" s="79"/>
      <c r="G1301" s="79"/>
      <c r="H1301" s="108"/>
      <c r="I1301" s="130"/>
      <c r="J1301" s="217"/>
    </row>
    <row r="1302" spans="1:10" s="218" customFormat="1" ht="19.5" customHeight="1">
      <c r="A1302" s="79"/>
      <c r="B1302" s="283"/>
      <c r="C1302" s="79"/>
      <c r="D1302" s="79"/>
      <c r="E1302" s="79"/>
      <c r="F1302" s="79"/>
      <c r="G1302" s="79"/>
      <c r="H1302" s="108"/>
      <c r="I1302" s="130"/>
      <c r="J1302" s="217"/>
    </row>
    <row r="1303" spans="1:10" s="18" customFormat="1" ht="19.5" customHeight="1">
      <c r="A1303" s="79"/>
      <c r="B1303" s="283"/>
      <c r="C1303" s="79"/>
      <c r="D1303" s="79"/>
      <c r="E1303" s="79"/>
      <c r="F1303" s="79"/>
      <c r="G1303" s="79"/>
      <c r="H1303" s="108"/>
      <c r="I1303" s="130"/>
      <c r="J1303" s="134"/>
    </row>
    <row r="1304" spans="1:10" s="150" customFormat="1" ht="19.5" customHeight="1">
      <c r="A1304" s="79"/>
      <c r="B1304" s="283"/>
      <c r="C1304" s="79"/>
      <c r="D1304" s="79"/>
      <c r="E1304" s="79"/>
      <c r="F1304" s="79"/>
      <c r="G1304" s="79"/>
      <c r="H1304" s="108"/>
      <c r="I1304" s="130"/>
      <c r="J1304" s="151"/>
    </row>
    <row r="1305" spans="1:10" s="150" customFormat="1" ht="19.5" customHeight="1">
      <c r="A1305" s="79"/>
      <c r="B1305" s="283"/>
      <c r="C1305" s="79"/>
      <c r="D1305" s="79"/>
      <c r="E1305" s="79"/>
      <c r="F1305" s="79"/>
      <c r="G1305" s="79"/>
      <c r="H1305" s="108"/>
      <c r="I1305" s="130"/>
      <c r="J1305" s="151"/>
    </row>
    <row r="1306" spans="1:10" s="150" customFormat="1" ht="19.5" customHeight="1">
      <c r="A1306" s="79"/>
      <c r="B1306" s="283"/>
      <c r="C1306" s="79"/>
      <c r="D1306" s="79"/>
      <c r="E1306" s="79"/>
      <c r="F1306" s="79"/>
      <c r="G1306" s="79"/>
      <c r="H1306" s="108"/>
      <c r="I1306" s="130"/>
      <c r="J1306" s="151"/>
    </row>
    <row r="1307" spans="1:10" s="150" customFormat="1" ht="19.5" customHeight="1">
      <c r="A1307" s="79"/>
      <c r="B1307" s="283"/>
      <c r="C1307" s="79"/>
      <c r="D1307" s="79"/>
      <c r="E1307" s="79"/>
      <c r="F1307" s="79"/>
      <c r="G1307" s="79"/>
      <c r="H1307" s="108"/>
      <c r="I1307" s="130"/>
      <c r="J1307" s="151"/>
    </row>
    <row r="1308" spans="1:10" s="150" customFormat="1" ht="19.5" customHeight="1">
      <c r="A1308" s="79"/>
      <c r="B1308" s="283"/>
      <c r="C1308" s="79"/>
      <c r="D1308" s="79"/>
      <c r="E1308" s="79"/>
      <c r="F1308" s="79"/>
      <c r="G1308" s="79"/>
      <c r="H1308" s="108"/>
      <c r="I1308" s="130"/>
      <c r="J1308" s="151"/>
    </row>
    <row r="1309" spans="1:10" s="150" customFormat="1" ht="19.5" customHeight="1">
      <c r="A1309" s="79"/>
      <c r="B1309" s="283"/>
      <c r="C1309" s="79"/>
      <c r="D1309" s="79"/>
      <c r="E1309" s="79"/>
      <c r="F1309" s="79"/>
      <c r="G1309" s="79"/>
      <c r="H1309" s="108"/>
      <c r="I1309" s="130"/>
      <c r="J1309" s="151"/>
    </row>
    <row r="1310" spans="1:10" s="150" customFormat="1" ht="19.5" customHeight="1">
      <c r="A1310" s="79"/>
      <c r="B1310" s="283"/>
      <c r="C1310" s="79"/>
      <c r="D1310" s="79"/>
      <c r="E1310" s="79"/>
      <c r="F1310" s="79"/>
      <c r="G1310" s="79"/>
      <c r="H1310" s="108"/>
      <c r="I1310" s="130"/>
      <c r="J1310" s="151"/>
    </row>
    <row r="1311" spans="1:10" s="150" customFormat="1" ht="19.5" customHeight="1">
      <c r="A1311" s="79"/>
      <c r="B1311" s="283"/>
      <c r="C1311" s="79"/>
      <c r="D1311" s="79"/>
      <c r="E1311" s="79"/>
      <c r="F1311" s="79"/>
      <c r="G1311" s="79"/>
      <c r="H1311" s="108"/>
      <c r="I1311" s="130"/>
      <c r="J1311" s="151"/>
    </row>
    <row r="1312" spans="1:10" s="150" customFormat="1" ht="19.5" customHeight="1">
      <c r="A1312" s="79"/>
      <c r="B1312" s="283"/>
      <c r="C1312" s="79"/>
      <c r="D1312" s="79"/>
      <c r="E1312" s="79"/>
      <c r="F1312" s="79"/>
      <c r="G1312" s="79"/>
      <c r="H1312" s="108"/>
      <c r="I1312" s="130"/>
      <c r="J1312" s="151"/>
    </row>
    <row r="1313" spans="1:10" s="150" customFormat="1" ht="19.5" customHeight="1">
      <c r="A1313" s="79"/>
      <c r="B1313" s="283"/>
      <c r="C1313" s="79"/>
      <c r="D1313" s="79"/>
      <c r="E1313" s="79"/>
      <c r="F1313" s="79"/>
      <c r="G1313" s="79"/>
      <c r="H1313" s="108"/>
      <c r="I1313" s="130"/>
      <c r="J1313" s="151"/>
    </row>
    <row r="1314" spans="1:10" s="150" customFormat="1" ht="27.75" customHeight="1">
      <c r="A1314" s="79"/>
      <c r="B1314" s="283"/>
      <c r="C1314" s="79"/>
      <c r="D1314" s="79"/>
      <c r="E1314" s="79"/>
      <c r="F1314" s="79"/>
      <c r="G1314" s="79"/>
      <c r="H1314" s="108"/>
      <c r="I1314" s="130"/>
      <c r="J1314" s="151"/>
    </row>
    <row r="1315" spans="1:10" s="150" customFormat="1" ht="27.75" customHeight="1">
      <c r="A1315" s="79"/>
      <c r="B1315" s="283"/>
      <c r="C1315" s="79"/>
      <c r="D1315" s="79"/>
      <c r="E1315" s="79"/>
      <c r="F1315" s="79"/>
      <c r="G1315" s="79"/>
      <c r="H1315" s="108"/>
      <c r="I1315" s="130"/>
      <c r="J1315" s="151"/>
    </row>
    <row r="1316" spans="1:10" s="150" customFormat="1" ht="27.75" customHeight="1">
      <c r="A1316" s="79"/>
      <c r="B1316" s="283"/>
      <c r="C1316" s="79"/>
      <c r="D1316" s="79"/>
      <c r="E1316" s="79"/>
      <c r="F1316" s="79"/>
      <c r="G1316" s="79"/>
      <c r="H1316" s="108"/>
      <c r="I1316" s="130"/>
      <c r="J1316" s="151"/>
    </row>
    <row r="1317" spans="1:10" s="150" customFormat="1" ht="27.75" customHeight="1">
      <c r="A1317" s="79"/>
      <c r="B1317" s="283"/>
      <c r="C1317" s="79"/>
      <c r="D1317" s="79"/>
      <c r="E1317" s="79"/>
      <c r="F1317" s="79"/>
      <c r="G1317" s="79"/>
      <c r="H1317" s="108"/>
      <c r="I1317" s="130"/>
      <c r="J1317" s="151"/>
    </row>
    <row r="1318" spans="1:10" s="150" customFormat="1" ht="27.75" customHeight="1">
      <c r="A1318" s="79"/>
      <c r="B1318" s="283"/>
      <c r="C1318" s="79"/>
      <c r="D1318" s="79"/>
      <c r="E1318" s="79"/>
      <c r="F1318" s="79"/>
      <c r="G1318" s="79"/>
      <c r="H1318" s="108"/>
      <c r="I1318" s="130"/>
      <c r="J1318" s="151"/>
    </row>
    <row r="1319" spans="1:10" s="150" customFormat="1" ht="19.5" customHeight="1">
      <c r="A1319" s="79"/>
      <c r="B1319" s="283"/>
      <c r="C1319" s="79"/>
      <c r="D1319" s="79"/>
      <c r="E1319" s="79"/>
      <c r="F1319" s="79"/>
      <c r="G1319" s="79"/>
      <c r="H1319" s="108"/>
      <c r="I1319" s="130"/>
      <c r="J1319" s="151"/>
    </row>
    <row r="1320" spans="1:10" s="150" customFormat="1" ht="19.5" customHeight="1">
      <c r="A1320" s="79"/>
      <c r="B1320" s="283"/>
      <c r="C1320" s="79"/>
      <c r="D1320" s="79"/>
      <c r="E1320" s="79"/>
      <c r="F1320" s="79"/>
      <c r="G1320" s="79"/>
      <c r="H1320" s="108"/>
      <c r="I1320" s="130"/>
      <c r="J1320" s="151"/>
    </row>
    <row r="1321" spans="1:10" s="150" customFormat="1" ht="19.5" customHeight="1">
      <c r="A1321" s="79"/>
      <c r="B1321" s="283"/>
      <c r="C1321" s="79"/>
      <c r="D1321" s="79"/>
      <c r="E1321" s="79"/>
      <c r="F1321" s="79"/>
      <c r="G1321" s="79"/>
      <c r="H1321" s="108"/>
      <c r="I1321" s="130"/>
      <c r="J1321" s="151"/>
    </row>
    <row r="1322" spans="1:10" s="150" customFormat="1" ht="19.5" customHeight="1">
      <c r="A1322" s="79"/>
      <c r="B1322" s="283"/>
      <c r="C1322" s="79"/>
      <c r="D1322" s="79"/>
      <c r="E1322" s="79"/>
      <c r="F1322" s="79"/>
      <c r="G1322" s="79"/>
      <c r="H1322" s="108"/>
      <c r="I1322" s="130"/>
      <c r="J1322" s="151"/>
    </row>
    <row r="1323" spans="1:10" s="150" customFormat="1" ht="19.5" customHeight="1">
      <c r="A1323" s="79"/>
      <c r="B1323" s="283"/>
      <c r="C1323" s="79"/>
      <c r="D1323" s="79"/>
      <c r="E1323" s="79"/>
      <c r="F1323" s="79"/>
      <c r="G1323" s="79"/>
      <c r="H1323" s="108"/>
      <c r="I1323" s="130"/>
      <c r="J1323" s="151"/>
    </row>
    <row r="1324" spans="1:10" s="150" customFormat="1" ht="19.5" customHeight="1">
      <c r="A1324" s="79"/>
      <c r="B1324" s="283"/>
      <c r="C1324" s="79"/>
      <c r="D1324" s="79"/>
      <c r="E1324" s="79"/>
      <c r="F1324" s="79"/>
      <c r="G1324" s="79"/>
      <c r="H1324" s="108"/>
      <c r="I1324" s="130"/>
      <c r="J1324" s="151"/>
    </row>
    <row r="1325" spans="1:10" s="150" customFormat="1" ht="19.5" customHeight="1">
      <c r="A1325" s="79"/>
      <c r="B1325" s="283"/>
      <c r="C1325" s="79"/>
      <c r="D1325" s="79"/>
      <c r="E1325" s="79"/>
      <c r="F1325" s="79"/>
      <c r="G1325" s="79"/>
      <c r="H1325" s="108"/>
      <c r="I1325" s="130"/>
      <c r="J1325" s="151"/>
    </row>
    <row r="1326" spans="1:10" s="150" customFormat="1" ht="19.5" customHeight="1">
      <c r="A1326" s="79"/>
      <c r="B1326" s="283"/>
      <c r="C1326" s="79"/>
      <c r="D1326" s="79"/>
      <c r="E1326" s="79"/>
      <c r="F1326" s="79"/>
      <c r="G1326" s="79"/>
      <c r="H1326" s="108"/>
      <c r="I1326" s="130"/>
      <c r="J1326" s="151"/>
    </row>
    <row r="1327" spans="1:10" s="150" customFormat="1" ht="19.5" customHeight="1">
      <c r="A1327" s="79"/>
      <c r="B1327" s="283"/>
      <c r="C1327" s="79"/>
      <c r="D1327" s="79"/>
      <c r="E1327" s="79"/>
      <c r="F1327" s="79"/>
      <c r="G1327" s="79"/>
      <c r="H1327" s="108"/>
      <c r="I1327" s="130"/>
      <c r="J1327" s="151"/>
    </row>
    <row r="1328" spans="1:10" s="150" customFormat="1" ht="17.25" customHeight="1">
      <c r="A1328" s="79"/>
      <c r="B1328" s="283"/>
      <c r="C1328" s="79"/>
      <c r="D1328" s="79"/>
      <c r="E1328" s="79"/>
      <c r="F1328" s="79"/>
      <c r="G1328" s="79"/>
      <c r="H1328" s="108"/>
      <c r="I1328" s="130"/>
      <c r="J1328" s="151"/>
    </row>
    <row r="1329" spans="1:10" s="150" customFormat="1" ht="12.75">
      <c r="A1329" s="79"/>
      <c r="B1329" s="283"/>
      <c r="C1329" s="79"/>
      <c r="D1329" s="79"/>
      <c r="E1329" s="79"/>
      <c r="F1329" s="79"/>
      <c r="G1329" s="79"/>
      <c r="H1329" s="108"/>
      <c r="I1329" s="130"/>
      <c r="J1329" s="151"/>
    </row>
    <row r="1330" spans="1:10" s="150" customFormat="1" ht="19.5" customHeight="1">
      <c r="A1330" s="79"/>
      <c r="B1330" s="283"/>
      <c r="C1330" s="79"/>
      <c r="D1330" s="79"/>
      <c r="E1330" s="79"/>
      <c r="F1330" s="79"/>
      <c r="G1330" s="79"/>
      <c r="H1330" s="108"/>
      <c r="I1330" s="130"/>
      <c r="J1330" s="151"/>
    </row>
    <row r="1331" spans="1:10" s="150" customFormat="1" ht="19.5" customHeight="1">
      <c r="A1331" s="79"/>
      <c r="B1331" s="283"/>
      <c r="C1331" s="79"/>
      <c r="D1331" s="79"/>
      <c r="E1331" s="79"/>
      <c r="F1331" s="79"/>
      <c r="G1331" s="79"/>
      <c r="H1331" s="108"/>
      <c r="I1331" s="130"/>
      <c r="J1331" s="151"/>
    </row>
    <row r="1332" spans="1:10" s="150" customFormat="1" ht="19.5" customHeight="1">
      <c r="A1332" s="79"/>
      <c r="B1332" s="283"/>
      <c r="C1332" s="79"/>
      <c r="D1332" s="79"/>
      <c r="E1332" s="79"/>
      <c r="F1332" s="79"/>
      <c r="G1332" s="79"/>
      <c r="H1332" s="108"/>
      <c r="I1332" s="130"/>
      <c r="J1332" s="151"/>
    </row>
    <row r="1333" spans="1:10" s="150" customFormat="1" ht="19.5" customHeight="1">
      <c r="A1333" s="79"/>
      <c r="B1333" s="283"/>
      <c r="C1333" s="79"/>
      <c r="D1333" s="79"/>
      <c r="E1333" s="79"/>
      <c r="F1333" s="79"/>
      <c r="G1333" s="79"/>
      <c r="H1333" s="108"/>
      <c r="I1333" s="130"/>
      <c r="J1333" s="151"/>
    </row>
    <row r="1334" spans="1:10" s="150" customFormat="1" ht="19.5" customHeight="1">
      <c r="A1334" s="79"/>
      <c r="B1334" s="283"/>
      <c r="C1334" s="79"/>
      <c r="D1334" s="79"/>
      <c r="E1334" s="79"/>
      <c r="F1334" s="79"/>
      <c r="G1334" s="79"/>
      <c r="H1334" s="108"/>
      <c r="I1334" s="130"/>
      <c r="J1334" s="151"/>
    </row>
    <row r="1335" spans="1:10" s="150" customFormat="1" ht="38.25" customHeight="1">
      <c r="A1335" s="79"/>
      <c r="B1335" s="283"/>
      <c r="C1335" s="79"/>
      <c r="D1335" s="79"/>
      <c r="E1335" s="79"/>
      <c r="F1335" s="79"/>
      <c r="G1335" s="79"/>
      <c r="H1335" s="108"/>
      <c r="I1335" s="130"/>
      <c r="J1335" s="151"/>
    </row>
    <row r="1336" spans="1:10" s="150" customFormat="1" ht="19.5" customHeight="1">
      <c r="A1336" s="79"/>
      <c r="B1336" s="283"/>
      <c r="C1336" s="79"/>
      <c r="D1336" s="79"/>
      <c r="E1336" s="79"/>
      <c r="F1336" s="79"/>
      <c r="G1336" s="79"/>
      <c r="H1336" s="108"/>
      <c r="I1336" s="130"/>
      <c r="J1336" s="151"/>
    </row>
    <row r="1337" spans="1:10" s="150" customFormat="1" ht="19.5" customHeight="1">
      <c r="A1337" s="79"/>
      <c r="B1337" s="283"/>
      <c r="C1337" s="79"/>
      <c r="D1337" s="79"/>
      <c r="E1337" s="79"/>
      <c r="F1337" s="79"/>
      <c r="G1337" s="79"/>
      <c r="H1337" s="108"/>
      <c r="I1337" s="130"/>
      <c r="J1337" s="151"/>
    </row>
    <row r="1338" spans="1:10" s="150" customFormat="1" ht="19.5" customHeight="1">
      <c r="A1338" s="79"/>
      <c r="B1338" s="283"/>
      <c r="C1338" s="79"/>
      <c r="D1338" s="79"/>
      <c r="E1338" s="79"/>
      <c r="F1338" s="79"/>
      <c r="G1338" s="79"/>
      <c r="H1338" s="108"/>
      <c r="I1338" s="130"/>
      <c r="J1338" s="151"/>
    </row>
    <row r="1339" spans="1:10" s="150" customFormat="1" ht="19.5" customHeight="1">
      <c r="A1339" s="79"/>
      <c r="B1339" s="283"/>
      <c r="C1339" s="79"/>
      <c r="D1339" s="79"/>
      <c r="E1339" s="79"/>
      <c r="F1339" s="79"/>
      <c r="G1339" s="79"/>
      <c r="H1339" s="108"/>
      <c r="I1339" s="130"/>
      <c r="J1339" s="151"/>
    </row>
    <row r="1340" spans="1:10" s="150" customFormat="1" ht="19.5" customHeight="1">
      <c r="A1340" s="79"/>
      <c r="B1340" s="283"/>
      <c r="C1340" s="79"/>
      <c r="D1340" s="79"/>
      <c r="E1340" s="79"/>
      <c r="F1340" s="79"/>
      <c r="G1340" s="79"/>
      <c r="H1340" s="108"/>
      <c r="I1340" s="130"/>
      <c r="J1340" s="151"/>
    </row>
    <row r="1341" spans="1:10" s="150" customFormat="1" ht="19.5" customHeight="1">
      <c r="A1341" s="79"/>
      <c r="B1341" s="283"/>
      <c r="C1341" s="79"/>
      <c r="D1341" s="79"/>
      <c r="E1341" s="79"/>
      <c r="F1341" s="79"/>
      <c r="G1341" s="79"/>
      <c r="H1341" s="108"/>
      <c r="I1341" s="130"/>
      <c r="J1341" s="151"/>
    </row>
    <row r="1342" spans="1:10" s="150" customFormat="1" ht="19.5" customHeight="1">
      <c r="A1342" s="79"/>
      <c r="B1342" s="283"/>
      <c r="C1342" s="79"/>
      <c r="D1342" s="79"/>
      <c r="E1342" s="79"/>
      <c r="F1342" s="79"/>
      <c r="G1342" s="79"/>
      <c r="H1342" s="108"/>
      <c r="I1342" s="130"/>
      <c r="J1342" s="151"/>
    </row>
    <row r="1343" spans="1:10" s="150" customFormat="1" ht="19.5" customHeight="1">
      <c r="A1343" s="79"/>
      <c r="B1343" s="283"/>
      <c r="C1343" s="79"/>
      <c r="D1343" s="79"/>
      <c r="E1343" s="79"/>
      <c r="F1343" s="79"/>
      <c r="G1343" s="79"/>
      <c r="H1343" s="108"/>
      <c r="I1343" s="130"/>
      <c r="J1343" s="151"/>
    </row>
    <row r="1344" spans="1:10" s="150" customFormat="1" ht="19.5" customHeight="1">
      <c r="A1344" s="79"/>
      <c r="B1344" s="283"/>
      <c r="C1344" s="79"/>
      <c r="D1344" s="79"/>
      <c r="E1344" s="79"/>
      <c r="F1344" s="79"/>
      <c r="G1344" s="79"/>
      <c r="H1344" s="108"/>
      <c r="I1344" s="130"/>
      <c r="J1344" s="151"/>
    </row>
    <row r="1345" spans="1:10" s="150" customFormat="1" ht="19.5" customHeight="1">
      <c r="A1345" s="79"/>
      <c r="B1345" s="283"/>
      <c r="C1345" s="79"/>
      <c r="D1345" s="79"/>
      <c r="E1345" s="79"/>
      <c r="F1345" s="79"/>
      <c r="G1345" s="79"/>
      <c r="H1345" s="108"/>
      <c r="I1345" s="130"/>
      <c r="J1345" s="151"/>
    </row>
    <row r="1346" spans="1:10" s="150" customFormat="1" ht="19.5" customHeight="1">
      <c r="A1346" s="79"/>
      <c r="B1346" s="283"/>
      <c r="C1346" s="79"/>
      <c r="D1346" s="79"/>
      <c r="E1346" s="79"/>
      <c r="F1346" s="79"/>
      <c r="G1346" s="79"/>
      <c r="H1346" s="108"/>
      <c r="I1346" s="130"/>
      <c r="J1346" s="151"/>
    </row>
    <row r="1347" spans="1:10" s="150" customFormat="1" ht="19.5" customHeight="1">
      <c r="A1347" s="79"/>
      <c r="B1347" s="283"/>
      <c r="C1347" s="79"/>
      <c r="D1347" s="79"/>
      <c r="E1347" s="79"/>
      <c r="F1347" s="79"/>
      <c r="G1347" s="79"/>
      <c r="H1347" s="108"/>
      <c r="I1347" s="130"/>
      <c r="J1347" s="151"/>
    </row>
    <row r="1348" spans="1:10" s="150" customFormat="1" ht="19.5" customHeight="1">
      <c r="A1348" s="79"/>
      <c r="B1348" s="283"/>
      <c r="C1348" s="79"/>
      <c r="D1348" s="79"/>
      <c r="E1348" s="79"/>
      <c r="F1348" s="79"/>
      <c r="G1348" s="79"/>
      <c r="H1348" s="108"/>
      <c r="I1348" s="130"/>
      <c r="J1348" s="151"/>
    </row>
    <row r="1349" spans="1:10" s="150" customFormat="1" ht="19.5" customHeight="1">
      <c r="A1349" s="79"/>
      <c r="B1349" s="283"/>
      <c r="C1349" s="79"/>
      <c r="D1349" s="79"/>
      <c r="E1349" s="79"/>
      <c r="F1349" s="79"/>
      <c r="G1349" s="79"/>
      <c r="H1349" s="108"/>
      <c r="I1349" s="130"/>
      <c r="J1349" s="151"/>
    </row>
    <row r="1350" spans="1:10" s="150" customFormat="1" ht="19.5" customHeight="1">
      <c r="A1350" s="79"/>
      <c r="B1350" s="283"/>
      <c r="C1350" s="79"/>
      <c r="D1350" s="79"/>
      <c r="E1350" s="79"/>
      <c r="F1350" s="79"/>
      <c r="G1350" s="79"/>
      <c r="H1350" s="108"/>
      <c r="I1350" s="130"/>
      <c r="J1350" s="151"/>
    </row>
    <row r="1351" spans="1:10" s="150" customFormat="1" ht="19.5" customHeight="1">
      <c r="A1351" s="79"/>
      <c r="B1351" s="283"/>
      <c r="C1351" s="79"/>
      <c r="D1351" s="79"/>
      <c r="E1351" s="79"/>
      <c r="F1351" s="79"/>
      <c r="G1351" s="79"/>
      <c r="H1351" s="108"/>
      <c r="I1351" s="130"/>
      <c r="J1351" s="151"/>
    </row>
    <row r="1352" spans="1:10" s="150" customFormat="1" ht="19.5" customHeight="1">
      <c r="A1352" s="79"/>
      <c r="B1352" s="283"/>
      <c r="C1352" s="79"/>
      <c r="D1352" s="79"/>
      <c r="E1352" s="79"/>
      <c r="F1352" s="79"/>
      <c r="G1352" s="79"/>
      <c r="H1352" s="108"/>
      <c r="I1352" s="130"/>
      <c r="J1352" s="151"/>
    </row>
    <row r="1353" spans="1:10" s="150" customFormat="1" ht="19.5" customHeight="1">
      <c r="A1353" s="79"/>
      <c r="B1353" s="283"/>
      <c r="C1353" s="79"/>
      <c r="D1353" s="79"/>
      <c r="E1353" s="79"/>
      <c r="F1353" s="79"/>
      <c r="G1353" s="79"/>
      <c r="H1353" s="108"/>
      <c r="I1353" s="130"/>
      <c r="J1353" s="151"/>
    </row>
    <row r="1354" spans="1:10" s="150" customFormat="1" ht="19.5" customHeight="1">
      <c r="A1354" s="79"/>
      <c r="B1354" s="283"/>
      <c r="C1354" s="79"/>
      <c r="D1354" s="79"/>
      <c r="E1354" s="79"/>
      <c r="F1354" s="79"/>
      <c r="G1354" s="79"/>
      <c r="H1354" s="108"/>
      <c r="I1354" s="130"/>
      <c r="J1354" s="151"/>
    </row>
    <row r="1355" spans="1:10" s="150" customFormat="1" ht="19.5" customHeight="1">
      <c r="A1355" s="79"/>
      <c r="B1355" s="283"/>
      <c r="C1355" s="79"/>
      <c r="D1355" s="79"/>
      <c r="E1355" s="79"/>
      <c r="F1355" s="79"/>
      <c r="G1355" s="79"/>
      <c r="H1355" s="108"/>
      <c r="I1355" s="130"/>
      <c r="J1355" s="151"/>
    </row>
    <row r="1356" spans="1:10" s="150" customFormat="1" ht="19.5" customHeight="1">
      <c r="A1356" s="79"/>
      <c r="B1356" s="283"/>
      <c r="C1356" s="79"/>
      <c r="D1356" s="79"/>
      <c r="E1356" s="79"/>
      <c r="F1356" s="79"/>
      <c r="G1356" s="79"/>
      <c r="H1356" s="108"/>
      <c r="I1356" s="130"/>
      <c r="J1356" s="151"/>
    </row>
    <row r="1357" spans="1:10" s="150" customFormat="1" ht="19.5" customHeight="1">
      <c r="A1357" s="79"/>
      <c r="B1357" s="283"/>
      <c r="C1357" s="79"/>
      <c r="D1357" s="79"/>
      <c r="E1357" s="79"/>
      <c r="F1357" s="79"/>
      <c r="G1357" s="79"/>
      <c r="H1357" s="108"/>
      <c r="I1357" s="130"/>
      <c r="J1357" s="151"/>
    </row>
    <row r="1358" spans="1:10" s="150" customFormat="1" ht="19.5" customHeight="1">
      <c r="A1358" s="79"/>
      <c r="B1358" s="283"/>
      <c r="C1358" s="79"/>
      <c r="D1358" s="79"/>
      <c r="E1358" s="79"/>
      <c r="F1358" s="79"/>
      <c r="G1358" s="79"/>
      <c r="H1358" s="108"/>
      <c r="I1358" s="130"/>
      <c r="J1358" s="151"/>
    </row>
    <row r="1359" spans="1:10" s="150" customFormat="1" ht="19.5" customHeight="1">
      <c r="A1359" s="79"/>
      <c r="B1359" s="283"/>
      <c r="C1359" s="79"/>
      <c r="D1359" s="79"/>
      <c r="E1359" s="79"/>
      <c r="F1359" s="79"/>
      <c r="G1359" s="79"/>
      <c r="H1359" s="108"/>
      <c r="I1359" s="130"/>
      <c r="J1359" s="151"/>
    </row>
    <row r="1360" spans="1:10" s="150" customFormat="1" ht="19.5" customHeight="1">
      <c r="A1360" s="79"/>
      <c r="B1360" s="283"/>
      <c r="C1360" s="79"/>
      <c r="D1360" s="79"/>
      <c r="E1360" s="79"/>
      <c r="F1360" s="79"/>
      <c r="G1360" s="79"/>
      <c r="H1360" s="108"/>
      <c r="I1360" s="130"/>
      <c r="J1360" s="151"/>
    </row>
    <row r="1361" spans="1:10" s="150" customFormat="1" ht="19.5" customHeight="1">
      <c r="A1361" s="79"/>
      <c r="B1361" s="283"/>
      <c r="C1361" s="79"/>
      <c r="D1361" s="79"/>
      <c r="E1361" s="79"/>
      <c r="F1361" s="79"/>
      <c r="G1361" s="79"/>
      <c r="H1361" s="108"/>
      <c r="I1361" s="130"/>
      <c r="J1361" s="151"/>
    </row>
    <row r="1362" spans="1:10" s="18" customFormat="1" ht="19.5" customHeight="1">
      <c r="A1362" s="79"/>
      <c r="B1362" s="283"/>
      <c r="C1362" s="79"/>
      <c r="D1362" s="79"/>
      <c r="E1362" s="79"/>
      <c r="F1362" s="79"/>
      <c r="G1362" s="79"/>
      <c r="H1362" s="108"/>
      <c r="I1362" s="130"/>
      <c r="J1362" s="134"/>
    </row>
    <row r="1363" ht="19.5" customHeight="1">
      <c r="J1363" s="5"/>
    </row>
    <row r="1364" ht="19.5" customHeight="1">
      <c r="J1364" s="5"/>
    </row>
    <row r="1365" ht="19.5" customHeight="1">
      <c r="J1365" s="5"/>
    </row>
    <row r="1366" ht="19.5" customHeight="1">
      <c r="K1366" s="5"/>
    </row>
    <row r="1367" ht="19.5" customHeight="1">
      <c r="J1367" s="5"/>
    </row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37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</sheetData>
  <sheetProtection/>
  <mergeCells count="7">
    <mergeCell ref="A1:H1"/>
    <mergeCell ref="B9:B10"/>
    <mergeCell ref="C9:C10"/>
    <mergeCell ref="D9:G9"/>
    <mergeCell ref="H9:H10"/>
    <mergeCell ref="A5:C5"/>
    <mergeCell ref="A9:A10"/>
  </mergeCells>
  <printOptions/>
  <pageMargins left="0.7086614173228347" right="0.7086614173228347" top="0.35433070866141736" bottom="0.15748031496062992" header="0.31496062992125984" footer="0.1574803149606299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20"/>
  <sheetViews>
    <sheetView zoomScalePageLayoutView="0" workbookViewId="0" topLeftCell="A1">
      <pane ySplit="11" topLeftCell="A67" activePane="bottomLeft" state="frozen"/>
      <selection pane="topLeft" activeCell="A1" sqref="A1"/>
      <selection pane="bottomLeft" activeCell="J93" sqref="J93"/>
    </sheetView>
  </sheetViews>
  <sheetFormatPr defaultColWidth="9.140625" defaultRowHeight="12.75"/>
  <cols>
    <col min="1" max="1" width="24.140625" style="0" customWidth="1"/>
    <col min="2" max="2" width="56.00390625" style="92" customWidth="1"/>
    <col min="3" max="3" width="14.140625" style="0" customWidth="1"/>
    <col min="4" max="5" width="14.57421875" style="0" customWidth="1"/>
    <col min="6" max="7" width="14.28125" style="0" customWidth="1"/>
    <col min="8" max="8" width="14.28125" style="7" customWidth="1"/>
    <col min="9" max="9" width="12.140625" style="0" customWidth="1"/>
    <col min="10" max="10" width="18.8515625" style="0" customWidth="1"/>
    <col min="11" max="11" width="17.28125" style="0" customWidth="1"/>
    <col min="12" max="12" width="15.140625" style="0" customWidth="1"/>
    <col min="13" max="13" width="14.140625" style="0" customWidth="1"/>
    <col min="15" max="15" width="14.421875" style="0" customWidth="1"/>
  </cols>
  <sheetData>
    <row r="1" spans="1:8" ht="24" customHeight="1">
      <c r="A1" s="397" t="s">
        <v>87</v>
      </c>
      <c r="B1" s="397"/>
      <c r="C1" s="397"/>
      <c r="D1" s="397"/>
      <c r="E1" s="397"/>
      <c r="F1" s="397"/>
      <c r="G1" s="397"/>
      <c r="H1" s="397"/>
    </row>
    <row r="2" spans="1:8" s="2" customFormat="1" ht="22.5" customHeight="1">
      <c r="A2" s="63" t="s">
        <v>7</v>
      </c>
      <c r="B2" s="137"/>
      <c r="C2" s="63"/>
      <c r="D2" s="62"/>
      <c r="E2" s="51"/>
      <c r="F2" s="51"/>
      <c r="G2" s="52"/>
      <c r="H2" s="53"/>
    </row>
    <row r="3" spans="1:8" s="2" customFormat="1" ht="15">
      <c r="A3" s="44" t="s">
        <v>29</v>
      </c>
      <c r="B3" s="124"/>
      <c r="C3" s="44"/>
      <c r="D3" s="44"/>
      <c r="E3" s="54"/>
      <c r="F3" s="54"/>
      <c r="G3" s="54"/>
      <c r="H3" s="53"/>
    </row>
    <row r="4" spans="1:8" s="2" customFormat="1" ht="15">
      <c r="A4" s="44" t="s">
        <v>30</v>
      </c>
      <c r="B4" s="124"/>
      <c r="C4" s="44"/>
      <c r="D4" s="44"/>
      <c r="E4" s="54"/>
      <c r="F4" s="52"/>
      <c r="G4" s="52"/>
      <c r="H4" s="53"/>
    </row>
    <row r="5" spans="1:8" s="2" customFormat="1" ht="16.5" thickBot="1">
      <c r="A5" s="29"/>
      <c r="B5" s="138"/>
      <c r="C5" s="30"/>
      <c r="D5" s="27"/>
      <c r="E5" s="54"/>
      <c r="F5" s="52"/>
      <c r="G5" s="52"/>
      <c r="H5" s="53"/>
    </row>
    <row r="6" spans="1:8" s="2" customFormat="1" ht="18" customHeight="1">
      <c r="A6" s="45" t="s">
        <v>21</v>
      </c>
      <c r="B6" s="125" t="s">
        <v>22</v>
      </c>
      <c r="C6" s="125" t="s">
        <v>79</v>
      </c>
      <c r="D6" s="55"/>
      <c r="E6" s="55"/>
      <c r="F6" s="56"/>
      <c r="G6" s="56"/>
      <c r="H6" s="53"/>
    </row>
    <row r="7" spans="1:8" s="2" customFormat="1" ht="15.75" thickBot="1">
      <c r="A7" s="47">
        <v>302031</v>
      </c>
      <c r="B7" s="126" t="s">
        <v>32</v>
      </c>
      <c r="C7" s="126">
        <v>33653</v>
      </c>
      <c r="D7" s="57"/>
      <c r="E7" s="57"/>
      <c r="F7" s="57"/>
      <c r="G7" s="57"/>
      <c r="H7" s="58"/>
    </row>
    <row r="8" spans="1:8" s="2" customFormat="1" ht="15">
      <c r="A8" s="60"/>
      <c r="B8" s="127"/>
      <c r="C8" s="57"/>
      <c r="D8" s="57"/>
      <c r="E8" s="57"/>
      <c r="F8" s="57"/>
      <c r="G8" s="57"/>
      <c r="H8" s="58"/>
    </row>
    <row r="9" spans="1:8" ht="12.75">
      <c r="A9" s="59"/>
      <c r="B9" s="128"/>
      <c r="C9" s="49"/>
      <c r="D9" s="297"/>
      <c r="E9" s="49"/>
      <c r="F9" s="49"/>
      <c r="G9" s="49"/>
      <c r="H9" s="50"/>
    </row>
    <row r="10" spans="1:8" ht="12.75" customHeight="1">
      <c r="A10" s="422" t="s">
        <v>0</v>
      </c>
      <c r="B10" s="420" t="s">
        <v>20</v>
      </c>
      <c r="C10" s="420" t="s">
        <v>1</v>
      </c>
      <c r="D10" s="417" t="s">
        <v>2</v>
      </c>
      <c r="E10" s="418"/>
      <c r="F10" s="418"/>
      <c r="G10" s="419"/>
      <c r="H10" s="420" t="s">
        <v>3</v>
      </c>
    </row>
    <row r="11" spans="1:8" ht="12.75">
      <c r="A11" s="423"/>
      <c r="B11" s="421"/>
      <c r="C11" s="421"/>
      <c r="D11" s="16" t="s">
        <v>8</v>
      </c>
      <c r="E11" s="15" t="s">
        <v>9</v>
      </c>
      <c r="F11" s="16" t="s">
        <v>10</v>
      </c>
      <c r="G11" s="15" t="s">
        <v>11</v>
      </c>
      <c r="H11" s="421"/>
    </row>
    <row r="12" spans="1:8" s="14" customFormat="1" ht="15" customHeight="1">
      <c r="A12" s="78" t="s">
        <v>16</v>
      </c>
      <c r="B12" s="73"/>
      <c r="C12" s="74"/>
      <c r="D12" s="74"/>
      <c r="E12" s="74"/>
      <c r="F12" s="74"/>
      <c r="G12" s="74"/>
      <c r="H12" s="76"/>
    </row>
    <row r="13" spans="1:9" s="8" customFormat="1" ht="19.5" customHeight="1">
      <c r="A13" s="208" t="s">
        <v>103</v>
      </c>
      <c r="B13" s="272" t="s">
        <v>104</v>
      </c>
      <c r="C13" s="94">
        <f aca="true" t="shared" si="0" ref="C13:C19">SUM(D13:G13)</f>
        <v>81130</v>
      </c>
      <c r="D13" s="68">
        <v>72590</v>
      </c>
      <c r="E13" s="68"/>
      <c r="F13" s="68">
        <v>8540</v>
      </c>
      <c r="G13" s="68"/>
      <c r="H13" s="153">
        <v>44944</v>
      </c>
      <c r="I13" s="92"/>
    </row>
    <row r="14" spans="1:8" s="14" customFormat="1" ht="17.25" customHeight="1">
      <c r="A14" s="20" t="s">
        <v>127</v>
      </c>
      <c r="B14" s="20" t="s">
        <v>128</v>
      </c>
      <c r="C14" s="94">
        <f t="shared" si="0"/>
        <v>253414.53999999998</v>
      </c>
      <c r="D14" s="68">
        <v>133376.08</v>
      </c>
      <c r="E14" s="68"/>
      <c r="F14" s="68">
        <v>120038.46</v>
      </c>
      <c r="G14" s="6"/>
      <c r="H14" s="153">
        <v>44945</v>
      </c>
    </row>
    <row r="15" spans="1:9" s="14" customFormat="1" ht="18" customHeight="1">
      <c r="A15" s="20" t="s">
        <v>166</v>
      </c>
      <c r="B15" s="20" t="s">
        <v>169</v>
      </c>
      <c r="C15" s="94">
        <f t="shared" si="0"/>
        <v>5739.6</v>
      </c>
      <c r="D15" s="68">
        <v>5135.43</v>
      </c>
      <c r="E15" s="68"/>
      <c r="F15" s="68">
        <v>604.17</v>
      </c>
      <c r="G15" s="6"/>
      <c r="H15" s="153">
        <v>44951</v>
      </c>
      <c r="I15" s="243"/>
    </row>
    <row r="16" spans="1:9" s="14" customFormat="1" ht="18" customHeight="1">
      <c r="A16" s="20" t="s">
        <v>167</v>
      </c>
      <c r="B16" s="20" t="s">
        <v>168</v>
      </c>
      <c r="C16" s="94">
        <f t="shared" si="0"/>
        <v>2823.87</v>
      </c>
      <c r="D16" s="68">
        <v>2526.63</v>
      </c>
      <c r="E16" s="68"/>
      <c r="F16" s="68">
        <v>297.24</v>
      </c>
      <c r="G16" s="6"/>
      <c r="H16" s="153">
        <v>44952</v>
      </c>
      <c r="I16" s="243"/>
    </row>
    <row r="17" spans="1:9" s="14" customFormat="1" ht="18" customHeight="1">
      <c r="A17" s="20" t="s">
        <v>178</v>
      </c>
      <c r="B17" s="20" t="s">
        <v>179</v>
      </c>
      <c r="C17" s="94">
        <f t="shared" si="0"/>
        <v>124602</v>
      </c>
      <c r="D17" s="68">
        <v>111486</v>
      </c>
      <c r="E17" s="68"/>
      <c r="F17" s="68">
        <v>13116</v>
      </c>
      <c r="G17" s="6"/>
      <c r="H17" s="153">
        <v>44952</v>
      </c>
      <c r="I17" s="243"/>
    </row>
    <row r="18" spans="1:9" s="14" customFormat="1" ht="18" customHeight="1">
      <c r="A18" s="20" t="s">
        <v>180</v>
      </c>
      <c r="B18" s="20" t="s">
        <v>181</v>
      </c>
      <c r="C18" s="94">
        <f t="shared" si="0"/>
        <v>76626.42</v>
      </c>
      <c r="D18" s="68">
        <v>68560.48</v>
      </c>
      <c r="E18" s="68"/>
      <c r="F18" s="68">
        <v>8065.94</v>
      </c>
      <c r="G18" s="6"/>
      <c r="H18" s="153">
        <v>44957</v>
      </c>
      <c r="I18" s="243"/>
    </row>
    <row r="19" spans="1:9" s="14" customFormat="1" ht="18" customHeight="1">
      <c r="A19" s="20" t="s">
        <v>182</v>
      </c>
      <c r="B19" s="20" t="s">
        <v>183</v>
      </c>
      <c r="C19" s="94">
        <f t="shared" si="0"/>
        <v>19848.35</v>
      </c>
      <c r="D19" s="68">
        <v>17759.05</v>
      </c>
      <c r="E19" s="68"/>
      <c r="F19" s="68">
        <v>2089.3</v>
      </c>
      <c r="G19" s="6"/>
      <c r="H19" s="153">
        <v>44957</v>
      </c>
      <c r="I19" s="243"/>
    </row>
    <row r="20" spans="1:8" s="14" customFormat="1" ht="16.5" customHeight="1">
      <c r="A20" s="139" t="s">
        <v>31</v>
      </c>
      <c r="B20" s="140"/>
      <c r="C20" s="141">
        <f>SUM(C13:C19)</f>
        <v>564184.7799999999</v>
      </c>
      <c r="D20" s="141">
        <f>SUM(D13:D19)</f>
        <v>411433.67</v>
      </c>
      <c r="E20" s="141">
        <f>SUM(E13:E19)</f>
        <v>0</v>
      </c>
      <c r="F20" s="141">
        <f>SUM(F13:F19)</f>
        <v>152751.11</v>
      </c>
      <c r="G20" s="141">
        <f>SUM(G13:G19)</f>
        <v>0</v>
      </c>
      <c r="H20" s="141"/>
    </row>
    <row r="21" spans="1:8" s="14" customFormat="1" ht="15" customHeight="1">
      <c r="A21" s="78" t="s">
        <v>397</v>
      </c>
      <c r="B21" s="73"/>
      <c r="C21" s="74"/>
      <c r="D21" s="74"/>
      <c r="E21" s="74"/>
      <c r="F21" s="74"/>
      <c r="G21" s="74"/>
      <c r="H21" s="76"/>
    </row>
    <row r="22" spans="1:8" s="14" customFormat="1" ht="16.5" customHeight="1">
      <c r="A22" s="136" t="s">
        <v>213</v>
      </c>
      <c r="B22" s="136" t="s">
        <v>128</v>
      </c>
      <c r="C22" s="229">
        <f aca="true" t="shared" si="1" ref="C22:C41">SUM(D22:G22)</f>
        <v>19198.54</v>
      </c>
      <c r="D22" s="3">
        <v>17177.64</v>
      </c>
      <c r="E22" s="229"/>
      <c r="F22" s="3">
        <v>2020.9</v>
      </c>
      <c r="G22" s="229"/>
      <c r="H22" s="211">
        <v>44958</v>
      </c>
    </row>
    <row r="23" spans="1:8" s="14" customFormat="1" ht="16.5" customHeight="1">
      <c r="A23" s="136" t="s">
        <v>214</v>
      </c>
      <c r="B23" s="136" t="s">
        <v>215</v>
      </c>
      <c r="C23" s="229">
        <f t="shared" si="1"/>
        <v>2127.06</v>
      </c>
      <c r="D23" s="3">
        <v>2127.06</v>
      </c>
      <c r="E23" s="229"/>
      <c r="F23" s="3">
        <v>0</v>
      </c>
      <c r="G23" s="229"/>
      <c r="H23" s="211">
        <v>44958</v>
      </c>
    </row>
    <row r="24" spans="1:8" s="14" customFormat="1" ht="16.5" customHeight="1">
      <c r="A24" s="136" t="s">
        <v>216</v>
      </c>
      <c r="B24" s="136" t="s">
        <v>217</v>
      </c>
      <c r="C24" s="229">
        <f t="shared" si="1"/>
        <v>7808.799999999999</v>
      </c>
      <c r="D24" s="3">
        <v>4109.9</v>
      </c>
      <c r="E24" s="229"/>
      <c r="F24" s="3">
        <v>3698.9</v>
      </c>
      <c r="G24" s="229"/>
      <c r="H24" s="211">
        <v>44958</v>
      </c>
    </row>
    <row r="25" spans="1:8" s="14" customFormat="1" ht="16.5" customHeight="1">
      <c r="A25" s="136" t="s">
        <v>218</v>
      </c>
      <c r="B25" s="136" t="s">
        <v>219</v>
      </c>
      <c r="C25" s="229">
        <f t="shared" si="1"/>
        <v>23256</v>
      </c>
      <c r="D25" s="3">
        <v>20808</v>
      </c>
      <c r="E25" s="229"/>
      <c r="F25" s="3">
        <v>2448</v>
      </c>
      <c r="G25" s="229"/>
      <c r="H25" s="211">
        <v>44958</v>
      </c>
    </row>
    <row r="26" spans="1:8" s="14" customFormat="1" ht="16.5" customHeight="1">
      <c r="A26" s="136" t="s">
        <v>220</v>
      </c>
      <c r="B26" s="136" t="s">
        <v>221</v>
      </c>
      <c r="C26" s="229">
        <f t="shared" si="1"/>
        <v>4346.25</v>
      </c>
      <c r="D26" s="3">
        <v>3888.75</v>
      </c>
      <c r="E26" s="229"/>
      <c r="F26" s="3">
        <v>457.5</v>
      </c>
      <c r="G26" s="229"/>
      <c r="H26" s="211">
        <v>44958</v>
      </c>
    </row>
    <row r="27" spans="1:8" s="14" customFormat="1" ht="16.5" customHeight="1">
      <c r="A27" s="338" t="s">
        <v>398</v>
      </c>
      <c r="B27" s="338" t="s">
        <v>404</v>
      </c>
      <c r="C27" s="229">
        <f t="shared" si="1"/>
        <v>17590.84</v>
      </c>
      <c r="D27" s="3">
        <v>15739.17</v>
      </c>
      <c r="E27" s="229"/>
      <c r="F27" s="3">
        <v>1851.67</v>
      </c>
      <c r="G27" s="229"/>
      <c r="H27" s="153">
        <v>44974</v>
      </c>
    </row>
    <row r="28" spans="1:8" s="14" customFormat="1" ht="16.5" customHeight="1">
      <c r="A28" s="338" t="s">
        <v>399</v>
      </c>
      <c r="B28" s="338" t="s">
        <v>405</v>
      </c>
      <c r="C28" s="229">
        <f t="shared" si="1"/>
        <v>12063.96</v>
      </c>
      <c r="D28" s="3">
        <v>10908.9</v>
      </c>
      <c r="E28" s="229"/>
      <c r="F28" s="3">
        <v>1155.06</v>
      </c>
      <c r="G28" s="229"/>
      <c r="H28" s="153">
        <v>44974</v>
      </c>
    </row>
    <row r="29" spans="1:8" s="14" customFormat="1" ht="16.5" customHeight="1">
      <c r="A29" s="338" t="s">
        <v>400</v>
      </c>
      <c r="B29" s="338" t="s">
        <v>406</v>
      </c>
      <c r="C29" s="229">
        <f t="shared" si="1"/>
        <v>9583.98</v>
      </c>
      <c r="D29" s="3">
        <v>5377.5</v>
      </c>
      <c r="E29" s="229"/>
      <c r="F29" s="3">
        <v>4206.48</v>
      </c>
      <c r="G29" s="229"/>
      <c r="H29" s="153">
        <v>44974</v>
      </c>
    </row>
    <row r="30" spans="1:8" s="14" customFormat="1" ht="16.5" customHeight="1">
      <c r="A30" s="338" t="s">
        <v>401</v>
      </c>
      <c r="B30" s="338" t="s">
        <v>407</v>
      </c>
      <c r="C30" s="229">
        <f t="shared" si="1"/>
        <v>2747.3999999999996</v>
      </c>
      <c r="D30" s="3">
        <v>2458.2</v>
      </c>
      <c r="E30" s="229"/>
      <c r="F30" s="3">
        <v>289.2</v>
      </c>
      <c r="G30" s="229"/>
      <c r="H30" s="153">
        <v>44974</v>
      </c>
    </row>
    <row r="31" spans="1:8" s="14" customFormat="1" ht="16.5" customHeight="1">
      <c r="A31" s="338" t="s">
        <v>402</v>
      </c>
      <c r="B31" s="338" t="s">
        <v>408</v>
      </c>
      <c r="C31" s="229">
        <f t="shared" si="1"/>
        <v>4419.65</v>
      </c>
      <c r="D31" s="3">
        <v>3975.35</v>
      </c>
      <c r="E31" s="229"/>
      <c r="F31" s="3">
        <v>444.3</v>
      </c>
      <c r="G31" s="229"/>
      <c r="H31" s="153">
        <v>44974</v>
      </c>
    </row>
    <row r="32" spans="1:8" s="14" customFormat="1" ht="16.5" customHeight="1">
      <c r="A32" s="338" t="s">
        <v>403</v>
      </c>
      <c r="B32" s="338" t="s">
        <v>409</v>
      </c>
      <c r="C32" s="229">
        <f t="shared" si="1"/>
        <v>46025.22</v>
      </c>
      <c r="D32" s="3">
        <v>41180.46</v>
      </c>
      <c r="E32" s="229"/>
      <c r="F32" s="3">
        <v>4844.76</v>
      </c>
      <c r="G32" s="229"/>
      <c r="H32" s="153">
        <v>44974</v>
      </c>
    </row>
    <row r="33" spans="1:8" s="14" customFormat="1" ht="15" customHeight="1">
      <c r="A33" s="78" t="s">
        <v>16</v>
      </c>
      <c r="B33" s="73"/>
      <c r="C33" s="74"/>
      <c r="D33" s="74"/>
      <c r="E33" s="74"/>
      <c r="F33" s="74"/>
      <c r="G33" s="74"/>
      <c r="H33" s="76"/>
    </row>
    <row r="34" spans="1:8" s="14" customFormat="1" ht="16.5" customHeight="1">
      <c r="A34" s="136" t="s">
        <v>308</v>
      </c>
      <c r="B34" s="136" t="s">
        <v>309</v>
      </c>
      <c r="C34" s="229">
        <f t="shared" si="1"/>
        <v>55512.74</v>
      </c>
      <c r="D34" s="3">
        <v>49669.29</v>
      </c>
      <c r="E34" s="229"/>
      <c r="F34" s="3">
        <v>5843.45</v>
      </c>
      <c r="G34" s="229"/>
      <c r="H34" s="211">
        <v>44960</v>
      </c>
    </row>
    <row r="35" spans="1:8" s="14" customFormat="1" ht="16.5" customHeight="1">
      <c r="A35" s="136" t="s">
        <v>337</v>
      </c>
      <c r="B35" s="136" t="s">
        <v>338</v>
      </c>
      <c r="C35" s="229">
        <f t="shared" si="1"/>
        <v>8463.92</v>
      </c>
      <c r="D35" s="3">
        <v>7476.42</v>
      </c>
      <c r="E35" s="229"/>
      <c r="F35" s="3">
        <v>987.5</v>
      </c>
      <c r="G35" s="229"/>
      <c r="H35" s="211">
        <v>44967</v>
      </c>
    </row>
    <row r="36" spans="1:8" s="14" customFormat="1" ht="16.5" customHeight="1">
      <c r="A36" s="136" t="s">
        <v>353</v>
      </c>
      <c r="B36" s="136" t="s">
        <v>354</v>
      </c>
      <c r="C36" s="229">
        <f t="shared" si="1"/>
        <v>36021.15</v>
      </c>
      <c r="D36" s="3">
        <v>32229.45</v>
      </c>
      <c r="E36" s="229"/>
      <c r="F36" s="3">
        <v>3791.7</v>
      </c>
      <c r="G36" s="229"/>
      <c r="H36" s="211">
        <v>44972</v>
      </c>
    </row>
    <row r="37" spans="1:8" s="14" customFormat="1" ht="16.5" customHeight="1">
      <c r="A37" s="136" t="s">
        <v>360</v>
      </c>
      <c r="B37" s="136" t="s">
        <v>128</v>
      </c>
      <c r="C37" s="229">
        <f t="shared" si="1"/>
        <v>97533.28</v>
      </c>
      <c r="D37" s="3">
        <v>87266.62</v>
      </c>
      <c r="E37" s="229"/>
      <c r="F37" s="3">
        <v>10266.66</v>
      </c>
      <c r="G37" s="229"/>
      <c r="H37" s="211">
        <v>44973</v>
      </c>
    </row>
    <row r="38" spans="1:8" s="14" customFormat="1" ht="16.5" customHeight="1">
      <c r="A38" s="136" t="s">
        <v>448</v>
      </c>
      <c r="B38" s="136" t="s">
        <v>407</v>
      </c>
      <c r="C38" s="229">
        <f t="shared" si="1"/>
        <v>3619.15</v>
      </c>
      <c r="D38" s="3">
        <v>3238.19</v>
      </c>
      <c r="E38" s="229"/>
      <c r="F38" s="3">
        <v>380.96</v>
      </c>
      <c r="G38" s="229"/>
      <c r="H38" s="211">
        <v>44977</v>
      </c>
    </row>
    <row r="39" spans="1:8" s="14" customFormat="1" ht="16.5" customHeight="1">
      <c r="A39" s="136" t="s">
        <v>462</v>
      </c>
      <c r="B39" s="136" t="s">
        <v>463</v>
      </c>
      <c r="C39" s="229">
        <f t="shared" si="1"/>
        <v>3462.36</v>
      </c>
      <c r="D39" s="3">
        <v>3097.9</v>
      </c>
      <c r="E39" s="229"/>
      <c r="F39" s="3">
        <v>364.46</v>
      </c>
      <c r="G39" s="229"/>
      <c r="H39" s="211">
        <v>44978</v>
      </c>
    </row>
    <row r="40" spans="1:8" s="14" customFormat="1" ht="16.5" customHeight="1">
      <c r="A40" s="263" t="s">
        <v>568</v>
      </c>
      <c r="B40" s="263" t="s">
        <v>474</v>
      </c>
      <c r="C40" s="229">
        <f t="shared" si="1"/>
        <v>30516.5</v>
      </c>
      <c r="D40" s="373">
        <v>27594.71</v>
      </c>
      <c r="E40" s="229"/>
      <c r="F40" s="373">
        <v>2921.79</v>
      </c>
      <c r="G40" s="229"/>
      <c r="H40" s="211">
        <v>44981</v>
      </c>
    </row>
    <row r="41" spans="1:8" s="14" customFormat="1" ht="16.5" customHeight="1">
      <c r="A41" s="263" t="s">
        <v>567</v>
      </c>
      <c r="B41" s="263" t="s">
        <v>463</v>
      </c>
      <c r="C41" s="229">
        <f t="shared" si="1"/>
        <v>20042.620000000003</v>
      </c>
      <c r="D41" s="373">
        <v>17932.88</v>
      </c>
      <c r="E41" s="229"/>
      <c r="F41" s="373">
        <v>2109.74</v>
      </c>
      <c r="G41" s="229"/>
      <c r="H41" s="211">
        <v>44984</v>
      </c>
    </row>
    <row r="42" spans="1:8" s="14" customFormat="1" ht="18" customHeight="1">
      <c r="A42" s="139" t="s">
        <v>190</v>
      </c>
      <c r="B42" s="140"/>
      <c r="C42" s="141">
        <f>SUM(C22:C41)</f>
        <v>404339.42000000004</v>
      </c>
      <c r="D42" s="141">
        <f>SUM(D22:D41)</f>
        <v>356256.3900000001</v>
      </c>
      <c r="E42" s="141">
        <f>SUM(E22:E39)</f>
        <v>0</v>
      </c>
      <c r="F42" s="141">
        <f>SUM(F22:F41)</f>
        <v>48083.03</v>
      </c>
      <c r="G42" s="141">
        <f>SUM(G22:G39)</f>
        <v>0</v>
      </c>
      <c r="H42" s="141"/>
    </row>
    <row r="43" spans="1:8" s="216" customFormat="1" ht="18" customHeight="1">
      <c r="A43" s="78" t="s">
        <v>397</v>
      </c>
      <c r="B43" s="73"/>
      <c r="C43" s="74"/>
      <c r="D43" s="74"/>
      <c r="E43" s="74"/>
      <c r="F43" s="74"/>
      <c r="G43" s="74"/>
      <c r="H43" s="76"/>
    </row>
    <row r="44" spans="1:8" s="216" customFormat="1" ht="18" customHeight="1">
      <c r="A44" s="350" t="s">
        <v>500</v>
      </c>
      <c r="B44" s="136" t="s">
        <v>546</v>
      </c>
      <c r="C44" s="229">
        <f>SUM(D44:G44)</f>
        <v>5761.91</v>
      </c>
      <c r="D44" s="351">
        <v>5155.39</v>
      </c>
      <c r="E44" s="356"/>
      <c r="F44" s="351">
        <v>606.52</v>
      </c>
      <c r="G44" s="356"/>
      <c r="H44" s="211">
        <v>44987</v>
      </c>
    </row>
    <row r="45" spans="1:8" s="216" customFormat="1" ht="18" customHeight="1">
      <c r="A45" s="350" t="s">
        <v>501</v>
      </c>
      <c r="B45" s="136" t="s">
        <v>181</v>
      </c>
      <c r="C45" s="229">
        <f aca="true" t="shared" si="2" ref="C45:C66">SUM(D45:G45)</f>
        <v>52392.5</v>
      </c>
      <c r="D45" s="351">
        <v>46877.5</v>
      </c>
      <c r="E45" s="356"/>
      <c r="F45" s="351">
        <v>5515</v>
      </c>
      <c r="G45" s="356"/>
      <c r="H45" s="211">
        <v>44987</v>
      </c>
    </row>
    <row r="46" spans="1:8" s="216" customFormat="1" ht="18" customHeight="1">
      <c r="A46" s="350" t="s">
        <v>502</v>
      </c>
      <c r="B46" s="136" t="s">
        <v>547</v>
      </c>
      <c r="C46" s="229">
        <f t="shared" si="2"/>
        <v>16940.5</v>
      </c>
      <c r="D46" s="351">
        <v>16940.5</v>
      </c>
      <c r="E46" s="356"/>
      <c r="F46" s="351"/>
      <c r="G46" s="356"/>
      <c r="H46" s="211">
        <v>44987</v>
      </c>
    </row>
    <row r="47" spans="1:10" s="216" customFormat="1" ht="18" customHeight="1">
      <c r="A47" s="350" t="s">
        <v>503</v>
      </c>
      <c r="B47" s="136" t="s">
        <v>338</v>
      </c>
      <c r="C47" s="229">
        <f t="shared" si="2"/>
        <v>4178.389999999999</v>
      </c>
      <c r="D47" s="351">
        <v>3690.89</v>
      </c>
      <c r="E47" s="356"/>
      <c r="F47" s="351">
        <v>487.5</v>
      </c>
      <c r="G47" s="356"/>
      <c r="H47" s="211">
        <v>44987</v>
      </c>
      <c r="J47" s="357"/>
    </row>
    <row r="48" spans="1:8" s="216" customFormat="1" ht="18" customHeight="1">
      <c r="A48" s="350" t="s">
        <v>504</v>
      </c>
      <c r="B48" s="136" t="s">
        <v>548</v>
      </c>
      <c r="C48" s="229">
        <f t="shared" si="2"/>
        <v>9262.5</v>
      </c>
      <c r="D48" s="351">
        <v>4875</v>
      </c>
      <c r="E48" s="356"/>
      <c r="F48" s="351">
        <v>4387.5</v>
      </c>
      <c r="G48" s="356"/>
      <c r="H48" s="211">
        <v>44987</v>
      </c>
    </row>
    <row r="49" spans="1:8" s="216" customFormat="1" ht="18" customHeight="1">
      <c r="A49" s="350" t="s">
        <v>505</v>
      </c>
      <c r="B49" s="136" t="s">
        <v>549</v>
      </c>
      <c r="C49" s="229">
        <f t="shared" si="2"/>
        <v>5330.6900000000005</v>
      </c>
      <c r="D49" s="351">
        <v>4820.31</v>
      </c>
      <c r="E49" s="356"/>
      <c r="F49" s="351">
        <v>510.38</v>
      </c>
      <c r="G49" s="356"/>
      <c r="H49" s="211">
        <v>44987</v>
      </c>
    </row>
    <row r="50" spans="1:8" s="216" customFormat="1" ht="18" customHeight="1">
      <c r="A50" s="350" t="s">
        <v>506</v>
      </c>
      <c r="B50" s="136" t="s">
        <v>550</v>
      </c>
      <c r="C50" s="229">
        <f t="shared" si="2"/>
        <v>66157.13</v>
      </c>
      <c r="D50" s="351">
        <v>59193.22</v>
      </c>
      <c r="E50" s="356"/>
      <c r="F50" s="351">
        <v>6963.91</v>
      </c>
      <c r="G50" s="356"/>
      <c r="H50" s="211">
        <v>44987</v>
      </c>
    </row>
    <row r="51" spans="1:8" s="216" customFormat="1" ht="18" customHeight="1">
      <c r="A51" s="136" t="s">
        <v>747</v>
      </c>
      <c r="B51" s="136" t="s">
        <v>187</v>
      </c>
      <c r="C51" s="229">
        <f t="shared" si="2"/>
        <v>474164.85</v>
      </c>
      <c r="D51" s="351">
        <v>424252.76</v>
      </c>
      <c r="E51" s="356"/>
      <c r="F51" s="351">
        <v>49912.09</v>
      </c>
      <c r="G51" s="356"/>
      <c r="H51" s="211">
        <v>45002</v>
      </c>
    </row>
    <row r="52" spans="1:8" s="216" customFormat="1" ht="18" customHeight="1">
      <c r="A52" s="136" t="s">
        <v>748</v>
      </c>
      <c r="B52" s="136" t="s">
        <v>128</v>
      </c>
      <c r="C52" s="229">
        <f t="shared" si="2"/>
        <v>63458.7</v>
      </c>
      <c r="D52" s="351">
        <v>56778.85</v>
      </c>
      <c r="E52" s="356"/>
      <c r="F52" s="351">
        <v>6679.85</v>
      </c>
      <c r="G52" s="356"/>
      <c r="H52" s="211">
        <v>45002</v>
      </c>
    </row>
    <row r="53" spans="1:8" s="216" customFormat="1" ht="18" customHeight="1">
      <c r="A53" s="136" t="s">
        <v>749</v>
      </c>
      <c r="B53" s="136" t="s">
        <v>750</v>
      </c>
      <c r="C53" s="229">
        <f t="shared" si="2"/>
        <v>4508.29</v>
      </c>
      <c r="D53" s="351">
        <v>4033.73</v>
      </c>
      <c r="E53" s="356"/>
      <c r="F53" s="351">
        <v>474.56</v>
      </c>
      <c r="G53" s="356"/>
      <c r="H53" s="211">
        <v>45002</v>
      </c>
    </row>
    <row r="54" spans="1:8" s="216" customFormat="1" ht="18" customHeight="1">
      <c r="A54" s="136" t="s">
        <v>751</v>
      </c>
      <c r="B54" s="136" t="s">
        <v>752</v>
      </c>
      <c r="C54" s="229">
        <f t="shared" si="2"/>
        <v>1272.88</v>
      </c>
      <c r="D54" s="351">
        <v>1272.88</v>
      </c>
      <c r="E54" s="356"/>
      <c r="F54" s="351">
        <v>0</v>
      </c>
      <c r="G54" s="356"/>
      <c r="H54" s="211">
        <v>45002</v>
      </c>
    </row>
    <row r="55" spans="1:8" s="216" customFormat="1" ht="18" customHeight="1">
      <c r="A55" s="136" t="s">
        <v>753</v>
      </c>
      <c r="B55" s="136" t="s">
        <v>754</v>
      </c>
      <c r="C55" s="229">
        <f t="shared" si="2"/>
        <v>76714.14</v>
      </c>
      <c r="D55" s="351">
        <v>68638.97</v>
      </c>
      <c r="E55" s="356"/>
      <c r="F55" s="351">
        <v>8075.17</v>
      </c>
      <c r="G55" s="356"/>
      <c r="H55" s="211">
        <v>45002</v>
      </c>
    </row>
    <row r="56" spans="1:8" s="216" customFormat="1" ht="18" customHeight="1">
      <c r="A56" s="136" t="s">
        <v>755</v>
      </c>
      <c r="B56" s="136" t="s">
        <v>756</v>
      </c>
      <c r="C56" s="229">
        <f t="shared" si="2"/>
        <v>10733.02</v>
      </c>
      <c r="D56" s="351">
        <v>9603.23</v>
      </c>
      <c r="E56" s="356"/>
      <c r="F56" s="351">
        <v>1129.79</v>
      </c>
      <c r="G56" s="356"/>
      <c r="H56" s="211">
        <v>45002</v>
      </c>
    </row>
    <row r="57" spans="1:8" s="216" customFormat="1" ht="18" customHeight="1">
      <c r="A57" s="136" t="s">
        <v>757</v>
      </c>
      <c r="B57" s="136" t="s">
        <v>758</v>
      </c>
      <c r="C57" s="229">
        <f t="shared" si="2"/>
        <v>26109.160000000003</v>
      </c>
      <c r="D57" s="351">
        <v>23360.83</v>
      </c>
      <c r="E57" s="356"/>
      <c r="F57" s="351">
        <v>2748.33</v>
      </c>
      <c r="G57" s="356"/>
      <c r="H57" s="211">
        <v>45002</v>
      </c>
    </row>
    <row r="58" spans="1:8" s="216" customFormat="1" ht="18" customHeight="1">
      <c r="A58" s="136" t="s">
        <v>759</v>
      </c>
      <c r="B58" s="136" t="s">
        <v>760</v>
      </c>
      <c r="C58" s="229">
        <f t="shared" si="2"/>
        <v>12468.7</v>
      </c>
      <c r="D58" s="351">
        <v>12468.7</v>
      </c>
      <c r="E58" s="356"/>
      <c r="F58" s="351">
        <v>0</v>
      </c>
      <c r="G58" s="356"/>
      <c r="H58" s="211">
        <v>45002</v>
      </c>
    </row>
    <row r="59" spans="1:8" s="216" customFormat="1" ht="18" customHeight="1">
      <c r="A59" s="136" t="s">
        <v>761</v>
      </c>
      <c r="B59" s="136" t="s">
        <v>604</v>
      </c>
      <c r="C59" s="229">
        <f t="shared" si="2"/>
        <v>4919.6</v>
      </c>
      <c r="D59" s="351">
        <v>4401.76</v>
      </c>
      <c r="E59" s="356"/>
      <c r="F59" s="351">
        <v>517.84</v>
      </c>
      <c r="G59" s="356"/>
      <c r="H59" s="211">
        <v>45002</v>
      </c>
    </row>
    <row r="60" spans="1:8" s="216" customFormat="1" ht="18" customHeight="1">
      <c r="A60" s="136" t="s">
        <v>762</v>
      </c>
      <c r="B60" s="136" t="s">
        <v>763</v>
      </c>
      <c r="C60" s="229">
        <f t="shared" si="2"/>
        <v>11169.79</v>
      </c>
      <c r="D60" s="351">
        <v>9994.03</v>
      </c>
      <c r="E60" s="356"/>
      <c r="F60" s="351">
        <v>1175.76</v>
      </c>
      <c r="G60" s="356"/>
      <c r="H60" s="211">
        <v>45002</v>
      </c>
    </row>
    <row r="61" spans="1:8" s="216" customFormat="1" ht="18" customHeight="1">
      <c r="A61" s="136" t="s">
        <v>764</v>
      </c>
      <c r="B61" s="136" t="s">
        <v>408</v>
      </c>
      <c r="C61" s="229">
        <f t="shared" si="2"/>
        <v>1488.37</v>
      </c>
      <c r="D61" s="351">
        <v>1338.75</v>
      </c>
      <c r="E61" s="356"/>
      <c r="F61" s="351">
        <v>149.62</v>
      </c>
      <c r="G61" s="356"/>
      <c r="H61" s="211">
        <v>45002</v>
      </c>
    </row>
    <row r="62" spans="1:8" s="216" customFormat="1" ht="18" customHeight="1">
      <c r="A62" s="136" t="s">
        <v>765</v>
      </c>
      <c r="B62" s="136" t="s">
        <v>766</v>
      </c>
      <c r="C62" s="229">
        <f t="shared" si="2"/>
        <v>6166.6900000000005</v>
      </c>
      <c r="D62" s="351">
        <v>5517.56</v>
      </c>
      <c r="E62" s="356"/>
      <c r="F62" s="351">
        <v>649.13</v>
      </c>
      <c r="G62" s="356"/>
      <c r="H62" s="211">
        <v>45002</v>
      </c>
    </row>
    <row r="63" spans="1:8" s="216" customFormat="1" ht="18" customHeight="1">
      <c r="A63" s="78" t="s">
        <v>16</v>
      </c>
      <c r="B63" s="73"/>
      <c r="C63" s="74"/>
      <c r="D63" s="74"/>
      <c r="E63" s="74"/>
      <c r="F63" s="74"/>
      <c r="G63" s="74"/>
      <c r="H63" s="76"/>
    </row>
    <row r="64" spans="1:8" s="216" customFormat="1" ht="18" customHeight="1">
      <c r="A64" s="350" t="s">
        <v>575</v>
      </c>
      <c r="B64" s="136" t="s">
        <v>405</v>
      </c>
      <c r="C64" s="229">
        <f t="shared" si="2"/>
        <v>25399.03</v>
      </c>
      <c r="D64" s="351">
        <v>22967.21</v>
      </c>
      <c r="E64" s="356"/>
      <c r="F64" s="351">
        <v>2431.82</v>
      </c>
      <c r="G64" s="356"/>
      <c r="H64" s="211">
        <v>44987</v>
      </c>
    </row>
    <row r="65" spans="1:8" s="216" customFormat="1" ht="18" customHeight="1">
      <c r="A65" s="350" t="s">
        <v>576</v>
      </c>
      <c r="B65" s="136" t="s">
        <v>128</v>
      </c>
      <c r="C65" s="229">
        <f t="shared" si="2"/>
        <v>176332.53</v>
      </c>
      <c r="D65" s="351">
        <v>92806.6</v>
      </c>
      <c r="E65" s="356"/>
      <c r="F65" s="351">
        <v>83525.93</v>
      </c>
      <c r="G65" s="356"/>
      <c r="H65" s="211">
        <v>44987</v>
      </c>
    </row>
    <row r="66" spans="1:8" s="216" customFormat="1" ht="18" customHeight="1">
      <c r="A66" s="350" t="s">
        <v>603</v>
      </c>
      <c r="B66" s="136" t="s">
        <v>604</v>
      </c>
      <c r="C66" s="229">
        <f t="shared" si="2"/>
        <v>9310</v>
      </c>
      <c r="D66" s="351">
        <v>8330</v>
      </c>
      <c r="E66" s="356"/>
      <c r="F66" s="351">
        <v>980</v>
      </c>
      <c r="G66" s="356"/>
      <c r="H66" s="211">
        <v>44988</v>
      </c>
    </row>
    <row r="67" spans="1:8" s="216" customFormat="1" ht="18" customHeight="1">
      <c r="A67" s="372" t="s">
        <v>594</v>
      </c>
      <c r="B67" s="338" t="s">
        <v>595</v>
      </c>
      <c r="C67" s="229">
        <f aca="true" t="shared" si="3" ref="C67:C78">SUM(D67:G67)</f>
        <v>42408.21</v>
      </c>
      <c r="D67" s="351">
        <v>42408.21</v>
      </c>
      <c r="E67" s="356"/>
      <c r="F67" s="351"/>
      <c r="G67" s="356"/>
      <c r="H67" s="153">
        <v>44988</v>
      </c>
    </row>
    <row r="68" spans="1:8" s="216" customFormat="1" ht="18" customHeight="1">
      <c r="A68" s="372" t="s">
        <v>635</v>
      </c>
      <c r="B68" s="338" t="s">
        <v>636</v>
      </c>
      <c r="C68" s="229">
        <f t="shared" si="3"/>
        <v>22949.15</v>
      </c>
      <c r="D68" s="351">
        <v>20533.45</v>
      </c>
      <c r="E68" s="356"/>
      <c r="F68" s="351">
        <v>2415.7</v>
      </c>
      <c r="G68" s="356"/>
      <c r="H68" s="153">
        <v>44988</v>
      </c>
    </row>
    <row r="69" spans="1:8" s="216" customFormat="1" ht="18" customHeight="1">
      <c r="A69" s="372" t="s">
        <v>599</v>
      </c>
      <c r="B69" s="338" t="s">
        <v>169</v>
      </c>
      <c r="C69" s="229">
        <f t="shared" si="3"/>
        <v>7394.17</v>
      </c>
      <c r="D69" s="351">
        <v>6615.84</v>
      </c>
      <c r="E69" s="356"/>
      <c r="F69" s="351">
        <v>778.33</v>
      </c>
      <c r="G69" s="356"/>
      <c r="H69" s="153">
        <v>44988</v>
      </c>
    </row>
    <row r="70" spans="1:8" s="216" customFormat="1" ht="18" customHeight="1">
      <c r="A70" s="372" t="s">
        <v>619</v>
      </c>
      <c r="B70" s="338" t="s">
        <v>620</v>
      </c>
      <c r="C70" s="229">
        <f t="shared" si="3"/>
        <v>149709.69</v>
      </c>
      <c r="D70" s="351">
        <v>133950.78</v>
      </c>
      <c r="E70" s="356"/>
      <c r="F70" s="351">
        <v>15758.91</v>
      </c>
      <c r="G70" s="356"/>
      <c r="H70" s="153">
        <v>44994</v>
      </c>
    </row>
    <row r="71" spans="1:8" s="216" customFormat="1" ht="18" customHeight="1">
      <c r="A71" s="372" t="s">
        <v>652</v>
      </c>
      <c r="B71" s="338" t="s">
        <v>653</v>
      </c>
      <c r="C71" s="229">
        <f t="shared" si="3"/>
        <v>82650.68000000001</v>
      </c>
      <c r="D71" s="351">
        <v>74737.32</v>
      </c>
      <c r="E71" s="356"/>
      <c r="F71" s="351">
        <v>7913.36</v>
      </c>
      <c r="G71" s="356"/>
      <c r="H71" s="153">
        <v>44998</v>
      </c>
    </row>
    <row r="72" spans="1:8" s="216" customFormat="1" ht="18" customHeight="1">
      <c r="A72" s="372" t="s">
        <v>695</v>
      </c>
      <c r="B72" s="338" t="s">
        <v>696</v>
      </c>
      <c r="C72" s="229">
        <f t="shared" si="3"/>
        <v>30649.81</v>
      </c>
      <c r="D72" s="351">
        <v>27423.52</v>
      </c>
      <c r="E72" s="356"/>
      <c r="F72" s="351">
        <v>3226.29</v>
      </c>
      <c r="G72" s="356"/>
      <c r="H72" s="153">
        <v>44999</v>
      </c>
    </row>
    <row r="73" spans="1:9" s="216" customFormat="1" ht="18" customHeight="1">
      <c r="A73" s="372" t="s">
        <v>679</v>
      </c>
      <c r="B73" s="338" t="s">
        <v>108</v>
      </c>
      <c r="C73" s="229">
        <f t="shared" si="3"/>
        <v>145115.82</v>
      </c>
      <c r="D73" s="351">
        <v>129840.48</v>
      </c>
      <c r="E73" s="356"/>
      <c r="F73" s="351">
        <v>15275.34</v>
      </c>
      <c r="G73" s="356"/>
      <c r="H73" s="153">
        <v>45001</v>
      </c>
      <c r="I73" s="357"/>
    </row>
    <row r="74" spans="1:9" s="216" customFormat="1" ht="18" customHeight="1">
      <c r="A74" s="372" t="s">
        <v>676</v>
      </c>
      <c r="B74" s="338" t="s">
        <v>309</v>
      </c>
      <c r="C74" s="229">
        <f t="shared" si="3"/>
        <v>65963.83</v>
      </c>
      <c r="D74" s="351">
        <v>59020.27</v>
      </c>
      <c r="E74" s="356"/>
      <c r="F74" s="351">
        <v>6943.56</v>
      </c>
      <c r="G74" s="356"/>
      <c r="H74" s="153">
        <v>45001</v>
      </c>
      <c r="I74" s="357"/>
    </row>
    <row r="75" spans="1:9" s="216" customFormat="1" ht="18" customHeight="1">
      <c r="A75" s="372" t="s">
        <v>684</v>
      </c>
      <c r="B75" s="338" t="s">
        <v>685</v>
      </c>
      <c r="C75" s="229">
        <f t="shared" si="3"/>
        <v>10279</v>
      </c>
      <c r="D75" s="351">
        <v>9197</v>
      </c>
      <c r="E75" s="356"/>
      <c r="F75" s="351">
        <v>1082</v>
      </c>
      <c r="G75" s="356"/>
      <c r="H75" s="153">
        <v>45001</v>
      </c>
      <c r="I75" s="357"/>
    </row>
    <row r="76" spans="1:9" s="216" customFormat="1" ht="18" customHeight="1">
      <c r="A76" s="389" t="s">
        <v>688</v>
      </c>
      <c r="B76" s="338" t="s">
        <v>689</v>
      </c>
      <c r="C76" s="229">
        <f t="shared" si="3"/>
        <v>44832.86</v>
      </c>
      <c r="D76" s="351">
        <v>40113.61</v>
      </c>
      <c r="E76" s="356"/>
      <c r="F76" s="351">
        <v>4719.25</v>
      </c>
      <c r="G76" s="356"/>
      <c r="H76" s="153">
        <v>45001</v>
      </c>
      <c r="I76" s="357"/>
    </row>
    <row r="77" spans="1:9" s="216" customFormat="1" ht="18" customHeight="1">
      <c r="A77" s="389" t="s">
        <v>806</v>
      </c>
      <c r="B77" s="338" t="s">
        <v>807</v>
      </c>
      <c r="C77" s="229">
        <f t="shared" si="3"/>
        <v>4275</v>
      </c>
      <c r="D77" s="351">
        <v>2250</v>
      </c>
      <c r="E77" s="356"/>
      <c r="F77" s="3">
        <v>2025</v>
      </c>
      <c r="G77" s="356"/>
      <c r="H77" s="153">
        <v>45002</v>
      </c>
      <c r="I77" s="357"/>
    </row>
    <row r="78" spans="1:9" s="216" customFormat="1" ht="18" customHeight="1">
      <c r="A78" s="389" t="s">
        <v>808</v>
      </c>
      <c r="B78" s="338" t="s">
        <v>809</v>
      </c>
      <c r="C78" s="229">
        <f t="shared" si="3"/>
        <v>35625</v>
      </c>
      <c r="D78" s="351">
        <v>31875</v>
      </c>
      <c r="E78" s="356"/>
      <c r="F78" s="5">
        <v>3750</v>
      </c>
      <c r="G78" s="356"/>
      <c r="H78" s="153">
        <v>45006</v>
      </c>
      <c r="I78" s="357"/>
    </row>
    <row r="79" spans="1:8" s="216" customFormat="1" ht="18" customHeight="1">
      <c r="A79" s="78" t="s">
        <v>68</v>
      </c>
      <c r="B79" s="73"/>
      <c r="C79" s="74"/>
      <c r="D79" s="74"/>
      <c r="E79" s="74"/>
      <c r="F79" s="74"/>
      <c r="G79" s="74"/>
      <c r="H79" s="76"/>
    </row>
    <row r="80" spans="1:8" s="216" customFormat="1" ht="18" customHeight="1">
      <c r="A80" s="350" t="s">
        <v>591</v>
      </c>
      <c r="B80" s="136" t="s">
        <v>309</v>
      </c>
      <c r="C80" s="229">
        <f>SUM(D80:G80)</f>
        <v>105257.51000000001</v>
      </c>
      <c r="D80" s="351">
        <v>94177.77</v>
      </c>
      <c r="E80" s="356"/>
      <c r="F80" s="351">
        <v>11079.74</v>
      </c>
      <c r="G80" s="356"/>
      <c r="H80" s="211">
        <v>44988</v>
      </c>
    </row>
    <row r="81" spans="1:8" s="216" customFormat="1" ht="18" customHeight="1">
      <c r="A81" s="139" t="s">
        <v>477</v>
      </c>
      <c r="B81" s="140"/>
      <c r="C81" s="141">
        <f>SUM(C44:C80)</f>
        <v>1811350.0999999999</v>
      </c>
      <c r="D81" s="141">
        <f>SUM(D44:D80)</f>
        <v>1559461.92</v>
      </c>
      <c r="E81" s="141">
        <f>SUM(E44:E80)</f>
        <v>0</v>
      </c>
      <c r="F81" s="141">
        <f>SUM(F44:F80)</f>
        <v>251888.17999999996</v>
      </c>
      <c r="G81" s="141">
        <f>SUM(G44:G80)</f>
        <v>0</v>
      </c>
      <c r="H81" s="141"/>
    </row>
    <row r="82" spans="1:9" s="14" customFormat="1" ht="16.5" customHeight="1">
      <c r="A82" s="81" t="s">
        <v>4</v>
      </c>
      <c r="B82" s="90"/>
      <c r="C82" s="82">
        <f>SUM(C20,C42,C81)</f>
        <v>2779874.3</v>
      </c>
      <c r="D82" s="82">
        <f>SUM(D20,D42,D81)</f>
        <v>2327151.98</v>
      </c>
      <c r="E82" s="82">
        <f>SUM(E20,E42,E81)</f>
        <v>0</v>
      </c>
      <c r="F82" s="82">
        <f>SUM(F20,F42,F81)</f>
        <v>452722.31999999995</v>
      </c>
      <c r="G82" s="82">
        <f>SUM(G20,G42,G81)</f>
        <v>0</v>
      </c>
      <c r="H82" s="82"/>
      <c r="I82" s="1"/>
    </row>
    <row r="83" spans="1:9" s="14" customFormat="1" ht="16.5" customHeight="1">
      <c r="A83" s="10"/>
      <c r="B83" s="91"/>
      <c r="C83" s="12"/>
      <c r="D83" s="12"/>
      <c r="E83" s="12"/>
      <c r="F83" s="12"/>
      <c r="G83" s="12"/>
      <c r="H83" s="13"/>
      <c r="I83"/>
    </row>
    <row r="84" spans="1:9" s="14" customFormat="1" ht="16.5" customHeight="1" thickBot="1">
      <c r="A84"/>
      <c r="B84" s="92"/>
      <c r="C84"/>
      <c r="D84" s="160"/>
      <c r="E84" s="160"/>
      <c r="F84" s="160"/>
      <c r="G84" s="160"/>
      <c r="H84" s="7"/>
      <c r="I84"/>
    </row>
    <row r="85" spans="1:9" s="14" customFormat="1" ht="16.5" customHeight="1" thickBot="1">
      <c r="A85" s="196" t="s">
        <v>48</v>
      </c>
      <c r="B85" s="197"/>
      <c r="C85" s="198"/>
      <c r="D85" s="186" t="s">
        <v>8</v>
      </c>
      <c r="E85" s="187" t="s">
        <v>9</v>
      </c>
      <c r="F85" s="188" t="s">
        <v>10</v>
      </c>
      <c r="G85" s="189" t="s">
        <v>11</v>
      </c>
      <c r="H85" s="7"/>
      <c r="I85"/>
    </row>
    <row r="86" spans="1:9" s="14" customFormat="1" ht="16.5" customHeight="1">
      <c r="A86" s="164"/>
      <c r="B86" s="165"/>
      <c r="C86" s="166"/>
      <c r="D86" s="167"/>
      <c r="E86" s="167"/>
      <c r="F86" s="168"/>
      <c r="G86" s="169"/>
      <c r="H86" s="162"/>
      <c r="I86" s="5"/>
    </row>
    <row r="87" spans="1:9" s="14" customFormat="1" ht="16.5" customHeight="1" thickBot="1">
      <c r="A87" s="175"/>
      <c r="B87" s="176"/>
      <c r="C87" s="172"/>
      <c r="D87" s="185"/>
      <c r="E87" s="185"/>
      <c r="F87" s="171"/>
      <c r="G87" s="173"/>
      <c r="H87" s="162"/>
      <c r="I87"/>
    </row>
    <row r="88" spans="1:9" s="14" customFormat="1" ht="16.5" customHeight="1">
      <c r="A88"/>
      <c r="B88"/>
      <c r="C88"/>
      <c r="D88"/>
      <c r="E88"/>
      <c r="F88" s="19"/>
      <c r="G88"/>
      <c r="H88"/>
      <c r="I88"/>
    </row>
    <row r="89" spans="1:9" s="14" customFormat="1" ht="16.5" customHeight="1">
      <c r="A89"/>
      <c r="B89"/>
      <c r="C89"/>
      <c r="D89" s="5"/>
      <c r="E89" s="5"/>
      <c r="F89" s="5"/>
      <c r="G89" s="5"/>
      <c r="H89"/>
      <c r="I89"/>
    </row>
    <row r="90" spans="1:9" s="14" customFormat="1" ht="16.5" customHeight="1">
      <c r="A90"/>
      <c r="B90" s="92"/>
      <c r="C90"/>
      <c r="D90"/>
      <c r="E90"/>
      <c r="F90"/>
      <c r="G90"/>
      <c r="H90" s="7"/>
      <c r="I90"/>
    </row>
    <row r="91" spans="1:9" s="14" customFormat="1" ht="16.5" customHeight="1">
      <c r="A91"/>
      <c r="B91"/>
      <c r="C91"/>
      <c r="D91" s="5"/>
      <c r="E91"/>
      <c r="F91" s="5"/>
      <c r="G91" s="5"/>
      <c r="H91"/>
      <c r="I91"/>
    </row>
    <row r="92" spans="1:9" s="8" customFormat="1" ht="15.75" customHeight="1">
      <c r="A92"/>
      <c r="B92" s="92"/>
      <c r="C92"/>
      <c r="D92"/>
      <c r="E92"/>
      <c r="F92"/>
      <c r="G92"/>
      <c r="H92" s="7"/>
      <c r="I92"/>
    </row>
    <row r="93" spans="1:9" s="14" customFormat="1" ht="16.5" customHeight="1">
      <c r="A93"/>
      <c r="B93" s="92"/>
      <c r="C93"/>
      <c r="D93"/>
      <c r="E93"/>
      <c r="F93"/>
      <c r="G93"/>
      <c r="H93" s="7"/>
      <c r="I93"/>
    </row>
    <row r="94" spans="1:9" s="14" customFormat="1" ht="16.5" customHeight="1">
      <c r="A94"/>
      <c r="B94" s="92"/>
      <c r="C94"/>
      <c r="D94"/>
      <c r="E94"/>
      <c r="F94"/>
      <c r="G94"/>
      <c r="H94" s="7"/>
      <c r="I94"/>
    </row>
    <row r="95" spans="1:9" s="14" customFormat="1" ht="16.5" customHeight="1">
      <c r="A95"/>
      <c r="B95" s="92"/>
      <c r="C95"/>
      <c r="D95"/>
      <c r="E95"/>
      <c r="F95"/>
      <c r="G95"/>
      <c r="H95" s="7"/>
      <c r="I95"/>
    </row>
    <row r="96" spans="1:9" s="14" customFormat="1" ht="16.5" customHeight="1">
      <c r="A96"/>
      <c r="B96" s="92"/>
      <c r="C96"/>
      <c r="D96"/>
      <c r="E96"/>
      <c r="F96"/>
      <c r="G96"/>
      <c r="H96" s="7"/>
      <c r="I96"/>
    </row>
    <row r="97" spans="1:9" s="14" customFormat="1" ht="16.5" customHeight="1">
      <c r="A97"/>
      <c r="B97" s="92"/>
      <c r="C97"/>
      <c r="D97"/>
      <c r="E97"/>
      <c r="F97"/>
      <c r="G97"/>
      <c r="H97" s="7"/>
      <c r="I97"/>
    </row>
    <row r="98" spans="1:9" s="14" customFormat="1" ht="16.5" customHeight="1">
      <c r="A98"/>
      <c r="B98" s="92"/>
      <c r="C98"/>
      <c r="D98"/>
      <c r="E98"/>
      <c r="F98"/>
      <c r="G98"/>
      <c r="H98" s="7"/>
      <c r="I98"/>
    </row>
    <row r="99" spans="1:9" s="14" customFormat="1" ht="16.5" customHeight="1">
      <c r="A99"/>
      <c r="B99" s="92"/>
      <c r="C99"/>
      <c r="D99"/>
      <c r="E99"/>
      <c r="F99"/>
      <c r="G99"/>
      <c r="H99" s="7"/>
      <c r="I99"/>
    </row>
    <row r="100" spans="1:9" s="14" customFormat="1" ht="16.5" customHeight="1">
      <c r="A100"/>
      <c r="B100" s="92"/>
      <c r="C100"/>
      <c r="D100"/>
      <c r="E100"/>
      <c r="F100"/>
      <c r="G100"/>
      <c r="H100" s="7"/>
      <c r="I100"/>
    </row>
    <row r="101" spans="1:9" s="14" customFormat="1" ht="16.5" customHeight="1">
      <c r="A101"/>
      <c r="B101" s="92"/>
      <c r="C101"/>
      <c r="D101"/>
      <c r="E101"/>
      <c r="F101"/>
      <c r="G101"/>
      <c r="H101" s="7"/>
      <c r="I101"/>
    </row>
    <row r="102" spans="1:9" s="14" customFormat="1" ht="16.5" customHeight="1">
      <c r="A102"/>
      <c r="B102" s="92"/>
      <c r="C102"/>
      <c r="D102"/>
      <c r="E102"/>
      <c r="F102"/>
      <c r="G102"/>
      <c r="H102" s="7"/>
      <c r="I102"/>
    </row>
    <row r="103" spans="1:9" s="14" customFormat="1" ht="16.5" customHeight="1">
      <c r="A103"/>
      <c r="B103" s="92"/>
      <c r="C103"/>
      <c r="D103"/>
      <c r="E103"/>
      <c r="F103"/>
      <c r="G103"/>
      <c r="H103" s="7"/>
      <c r="I103"/>
    </row>
    <row r="104" spans="1:9" s="14" customFormat="1" ht="16.5" customHeight="1">
      <c r="A104"/>
      <c r="B104" s="92"/>
      <c r="C104"/>
      <c r="D104"/>
      <c r="E104"/>
      <c r="F104"/>
      <c r="G104"/>
      <c r="H104" s="7"/>
      <c r="I104"/>
    </row>
    <row r="105" spans="1:9" s="14" customFormat="1" ht="16.5" customHeight="1">
      <c r="A105"/>
      <c r="B105" s="92"/>
      <c r="C105"/>
      <c r="D105"/>
      <c r="E105"/>
      <c r="F105"/>
      <c r="G105"/>
      <c r="H105" s="7"/>
      <c r="I105"/>
    </row>
    <row r="106" spans="1:9" s="14" customFormat="1" ht="16.5" customHeight="1">
      <c r="A106"/>
      <c r="B106" s="92"/>
      <c r="C106"/>
      <c r="D106"/>
      <c r="E106"/>
      <c r="F106"/>
      <c r="G106"/>
      <c r="H106" s="7"/>
      <c r="I106"/>
    </row>
    <row r="107" spans="1:9" s="14" customFormat="1" ht="16.5" customHeight="1">
      <c r="A107"/>
      <c r="B107" s="92"/>
      <c r="C107"/>
      <c r="D107"/>
      <c r="E107"/>
      <c r="F107"/>
      <c r="G107"/>
      <c r="H107" s="7"/>
      <c r="I107"/>
    </row>
    <row r="108" spans="1:9" s="14" customFormat="1" ht="16.5" customHeight="1">
      <c r="A108"/>
      <c r="B108" s="92"/>
      <c r="C108"/>
      <c r="D108"/>
      <c r="E108"/>
      <c r="F108"/>
      <c r="G108"/>
      <c r="H108" s="7"/>
      <c r="I108"/>
    </row>
    <row r="109" spans="1:9" s="14" customFormat="1" ht="16.5" customHeight="1">
      <c r="A109"/>
      <c r="B109" s="92"/>
      <c r="C109"/>
      <c r="D109"/>
      <c r="E109"/>
      <c r="F109"/>
      <c r="G109"/>
      <c r="H109" s="7"/>
      <c r="I109"/>
    </row>
    <row r="110" spans="1:9" s="14" customFormat="1" ht="16.5" customHeight="1">
      <c r="A110"/>
      <c r="B110" s="92"/>
      <c r="C110"/>
      <c r="D110"/>
      <c r="E110"/>
      <c r="F110"/>
      <c r="G110"/>
      <c r="H110" s="7"/>
      <c r="I110"/>
    </row>
    <row r="111" spans="1:9" s="14" customFormat="1" ht="16.5" customHeight="1">
      <c r="A111"/>
      <c r="B111" s="92"/>
      <c r="C111"/>
      <c r="D111"/>
      <c r="E111"/>
      <c r="F111"/>
      <c r="G111"/>
      <c r="H111" s="7"/>
      <c r="I111"/>
    </row>
    <row r="112" spans="1:9" s="14" customFormat="1" ht="16.5" customHeight="1">
      <c r="A112"/>
      <c r="B112" s="92"/>
      <c r="C112"/>
      <c r="D112"/>
      <c r="E112"/>
      <c r="F112"/>
      <c r="G112"/>
      <c r="H112" s="7"/>
      <c r="I112"/>
    </row>
    <row r="113" spans="1:9" s="14" customFormat="1" ht="16.5" customHeight="1">
      <c r="A113"/>
      <c r="B113" s="92"/>
      <c r="C113"/>
      <c r="D113"/>
      <c r="E113"/>
      <c r="F113"/>
      <c r="G113"/>
      <c r="H113" s="7"/>
      <c r="I113"/>
    </row>
    <row r="114" spans="1:9" s="14" customFormat="1" ht="16.5" customHeight="1">
      <c r="A114"/>
      <c r="B114" s="92"/>
      <c r="C114"/>
      <c r="D114"/>
      <c r="E114"/>
      <c r="F114"/>
      <c r="G114"/>
      <c r="H114" s="7"/>
      <c r="I114"/>
    </row>
    <row r="115" spans="1:9" s="14" customFormat="1" ht="16.5" customHeight="1">
      <c r="A115"/>
      <c r="B115" s="92"/>
      <c r="C115"/>
      <c r="D115"/>
      <c r="E115"/>
      <c r="F115"/>
      <c r="G115"/>
      <c r="H115" s="7"/>
      <c r="I115"/>
    </row>
    <row r="116" spans="1:9" s="14" customFormat="1" ht="16.5" customHeight="1">
      <c r="A116"/>
      <c r="B116" s="92"/>
      <c r="C116"/>
      <c r="D116"/>
      <c r="E116"/>
      <c r="F116"/>
      <c r="G116"/>
      <c r="H116" s="7"/>
      <c r="I116"/>
    </row>
    <row r="117" spans="1:9" s="14" customFormat="1" ht="16.5" customHeight="1">
      <c r="A117"/>
      <c r="B117" s="92"/>
      <c r="C117"/>
      <c r="D117"/>
      <c r="E117"/>
      <c r="F117"/>
      <c r="G117"/>
      <c r="H117" s="7"/>
      <c r="I117"/>
    </row>
    <row r="118" spans="1:9" s="14" customFormat="1" ht="16.5" customHeight="1">
      <c r="A118"/>
      <c r="B118" s="92"/>
      <c r="C118"/>
      <c r="D118"/>
      <c r="E118"/>
      <c r="F118"/>
      <c r="G118"/>
      <c r="H118" s="7"/>
      <c r="I118"/>
    </row>
    <row r="119" spans="1:9" s="14" customFormat="1" ht="16.5" customHeight="1">
      <c r="A119"/>
      <c r="B119" s="92"/>
      <c r="C119"/>
      <c r="D119"/>
      <c r="E119"/>
      <c r="F119"/>
      <c r="G119"/>
      <c r="H119" s="7"/>
      <c r="I119"/>
    </row>
    <row r="120" spans="1:9" s="14" customFormat="1" ht="16.5" customHeight="1">
      <c r="A120"/>
      <c r="B120" s="92"/>
      <c r="C120"/>
      <c r="D120"/>
      <c r="E120"/>
      <c r="F120"/>
      <c r="G120"/>
      <c r="H120" s="7"/>
      <c r="I120"/>
    </row>
    <row r="121" spans="1:9" s="14" customFormat="1" ht="16.5" customHeight="1">
      <c r="A121"/>
      <c r="B121" s="92"/>
      <c r="C121"/>
      <c r="D121"/>
      <c r="E121"/>
      <c r="F121"/>
      <c r="G121"/>
      <c r="H121" s="7"/>
      <c r="I121"/>
    </row>
    <row r="122" spans="1:9" s="14" customFormat="1" ht="16.5" customHeight="1">
      <c r="A122"/>
      <c r="B122" s="92"/>
      <c r="C122"/>
      <c r="D122"/>
      <c r="E122"/>
      <c r="F122"/>
      <c r="G122"/>
      <c r="H122" s="7"/>
      <c r="I122"/>
    </row>
    <row r="123" spans="1:9" s="14" customFormat="1" ht="16.5" customHeight="1">
      <c r="A123"/>
      <c r="B123" s="92"/>
      <c r="C123"/>
      <c r="D123"/>
      <c r="E123"/>
      <c r="F123"/>
      <c r="G123"/>
      <c r="H123" s="7"/>
      <c r="I123"/>
    </row>
    <row r="124" spans="1:9" s="14" customFormat="1" ht="16.5" customHeight="1">
      <c r="A124"/>
      <c r="B124" s="92"/>
      <c r="C124"/>
      <c r="D124"/>
      <c r="E124"/>
      <c r="F124"/>
      <c r="G124"/>
      <c r="H124" s="7"/>
      <c r="I124"/>
    </row>
    <row r="125" spans="1:9" s="14" customFormat="1" ht="16.5" customHeight="1">
      <c r="A125"/>
      <c r="B125" s="92"/>
      <c r="C125"/>
      <c r="D125"/>
      <c r="E125"/>
      <c r="F125"/>
      <c r="G125"/>
      <c r="H125" s="7"/>
      <c r="I125"/>
    </row>
    <row r="126" spans="1:9" s="14" customFormat="1" ht="16.5" customHeight="1">
      <c r="A126"/>
      <c r="B126" s="92"/>
      <c r="C126"/>
      <c r="D126"/>
      <c r="E126"/>
      <c r="F126"/>
      <c r="G126"/>
      <c r="H126" s="7"/>
      <c r="I126"/>
    </row>
    <row r="127" spans="1:9" s="14" customFormat="1" ht="16.5" customHeight="1">
      <c r="A127"/>
      <c r="B127" s="92"/>
      <c r="C127"/>
      <c r="D127"/>
      <c r="E127"/>
      <c r="F127"/>
      <c r="G127"/>
      <c r="H127" s="7"/>
      <c r="I127"/>
    </row>
    <row r="128" spans="1:9" s="14" customFormat="1" ht="16.5" customHeight="1">
      <c r="A128"/>
      <c r="B128" s="92"/>
      <c r="C128"/>
      <c r="D128"/>
      <c r="E128"/>
      <c r="F128"/>
      <c r="G128"/>
      <c r="H128" s="7"/>
      <c r="I128"/>
    </row>
    <row r="129" spans="1:9" s="14" customFormat="1" ht="16.5" customHeight="1">
      <c r="A129"/>
      <c r="B129" s="92"/>
      <c r="C129"/>
      <c r="D129"/>
      <c r="E129"/>
      <c r="F129"/>
      <c r="G129"/>
      <c r="H129" s="7"/>
      <c r="I129"/>
    </row>
    <row r="130" spans="1:9" s="14" customFormat="1" ht="16.5" customHeight="1">
      <c r="A130"/>
      <c r="B130" s="92"/>
      <c r="C130"/>
      <c r="D130"/>
      <c r="E130"/>
      <c r="F130"/>
      <c r="G130"/>
      <c r="H130" s="7"/>
      <c r="I130"/>
    </row>
    <row r="131" spans="1:9" s="14" customFormat="1" ht="16.5" customHeight="1">
      <c r="A131"/>
      <c r="B131" s="92"/>
      <c r="C131"/>
      <c r="D131"/>
      <c r="E131"/>
      <c r="F131"/>
      <c r="G131"/>
      <c r="H131" s="7"/>
      <c r="I131"/>
    </row>
    <row r="132" spans="1:9" s="14" customFormat="1" ht="16.5" customHeight="1">
      <c r="A132"/>
      <c r="B132" s="92"/>
      <c r="C132"/>
      <c r="D132"/>
      <c r="E132"/>
      <c r="F132"/>
      <c r="G132"/>
      <c r="H132" s="7"/>
      <c r="I132"/>
    </row>
    <row r="133" spans="1:9" s="14" customFormat="1" ht="16.5" customHeight="1">
      <c r="A133"/>
      <c r="B133" s="92"/>
      <c r="C133"/>
      <c r="D133"/>
      <c r="E133"/>
      <c r="F133"/>
      <c r="G133"/>
      <c r="H133" s="7"/>
      <c r="I133"/>
    </row>
    <row r="134" spans="1:9" s="14" customFormat="1" ht="16.5" customHeight="1">
      <c r="A134"/>
      <c r="B134" s="92"/>
      <c r="C134"/>
      <c r="D134"/>
      <c r="E134"/>
      <c r="F134"/>
      <c r="G134"/>
      <c r="H134" s="7"/>
      <c r="I134"/>
    </row>
    <row r="135" spans="1:9" s="14" customFormat="1" ht="16.5" customHeight="1">
      <c r="A135"/>
      <c r="B135" s="92"/>
      <c r="C135"/>
      <c r="D135"/>
      <c r="E135"/>
      <c r="F135"/>
      <c r="G135"/>
      <c r="H135" s="7"/>
      <c r="I135"/>
    </row>
    <row r="136" spans="1:9" s="14" customFormat="1" ht="16.5" customHeight="1">
      <c r="A136"/>
      <c r="B136" s="92"/>
      <c r="C136"/>
      <c r="D136"/>
      <c r="E136"/>
      <c r="F136"/>
      <c r="G136"/>
      <c r="H136" s="7"/>
      <c r="I136"/>
    </row>
    <row r="137" spans="1:9" s="14" customFormat="1" ht="16.5" customHeight="1">
      <c r="A137"/>
      <c r="B137" s="92"/>
      <c r="C137"/>
      <c r="D137"/>
      <c r="E137"/>
      <c r="F137"/>
      <c r="G137"/>
      <c r="H137" s="7"/>
      <c r="I137"/>
    </row>
    <row r="138" spans="1:9" s="14" customFormat="1" ht="16.5" customHeight="1">
      <c r="A138"/>
      <c r="B138" s="92"/>
      <c r="C138"/>
      <c r="D138"/>
      <c r="E138"/>
      <c r="F138"/>
      <c r="G138"/>
      <c r="H138" s="7"/>
      <c r="I138"/>
    </row>
    <row r="139" spans="1:9" s="14" customFormat="1" ht="16.5" customHeight="1">
      <c r="A139"/>
      <c r="B139" s="92"/>
      <c r="C139"/>
      <c r="D139"/>
      <c r="E139"/>
      <c r="F139"/>
      <c r="G139"/>
      <c r="H139" s="7"/>
      <c r="I139"/>
    </row>
    <row r="140" spans="1:9" s="14" customFormat="1" ht="16.5" customHeight="1">
      <c r="A140"/>
      <c r="B140" s="92"/>
      <c r="C140"/>
      <c r="D140"/>
      <c r="E140"/>
      <c r="F140"/>
      <c r="G140"/>
      <c r="H140" s="7"/>
      <c r="I140"/>
    </row>
    <row r="141" spans="1:9" s="14" customFormat="1" ht="16.5" customHeight="1">
      <c r="A141"/>
      <c r="B141" s="92"/>
      <c r="C141"/>
      <c r="D141"/>
      <c r="E141"/>
      <c r="F141"/>
      <c r="G141"/>
      <c r="H141" s="7"/>
      <c r="I141"/>
    </row>
    <row r="142" spans="1:9" s="14" customFormat="1" ht="16.5" customHeight="1">
      <c r="A142"/>
      <c r="B142" s="92"/>
      <c r="C142"/>
      <c r="D142"/>
      <c r="E142"/>
      <c r="F142"/>
      <c r="G142"/>
      <c r="H142" s="7"/>
      <c r="I142"/>
    </row>
    <row r="143" spans="1:9" s="14" customFormat="1" ht="16.5" customHeight="1">
      <c r="A143"/>
      <c r="B143" s="92"/>
      <c r="C143"/>
      <c r="D143"/>
      <c r="E143"/>
      <c r="F143"/>
      <c r="G143"/>
      <c r="H143" s="7"/>
      <c r="I143"/>
    </row>
    <row r="144" spans="1:9" s="14" customFormat="1" ht="16.5" customHeight="1">
      <c r="A144"/>
      <c r="B144" s="92"/>
      <c r="C144"/>
      <c r="D144"/>
      <c r="E144"/>
      <c r="F144"/>
      <c r="G144"/>
      <c r="H144" s="7"/>
      <c r="I144"/>
    </row>
    <row r="145" spans="1:9" s="14" customFormat="1" ht="16.5" customHeight="1">
      <c r="A145"/>
      <c r="B145" s="92"/>
      <c r="C145"/>
      <c r="D145"/>
      <c r="E145"/>
      <c r="F145"/>
      <c r="G145"/>
      <c r="H145" s="7"/>
      <c r="I145"/>
    </row>
    <row r="146" spans="1:9" s="14" customFormat="1" ht="16.5" customHeight="1">
      <c r="A146"/>
      <c r="B146" s="92"/>
      <c r="C146"/>
      <c r="D146"/>
      <c r="E146"/>
      <c r="F146"/>
      <c r="G146"/>
      <c r="H146" s="7"/>
      <c r="I146"/>
    </row>
    <row r="147" spans="1:9" s="14" customFormat="1" ht="16.5" customHeight="1">
      <c r="A147"/>
      <c r="B147" s="92"/>
      <c r="C147"/>
      <c r="D147"/>
      <c r="E147"/>
      <c r="F147"/>
      <c r="G147"/>
      <c r="H147" s="7"/>
      <c r="I147"/>
    </row>
    <row r="148" spans="1:9" s="14" customFormat="1" ht="16.5" customHeight="1">
      <c r="A148"/>
      <c r="B148" s="92"/>
      <c r="C148"/>
      <c r="D148"/>
      <c r="E148"/>
      <c r="F148"/>
      <c r="G148"/>
      <c r="H148" s="7"/>
      <c r="I148"/>
    </row>
    <row r="149" spans="1:9" s="14" customFormat="1" ht="16.5" customHeight="1">
      <c r="A149"/>
      <c r="B149" s="92"/>
      <c r="C149"/>
      <c r="D149"/>
      <c r="E149"/>
      <c r="F149"/>
      <c r="G149"/>
      <c r="H149" s="7"/>
      <c r="I149"/>
    </row>
    <row r="150" spans="1:9" s="14" customFormat="1" ht="16.5" customHeight="1">
      <c r="A150"/>
      <c r="B150" s="92"/>
      <c r="C150"/>
      <c r="D150"/>
      <c r="E150"/>
      <c r="F150"/>
      <c r="G150"/>
      <c r="H150" s="7"/>
      <c r="I150"/>
    </row>
    <row r="151" spans="1:9" s="14" customFormat="1" ht="16.5" customHeight="1">
      <c r="A151"/>
      <c r="B151" s="92"/>
      <c r="C151"/>
      <c r="D151"/>
      <c r="E151"/>
      <c r="F151"/>
      <c r="G151"/>
      <c r="H151" s="7"/>
      <c r="I151"/>
    </row>
    <row r="152" spans="1:9" s="14" customFormat="1" ht="16.5" customHeight="1">
      <c r="A152"/>
      <c r="B152" s="92"/>
      <c r="C152"/>
      <c r="D152"/>
      <c r="E152"/>
      <c r="F152"/>
      <c r="G152"/>
      <c r="H152" s="7"/>
      <c r="I152"/>
    </row>
    <row r="153" spans="1:9" s="14" customFormat="1" ht="16.5" customHeight="1">
      <c r="A153"/>
      <c r="B153" s="92"/>
      <c r="C153"/>
      <c r="D153"/>
      <c r="E153"/>
      <c r="F153"/>
      <c r="G153"/>
      <c r="H153" s="7"/>
      <c r="I153"/>
    </row>
    <row r="154" spans="1:9" s="14" customFormat="1" ht="16.5" customHeight="1">
      <c r="A154"/>
      <c r="B154" s="92"/>
      <c r="C154"/>
      <c r="D154"/>
      <c r="E154"/>
      <c r="F154"/>
      <c r="G154"/>
      <c r="H154" s="7"/>
      <c r="I154"/>
    </row>
    <row r="155" spans="1:9" s="14" customFormat="1" ht="16.5" customHeight="1">
      <c r="A155"/>
      <c r="B155" s="92"/>
      <c r="C155"/>
      <c r="D155"/>
      <c r="E155"/>
      <c r="F155"/>
      <c r="G155"/>
      <c r="H155" s="7"/>
      <c r="I155"/>
    </row>
    <row r="156" spans="1:9" s="14" customFormat="1" ht="20.25" customHeight="1">
      <c r="A156"/>
      <c r="B156" s="92"/>
      <c r="C156"/>
      <c r="D156"/>
      <c r="E156"/>
      <c r="F156"/>
      <c r="G156"/>
      <c r="H156" s="7"/>
      <c r="I156"/>
    </row>
    <row r="157" spans="1:9" s="14" customFormat="1" ht="20.25" customHeight="1">
      <c r="A157"/>
      <c r="B157" s="92"/>
      <c r="C157"/>
      <c r="D157"/>
      <c r="E157"/>
      <c r="F157"/>
      <c r="G157"/>
      <c r="H157" s="7"/>
      <c r="I157"/>
    </row>
    <row r="158" spans="1:9" s="14" customFormat="1" ht="20.25" customHeight="1">
      <c r="A158"/>
      <c r="B158" s="92"/>
      <c r="C158"/>
      <c r="D158"/>
      <c r="E158"/>
      <c r="F158"/>
      <c r="G158"/>
      <c r="H158" s="7"/>
      <c r="I158"/>
    </row>
    <row r="159" spans="1:9" s="14" customFormat="1" ht="20.25" customHeight="1">
      <c r="A159"/>
      <c r="B159" s="92"/>
      <c r="C159"/>
      <c r="D159"/>
      <c r="E159"/>
      <c r="F159"/>
      <c r="G159"/>
      <c r="H159" s="7"/>
      <c r="I159"/>
    </row>
    <row r="160" spans="1:9" s="14" customFormat="1" ht="20.25" customHeight="1">
      <c r="A160"/>
      <c r="B160" s="92"/>
      <c r="C160"/>
      <c r="D160"/>
      <c r="E160"/>
      <c r="F160"/>
      <c r="G160"/>
      <c r="H160" s="7"/>
      <c r="I160"/>
    </row>
    <row r="161" spans="1:9" s="14" customFormat="1" ht="20.25" customHeight="1">
      <c r="A161"/>
      <c r="B161" s="92"/>
      <c r="C161"/>
      <c r="D161"/>
      <c r="E161"/>
      <c r="F161"/>
      <c r="G161"/>
      <c r="H161" s="7"/>
      <c r="I161"/>
    </row>
    <row r="162" spans="1:9" s="14" customFormat="1" ht="20.25" customHeight="1">
      <c r="A162"/>
      <c r="B162" s="92"/>
      <c r="C162"/>
      <c r="D162"/>
      <c r="E162"/>
      <c r="F162"/>
      <c r="G162"/>
      <c r="H162" s="7"/>
      <c r="I162"/>
    </row>
    <row r="163" spans="1:9" s="14" customFormat="1" ht="20.25" customHeight="1">
      <c r="A163"/>
      <c r="B163" s="92"/>
      <c r="C163"/>
      <c r="D163"/>
      <c r="E163"/>
      <c r="F163"/>
      <c r="G163"/>
      <c r="H163" s="7"/>
      <c r="I163"/>
    </row>
    <row r="164" spans="1:9" s="14" customFormat="1" ht="20.25" customHeight="1">
      <c r="A164"/>
      <c r="B164" s="92"/>
      <c r="C164"/>
      <c r="D164"/>
      <c r="E164"/>
      <c r="F164"/>
      <c r="G164"/>
      <c r="H164" s="7"/>
      <c r="I164"/>
    </row>
    <row r="165" spans="1:9" s="14" customFormat="1" ht="20.25" customHeight="1">
      <c r="A165"/>
      <c r="B165" s="92"/>
      <c r="C165"/>
      <c r="D165"/>
      <c r="E165"/>
      <c r="F165"/>
      <c r="G165"/>
      <c r="H165" s="7"/>
      <c r="I165"/>
    </row>
    <row r="166" spans="1:9" s="14" customFormat="1" ht="20.25" customHeight="1">
      <c r="A166"/>
      <c r="B166" s="92"/>
      <c r="C166"/>
      <c r="D166"/>
      <c r="E166"/>
      <c r="F166"/>
      <c r="G166"/>
      <c r="H166" s="7"/>
      <c r="I166"/>
    </row>
    <row r="167" spans="1:9" s="14" customFormat="1" ht="20.25" customHeight="1">
      <c r="A167"/>
      <c r="B167" s="92"/>
      <c r="C167"/>
      <c r="D167"/>
      <c r="E167"/>
      <c r="F167"/>
      <c r="G167"/>
      <c r="H167" s="7"/>
      <c r="I167"/>
    </row>
    <row r="168" spans="1:9" s="14" customFormat="1" ht="20.25" customHeight="1">
      <c r="A168"/>
      <c r="B168" s="92"/>
      <c r="C168"/>
      <c r="D168"/>
      <c r="E168"/>
      <c r="F168"/>
      <c r="G168"/>
      <c r="H168" s="7"/>
      <c r="I168"/>
    </row>
    <row r="169" spans="1:9" s="14" customFormat="1" ht="20.25" customHeight="1">
      <c r="A169"/>
      <c r="B169" s="92"/>
      <c r="C169"/>
      <c r="D169"/>
      <c r="E169"/>
      <c r="F169"/>
      <c r="G169"/>
      <c r="H169" s="7"/>
      <c r="I169"/>
    </row>
    <row r="170" spans="1:9" s="14" customFormat="1" ht="20.25" customHeight="1">
      <c r="A170"/>
      <c r="B170" s="92"/>
      <c r="C170"/>
      <c r="D170"/>
      <c r="E170"/>
      <c r="F170"/>
      <c r="G170"/>
      <c r="H170" s="7"/>
      <c r="I170"/>
    </row>
    <row r="171" spans="1:9" s="14" customFormat="1" ht="20.25" customHeight="1">
      <c r="A171"/>
      <c r="B171" s="92"/>
      <c r="C171"/>
      <c r="D171"/>
      <c r="E171"/>
      <c r="F171"/>
      <c r="G171"/>
      <c r="H171" s="7"/>
      <c r="I171"/>
    </row>
    <row r="172" spans="1:9" s="14" customFormat="1" ht="20.25" customHeight="1">
      <c r="A172"/>
      <c r="B172" s="92"/>
      <c r="C172"/>
      <c r="D172"/>
      <c r="E172"/>
      <c r="F172"/>
      <c r="G172"/>
      <c r="H172" s="7"/>
      <c r="I172"/>
    </row>
    <row r="173" spans="1:9" s="14" customFormat="1" ht="20.25" customHeight="1">
      <c r="A173"/>
      <c r="B173" s="92"/>
      <c r="C173"/>
      <c r="D173"/>
      <c r="E173"/>
      <c r="F173"/>
      <c r="G173"/>
      <c r="H173" s="7"/>
      <c r="I173"/>
    </row>
    <row r="174" spans="1:9" s="14" customFormat="1" ht="20.25" customHeight="1">
      <c r="A174"/>
      <c r="B174" s="92"/>
      <c r="C174"/>
      <c r="D174"/>
      <c r="E174"/>
      <c r="F174"/>
      <c r="G174"/>
      <c r="H174" s="7"/>
      <c r="I174"/>
    </row>
    <row r="175" spans="1:9" s="14" customFormat="1" ht="20.25" customHeight="1">
      <c r="A175"/>
      <c r="B175" s="92"/>
      <c r="C175"/>
      <c r="D175"/>
      <c r="E175"/>
      <c r="F175"/>
      <c r="G175"/>
      <c r="H175" s="7"/>
      <c r="I175"/>
    </row>
    <row r="176" spans="1:9" s="14" customFormat="1" ht="20.25" customHeight="1">
      <c r="A176"/>
      <c r="B176" s="92"/>
      <c r="C176"/>
      <c r="D176"/>
      <c r="E176"/>
      <c r="F176"/>
      <c r="G176"/>
      <c r="H176" s="7"/>
      <c r="I176"/>
    </row>
    <row r="177" spans="1:9" s="14" customFormat="1" ht="20.25" customHeight="1">
      <c r="A177"/>
      <c r="B177" s="92"/>
      <c r="C177"/>
      <c r="D177"/>
      <c r="E177"/>
      <c r="F177"/>
      <c r="G177"/>
      <c r="H177" s="7"/>
      <c r="I177"/>
    </row>
    <row r="178" spans="1:9" s="14" customFormat="1" ht="20.25" customHeight="1">
      <c r="A178"/>
      <c r="B178" s="92"/>
      <c r="C178"/>
      <c r="D178"/>
      <c r="E178"/>
      <c r="F178"/>
      <c r="G178"/>
      <c r="H178" s="7"/>
      <c r="I178"/>
    </row>
    <row r="179" spans="1:9" s="14" customFormat="1" ht="20.25" customHeight="1">
      <c r="A179"/>
      <c r="B179" s="92"/>
      <c r="C179"/>
      <c r="D179"/>
      <c r="E179"/>
      <c r="F179"/>
      <c r="G179"/>
      <c r="H179" s="7"/>
      <c r="I179"/>
    </row>
    <row r="180" spans="1:9" s="14" customFormat="1" ht="20.25" customHeight="1">
      <c r="A180"/>
      <c r="B180" s="92"/>
      <c r="C180"/>
      <c r="D180"/>
      <c r="E180"/>
      <c r="F180"/>
      <c r="G180"/>
      <c r="H180" s="7"/>
      <c r="I180"/>
    </row>
    <row r="181" spans="1:9" s="14" customFormat="1" ht="20.25" customHeight="1">
      <c r="A181"/>
      <c r="B181" s="92"/>
      <c r="C181"/>
      <c r="D181"/>
      <c r="E181"/>
      <c r="F181"/>
      <c r="G181"/>
      <c r="H181" s="7"/>
      <c r="I181"/>
    </row>
    <row r="182" spans="1:9" s="14" customFormat="1" ht="20.25" customHeight="1">
      <c r="A182"/>
      <c r="B182" s="92"/>
      <c r="C182"/>
      <c r="D182"/>
      <c r="E182"/>
      <c r="F182"/>
      <c r="G182"/>
      <c r="H182" s="7"/>
      <c r="I182"/>
    </row>
    <row r="183" spans="1:9" s="14" customFormat="1" ht="20.25" customHeight="1">
      <c r="A183"/>
      <c r="B183" s="92"/>
      <c r="C183"/>
      <c r="D183"/>
      <c r="E183"/>
      <c r="F183"/>
      <c r="G183"/>
      <c r="H183" s="7"/>
      <c r="I183"/>
    </row>
    <row r="184" spans="1:9" s="14" customFormat="1" ht="20.25" customHeight="1">
      <c r="A184"/>
      <c r="B184" s="92"/>
      <c r="C184"/>
      <c r="D184"/>
      <c r="E184"/>
      <c r="F184"/>
      <c r="G184"/>
      <c r="H184" s="7"/>
      <c r="I184"/>
    </row>
    <row r="185" spans="1:9" s="14" customFormat="1" ht="20.25" customHeight="1">
      <c r="A185"/>
      <c r="B185" s="92"/>
      <c r="C185"/>
      <c r="D185"/>
      <c r="E185"/>
      <c r="F185"/>
      <c r="G185"/>
      <c r="H185" s="7"/>
      <c r="I185"/>
    </row>
    <row r="186" spans="1:9" s="14" customFormat="1" ht="20.25" customHeight="1">
      <c r="A186"/>
      <c r="B186" s="92"/>
      <c r="C186"/>
      <c r="D186"/>
      <c r="E186"/>
      <c r="F186"/>
      <c r="G186"/>
      <c r="H186" s="7"/>
      <c r="I186"/>
    </row>
    <row r="187" spans="1:9" s="14" customFormat="1" ht="20.25" customHeight="1">
      <c r="A187"/>
      <c r="B187" s="92"/>
      <c r="C187"/>
      <c r="D187"/>
      <c r="E187"/>
      <c r="F187"/>
      <c r="G187"/>
      <c r="H187" s="7"/>
      <c r="I187"/>
    </row>
    <row r="188" spans="1:9" s="14" customFormat="1" ht="20.25" customHeight="1">
      <c r="A188"/>
      <c r="B188" s="92"/>
      <c r="C188"/>
      <c r="D188"/>
      <c r="E188"/>
      <c r="F188"/>
      <c r="G188"/>
      <c r="H188" s="7"/>
      <c r="I188"/>
    </row>
    <row r="189" spans="1:9" s="14" customFormat="1" ht="20.25" customHeight="1">
      <c r="A189"/>
      <c r="B189" s="92"/>
      <c r="C189"/>
      <c r="D189"/>
      <c r="E189"/>
      <c r="F189"/>
      <c r="G189"/>
      <c r="H189" s="7"/>
      <c r="I189"/>
    </row>
    <row r="190" spans="1:9" s="14" customFormat="1" ht="20.25" customHeight="1">
      <c r="A190"/>
      <c r="B190" s="92"/>
      <c r="C190"/>
      <c r="D190"/>
      <c r="E190"/>
      <c r="F190"/>
      <c r="G190"/>
      <c r="H190" s="7"/>
      <c r="I190"/>
    </row>
    <row r="191" spans="1:9" s="14" customFormat="1" ht="20.25" customHeight="1">
      <c r="A191"/>
      <c r="B191" s="92"/>
      <c r="C191"/>
      <c r="D191"/>
      <c r="E191"/>
      <c r="F191"/>
      <c r="G191"/>
      <c r="H191" s="7"/>
      <c r="I191"/>
    </row>
    <row r="192" spans="1:9" s="14" customFormat="1" ht="20.25" customHeight="1">
      <c r="A192"/>
      <c r="B192" s="92"/>
      <c r="C192"/>
      <c r="D192"/>
      <c r="E192"/>
      <c r="F192"/>
      <c r="G192"/>
      <c r="H192" s="7"/>
      <c r="I192"/>
    </row>
    <row r="193" spans="1:9" s="14" customFormat="1" ht="20.25" customHeight="1">
      <c r="A193"/>
      <c r="B193" s="92"/>
      <c r="C193"/>
      <c r="D193"/>
      <c r="E193"/>
      <c r="F193"/>
      <c r="G193"/>
      <c r="H193" s="7"/>
      <c r="I193"/>
    </row>
    <row r="194" spans="1:9" s="14" customFormat="1" ht="20.25" customHeight="1">
      <c r="A194"/>
      <c r="B194" s="92"/>
      <c r="C194"/>
      <c r="D194"/>
      <c r="E194"/>
      <c r="F194"/>
      <c r="G194"/>
      <c r="H194" s="7"/>
      <c r="I194"/>
    </row>
    <row r="195" spans="1:9" s="14" customFormat="1" ht="20.25" customHeight="1">
      <c r="A195"/>
      <c r="B195" s="92"/>
      <c r="C195"/>
      <c r="D195"/>
      <c r="E195"/>
      <c r="F195"/>
      <c r="G195"/>
      <c r="H195" s="7"/>
      <c r="I195"/>
    </row>
    <row r="196" spans="1:9" s="14" customFormat="1" ht="20.25" customHeight="1">
      <c r="A196"/>
      <c r="B196" s="92"/>
      <c r="C196"/>
      <c r="D196"/>
      <c r="E196"/>
      <c r="F196"/>
      <c r="G196"/>
      <c r="H196" s="7"/>
      <c r="I196"/>
    </row>
    <row r="197" spans="1:9" s="14" customFormat="1" ht="20.25" customHeight="1">
      <c r="A197"/>
      <c r="B197" s="92"/>
      <c r="C197"/>
      <c r="D197"/>
      <c r="E197"/>
      <c r="F197"/>
      <c r="G197"/>
      <c r="H197" s="7"/>
      <c r="I197"/>
    </row>
    <row r="198" spans="1:9" s="14" customFormat="1" ht="20.25" customHeight="1">
      <c r="A198"/>
      <c r="B198" s="92"/>
      <c r="C198"/>
      <c r="D198"/>
      <c r="E198"/>
      <c r="F198"/>
      <c r="G198"/>
      <c r="H198" s="7"/>
      <c r="I198"/>
    </row>
    <row r="199" spans="1:9" s="14" customFormat="1" ht="20.25" customHeight="1">
      <c r="A199"/>
      <c r="B199" s="92"/>
      <c r="C199"/>
      <c r="D199"/>
      <c r="E199"/>
      <c r="F199"/>
      <c r="G199"/>
      <c r="H199" s="7"/>
      <c r="I199"/>
    </row>
    <row r="200" spans="1:10" s="18" customFormat="1" ht="19.5" customHeight="1">
      <c r="A200"/>
      <c r="B200" s="92"/>
      <c r="C200"/>
      <c r="D200"/>
      <c r="E200"/>
      <c r="F200"/>
      <c r="G200"/>
      <c r="H200" s="7"/>
      <c r="I200"/>
      <c r="J200" s="134"/>
    </row>
    <row r="201" spans="1:9" s="14" customFormat="1" ht="20.25" customHeight="1">
      <c r="A201"/>
      <c r="B201" s="92"/>
      <c r="C201"/>
      <c r="D201"/>
      <c r="E201"/>
      <c r="F201"/>
      <c r="G201"/>
      <c r="H201" s="7"/>
      <c r="I201"/>
    </row>
    <row r="202" spans="1:9" s="14" customFormat="1" ht="20.25" customHeight="1">
      <c r="A202"/>
      <c r="B202" s="92"/>
      <c r="C202"/>
      <c r="D202"/>
      <c r="E202"/>
      <c r="F202"/>
      <c r="G202"/>
      <c r="H202" s="7"/>
      <c r="I202"/>
    </row>
    <row r="203" spans="1:9" s="14" customFormat="1" ht="20.25" customHeight="1">
      <c r="A203"/>
      <c r="B203" s="92"/>
      <c r="C203"/>
      <c r="D203"/>
      <c r="E203"/>
      <c r="F203"/>
      <c r="G203"/>
      <c r="H203" s="7"/>
      <c r="I203"/>
    </row>
    <row r="204" spans="1:9" s="14" customFormat="1" ht="20.25" customHeight="1">
      <c r="A204"/>
      <c r="B204" s="92"/>
      <c r="C204"/>
      <c r="D204"/>
      <c r="E204"/>
      <c r="F204"/>
      <c r="G204"/>
      <c r="H204" s="7"/>
      <c r="I204"/>
    </row>
    <row r="205" spans="1:9" s="14" customFormat="1" ht="20.25" customHeight="1">
      <c r="A205"/>
      <c r="B205" s="92"/>
      <c r="C205"/>
      <c r="D205"/>
      <c r="E205"/>
      <c r="F205"/>
      <c r="G205"/>
      <c r="H205" s="7"/>
      <c r="I205"/>
    </row>
    <row r="206" spans="1:9" s="14" customFormat="1" ht="20.25" customHeight="1">
      <c r="A206"/>
      <c r="B206" s="92"/>
      <c r="C206"/>
      <c r="D206"/>
      <c r="E206"/>
      <c r="F206"/>
      <c r="G206"/>
      <c r="H206" s="7"/>
      <c r="I206"/>
    </row>
    <row r="207" spans="1:9" s="14" customFormat="1" ht="20.25" customHeight="1">
      <c r="A207"/>
      <c r="B207" s="92"/>
      <c r="C207"/>
      <c r="D207"/>
      <c r="E207"/>
      <c r="F207"/>
      <c r="G207"/>
      <c r="H207" s="7"/>
      <c r="I207"/>
    </row>
    <row r="208" spans="1:9" s="14" customFormat="1" ht="20.25" customHeight="1">
      <c r="A208"/>
      <c r="B208" s="92"/>
      <c r="C208"/>
      <c r="D208"/>
      <c r="E208"/>
      <c r="F208"/>
      <c r="G208"/>
      <c r="H208" s="7"/>
      <c r="I208"/>
    </row>
    <row r="209" spans="1:9" s="14" customFormat="1" ht="20.25" customHeight="1">
      <c r="A209"/>
      <c r="B209" s="92"/>
      <c r="C209"/>
      <c r="D209"/>
      <c r="E209"/>
      <c r="F209"/>
      <c r="G209"/>
      <c r="H209" s="7"/>
      <c r="I209"/>
    </row>
    <row r="210" spans="1:9" s="14" customFormat="1" ht="20.25" customHeight="1">
      <c r="A210"/>
      <c r="B210" s="92"/>
      <c r="C210"/>
      <c r="D210"/>
      <c r="E210"/>
      <c r="F210"/>
      <c r="G210"/>
      <c r="H210" s="7"/>
      <c r="I210"/>
    </row>
    <row r="211" spans="1:9" s="14" customFormat="1" ht="20.25" customHeight="1">
      <c r="A211"/>
      <c r="B211" s="92"/>
      <c r="C211"/>
      <c r="D211"/>
      <c r="E211"/>
      <c r="F211"/>
      <c r="G211"/>
      <c r="H211" s="7"/>
      <c r="I211"/>
    </row>
    <row r="212" spans="1:9" s="14" customFormat="1" ht="20.25" customHeight="1">
      <c r="A212"/>
      <c r="B212" s="92"/>
      <c r="C212"/>
      <c r="D212"/>
      <c r="E212"/>
      <c r="F212"/>
      <c r="G212"/>
      <c r="H212" s="7"/>
      <c r="I212"/>
    </row>
    <row r="213" spans="1:9" s="14" customFormat="1" ht="20.25" customHeight="1">
      <c r="A213"/>
      <c r="B213" s="92"/>
      <c r="C213"/>
      <c r="D213"/>
      <c r="E213"/>
      <c r="F213"/>
      <c r="G213"/>
      <c r="H213" s="7"/>
      <c r="I213"/>
    </row>
    <row r="214" spans="1:9" s="14" customFormat="1" ht="20.25" customHeight="1">
      <c r="A214"/>
      <c r="B214" s="92"/>
      <c r="C214"/>
      <c r="D214"/>
      <c r="E214"/>
      <c r="F214"/>
      <c r="G214"/>
      <c r="H214" s="7"/>
      <c r="I214"/>
    </row>
    <row r="215" spans="1:9" s="14" customFormat="1" ht="20.25" customHeight="1">
      <c r="A215"/>
      <c r="B215" s="92"/>
      <c r="C215"/>
      <c r="D215"/>
      <c r="E215"/>
      <c r="F215"/>
      <c r="G215"/>
      <c r="H215" s="7"/>
      <c r="I215"/>
    </row>
    <row r="216" spans="1:9" s="14" customFormat="1" ht="20.25" customHeight="1">
      <c r="A216"/>
      <c r="B216" s="92"/>
      <c r="C216"/>
      <c r="D216"/>
      <c r="E216"/>
      <c r="F216"/>
      <c r="G216"/>
      <c r="H216" s="7"/>
      <c r="I216"/>
    </row>
    <row r="217" spans="1:9" s="14" customFormat="1" ht="20.25" customHeight="1">
      <c r="A217"/>
      <c r="B217" s="92"/>
      <c r="C217"/>
      <c r="D217"/>
      <c r="E217"/>
      <c r="F217"/>
      <c r="G217"/>
      <c r="H217" s="7"/>
      <c r="I217"/>
    </row>
    <row r="218" spans="1:9" s="14" customFormat="1" ht="20.25" customHeight="1">
      <c r="A218"/>
      <c r="B218" s="92"/>
      <c r="C218"/>
      <c r="D218"/>
      <c r="E218"/>
      <c r="F218"/>
      <c r="G218"/>
      <c r="H218" s="7"/>
      <c r="I218"/>
    </row>
    <row r="219" spans="1:9" s="14" customFormat="1" ht="20.25" customHeight="1">
      <c r="A219"/>
      <c r="B219" s="92"/>
      <c r="C219"/>
      <c r="D219"/>
      <c r="E219"/>
      <c r="F219"/>
      <c r="G219"/>
      <c r="H219" s="7"/>
      <c r="I219"/>
    </row>
    <row r="220" spans="1:9" s="14" customFormat="1" ht="20.25" customHeight="1">
      <c r="A220"/>
      <c r="B220" s="92"/>
      <c r="C220"/>
      <c r="D220"/>
      <c r="E220"/>
      <c r="F220"/>
      <c r="G220"/>
      <c r="H220" s="7"/>
      <c r="I220"/>
    </row>
    <row r="221" spans="1:9" s="14" customFormat="1" ht="20.25" customHeight="1">
      <c r="A221"/>
      <c r="B221" s="92"/>
      <c r="C221"/>
      <c r="D221"/>
      <c r="E221"/>
      <c r="F221"/>
      <c r="G221"/>
      <c r="H221" s="7"/>
      <c r="I221"/>
    </row>
    <row r="222" spans="1:10" s="14" customFormat="1" ht="20.25" customHeight="1">
      <c r="A222"/>
      <c r="B222" s="92"/>
      <c r="C222"/>
      <c r="D222"/>
      <c r="E222"/>
      <c r="F222"/>
      <c r="G222"/>
      <c r="H222" s="7"/>
      <c r="I222"/>
      <c r="J222" s="243"/>
    </row>
    <row r="223" spans="1:10" s="14" customFormat="1" ht="20.25" customHeight="1">
      <c r="A223"/>
      <c r="B223" s="92"/>
      <c r="C223"/>
      <c r="D223"/>
      <c r="E223"/>
      <c r="F223"/>
      <c r="G223"/>
      <c r="H223" s="7"/>
      <c r="I223"/>
      <c r="J223" s="243"/>
    </row>
    <row r="224" spans="1:9" s="14" customFormat="1" ht="20.25" customHeight="1">
      <c r="A224"/>
      <c r="B224" s="92"/>
      <c r="C224"/>
      <c r="D224"/>
      <c r="E224"/>
      <c r="F224"/>
      <c r="G224"/>
      <c r="H224" s="7"/>
      <c r="I224"/>
    </row>
    <row r="225" spans="1:10" s="14" customFormat="1" ht="20.25" customHeight="1">
      <c r="A225"/>
      <c r="B225" s="92"/>
      <c r="C225"/>
      <c r="D225"/>
      <c r="E225"/>
      <c r="F225"/>
      <c r="G225"/>
      <c r="H225" s="7"/>
      <c r="I225"/>
      <c r="J225" s="243"/>
    </row>
    <row r="226" spans="1:9" s="14" customFormat="1" ht="20.25" customHeight="1">
      <c r="A226"/>
      <c r="B226" s="92"/>
      <c r="C226"/>
      <c r="D226"/>
      <c r="E226"/>
      <c r="F226"/>
      <c r="G226"/>
      <c r="H226" s="7"/>
      <c r="I226"/>
    </row>
    <row r="227" spans="1:9" s="14" customFormat="1" ht="20.25" customHeight="1">
      <c r="A227"/>
      <c r="B227" s="92"/>
      <c r="C227"/>
      <c r="D227"/>
      <c r="E227"/>
      <c r="F227"/>
      <c r="G227"/>
      <c r="H227" s="7"/>
      <c r="I227"/>
    </row>
    <row r="228" spans="1:9" s="14" customFormat="1" ht="20.25" customHeight="1">
      <c r="A228"/>
      <c r="B228" s="92"/>
      <c r="C228"/>
      <c r="D228"/>
      <c r="E228"/>
      <c r="F228"/>
      <c r="G228"/>
      <c r="H228" s="7"/>
      <c r="I228"/>
    </row>
    <row r="229" spans="1:9" s="14" customFormat="1" ht="20.25" customHeight="1">
      <c r="A229"/>
      <c r="B229" s="92"/>
      <c r="C229"/>
      <c r="D229"/>
      <c r="E229"/>
      <c r="F229"/>
      <c r="G229"/>
      <c r="H229" s="7"/>
      <c r="I229"/>
    </row>
    <row r="230" spans="1:9" s="14" customFormat="1" ht="20.25" customHeight="1">
      <c r="A230"/>
      <c r="B230" s="92"/>
      <c r="C230"/>
      <c r="D230"/>
      <c r="E230"/>
      <c r="F230"/>
      <c r="G230"/>
      <c r="H230" s="7"/>
      <c r="I230"/>
    </row>
    <row r="231" spans="1:9" s="14" customFormat="1" ht="20.25" customHeight="1">
      <c r="A231"/>
      <c r="B231" s="92"/>
      <c r="C231"/>
      <c r="D231"/>
      <c r="E231"/>
      <c r="F231"/>
      <c r="G231"/>
      <c r="H231" s="7"/>
      <c r="I231"/>
    </row>
    <row r="232" spans="1:9" s="14" customFormat="1" ht="20.25" customHeight="1">
      <c r="A232"/>
      <c r="B232" s="92"/>
      <c r="C232"/>
      <c r="D232"/>
      <c r="E232"/>
      <c r="F232"/>
      <c r="G232"/>
      <c r="H232" s="7"/>
      <c r="I232"/>
    </row>
    <row r="233" spans="1:9" s="14" customFormat="1" ht="20.25" customHeight="1">
      <c r="A233"/>
      <c r="B233" s="92"/>
      <c r="C233"/>
      <c r="D233"/>
      <c r="E233"/>
      <c r="F233"/>
      <c r="G233"/>
      <c r="H233" s="7"/>
      <c r="I233"/>
    </row>
    <row r="234" spans="1:9" s="14" customFormat="1" ht="20.25" customHeight="1">
      <c r="A234"/>
      <c r="B234" s="92"/>
      <c r="C234"/>
      <c r="D234"/>
      <c r="E234"/>
      <c r="F234"/>
      <c r="G234"/>
      <c r="H234" s="7"/>
      <c r="I234"/>
    </row>
    <row r="235" spans="1:9" s="14" customFormat="1" ht="20.25" customHeight="1">
      <c r="A235"/>
      <c r="B235" s="92"/>
      <c r="C235"/>
      <c r="D235"/>
      <c r="E235"/>
      <c r="F235"/>
      <c r="G235"/>
      <c r="H235" s="7"/>
      <c r="I235"/>
    </row>
    <row r="236" spans="1:9" s="14" customFormat="1" ht="20.25" customHeight="1">
      <c r="A236"/>
      <c r="B236" s="92"/>
      <c r="C236"/>
      <c r="D236"/>
      <c r="E236"/>
      <c r="F236"/>
      <c r="G236"/>
      <c r="H236" s="7"/>
      <c r="I236"/>
    </row>
    <row r="237" spans="1:9" s="218" customFormat="1" ht="20.25" customHeight="1">
      <c r="A237"/>
      <c r="B237" s="92"/>
      <c r="C237"/>
      <c r="D237"/>
      <c r="E237"/>
      <c r="F237"/>
      <c r="G237"/>
      <c r="H237" s="7"/>
      <c r="I237"/>
    </row>
    <row r="238" spans="1:9" s="218" customFormat="1" ht="20.25" customHeight="1">
      <c r="A238"/>
      <c r="B238" s="92"/>
      <c r="C238"/>
      <c r="D238"/>
      <c r="E238"/>
      <c r="F238"/>
      <c r="G238"/>
      <c r="H238" s="7"/>
      <c r="I238"/>
    </row>
    <row r="239" spans="1:9" s="218" customFormat="1" ht="20.25" customHeight="1">
      <c r="A239"/>
      <c r="B239" s="92"/>
      <c r="C239"/>
      <c r="D239"/>
      <c r="E239"/>
      <c r="F239"/>
      <c r="G239"/>
      <c r="H239" s="7"/>
      <c r="I239"/>
    </row>
    <row r="240" spans="1:9" s="218" customFormat="1" ht="20.25" customHeight="1">
      <c r="A240"/>
      <c r="B240" s="92"/>
      <c r="C240"/>
      <c r="D240"/>
      <c r="E240"/>
      <c r="F240"/>
      <c r="G240"/>
      <c r="H240" s="7"/>
      <c r="I240"/>
    </row>
    <row r="241" spans="1:9" s="218" customFormat="1" ht="20.25" customHeight="1">
      <c r="A241"/>
      <c r="B241" s="92"/>
      <c r="C241"/>
      <c r="D241"/>
      <c r="E241"/>
      <c r="F241"/>
      <c r="G241"/>
      <c r="H241" s="7"/>
      <c r="I241"/>
    </row>
    <row r="242" spans="1:9" s="218" customFormat="1" ht="20.25" customHeight="1">
      <c r="A242"/>
      <c r="B242" s="92"/>
      <c r="C242"/>
      <c r="D242"/>
      <c r="E242"/>
      <c r="F242"/>
      <c r="G242"/>
      <c r="H242" s="7"/>
      <c r="I242"/>
    </row>
    <row r="243" spans="1:9" s="218" customFormat="1" ht="20.25" customHeight="1">
      <c r="A243"/>
      <c r="B243" s="92"/>
      <c r="C243"/>
      <c r="D243"/>
      <c r="E243"/>
      <c r="F243"/>
      <c r="G243"/>
      <c r="H243" s="7"/>
      <c r="I243"/>
    </row>
    <row r="244" spans="1:9" s="218" customFormat="1" ht="20.25" customHeight="1">
      <c r="A244"/>
      <c r="B244" s="92"/>
      <c r="C244"/>
      <c r="D244"/>
      <c r="E244"/>
      <c r="F244"/>
      <c r="G244"/>
      <c r="H244" s="7"/>
      <c r="I244"/>
    </row>
    <row r="245" spans="1:9" s="218" customFormat="1" ht="20.25" customHeight="1">
      <c r="A245"/>
      <c r="B245" s="92"/>
      <c r="C245"/>
      <c r="D245"/>
      <c r="E245"/>
      <c r="F245"/>
      <c r="G245"/>
      <c r="H245" s="7"/>
      <c r="I245"/>
    </row>
    <row r="246" spans="1:9" s="218" customFormat="1" ht="20.25" customHeight="1">
      <c r="A246"/>
      <c r="B246" s="92"/>
      <c r="C246"/>
      <c r="D246"/>
      <c r="E246"/>
      <c r="F246"/>
      <c r="G246"/>
      <c r="H246" s="7"/>
      <c r="I246"/>
    </row>
    <row r="247" spans="1:9" s="218" customFormat="1" ht="20.25" customHeight="1">
      <c r="A247"/>
      <c r="B247" s="92"/>
      <c r="C247"/>
      <c r="D247"/>
      <c r="E247"/>
      <c r="F247"/>
      <c r="G247"/>
      <c r="H247" s="7"/>
      <c r="I247"/>
    </row>
    <row r="248" spans="1:9" s="218" customFormat="1" ht="20.25" customHeight="1">
      <c r="A248"/>
      <c r="B248" s="92"/>
      <c r="C248"/>
      <c r="D248"/>
      <c r="E248"/>
      <c r="F248"/>
      <c r="G248"/>
      <c r="H248" s="7"/>
      <c r="I248"/>
    </row>
    <row r="249" spans="1:9" s="218" customFormat="1" ht="20.25" customHeight="1">
      <c r="A249"/>
      <c r="B249" s="92"/>
      <c r="C249"/>
      <c r="D249"/>
      <c r="E249"/>
      <c r="F249"/>
      <c r="G249"/>
      <c r="H249" s="7"/>
      <c r="I249"/>
    </row>
    <row r="250" spans="1:9" s="218" customFormat="1" ht="20.25" customHeight="1">
      <c r="A250"/>
      <c r="B250" s="92"/>
      <c r="C250"/>
      <c r="D250"/>
      <c r="E250"/>
      <c r="F250"/>
      <c r="G250"/>
      <c r="H250" s="7"/>
      <c r="I250"/>
    </row>
    <row r="251" spans="1:9" s="218" customFormat="1" ht="20.25" customHeight="1">
      <c r="A251"/>
      <c r="B251" s="92"/>
      <c r="C251"/>
      <c r="D251"/>
      <c r="E251"/>
      <c r="F251"/>
      <c r="G251"/>
      <c r="H251" s="7"/>
      <c r="I251"/>
    </row>
    <row r="252" spans="1:9" s="14" customFormat="1" ht="20.25" customHeight="1">
      <c r="A252"/>
      <c r="B252" s="92"/>
      <c r="C252"/>
      <c r="D252"/>
      <c r="E252"/>
      <c r="F252"/>
      <c r="G252"/>
      <c r="H252" s="7"/>
      <c r="I252"/>
    </row>
    <row r="253" spans="1:9" s="14" customFormat="1" ht="20.25" customHeight="1">
      <c r="A253"/>
      <c r="B253" s="92"/>
      <c r="C253"/>
      <c r="D253"/>
      <c r="E253"/>
      <c r="F253"/>
      <c r="G253"/>
      <c r="H253" s="7"/>
      <c r="I253"/>
    </row>
    <row r="254" spans="1:9" s="14" customFormat="1" ht="20.25" customHeight="1">
      <c r="A254"/>
      <c r="B254" s="92"/>
      <c r="C254"/>
      <c r="D254"/>
      <c r="E254"/>
      <c r="F254"/>
      <c r="G254"/>
      <c r="H254" s="7"/>
      <c r="I254"/>
    </row>
    <row r="255" spans="1:9" s="14" customFormat="1" ht="20.25" customHeight="1">
      <c r="A255"/>
      <c r="B255" s="92"/>
      <c r="C255"/>
      <c r="D255"/>
      <c r="E255"/>
      <c r="F255"/>
      <c r="G255"/>
      <c r="H255" s="7"/>
      <c r="I255"/>
    </row>
    <row r="256" spans="1:9" s="14" customFormat="1" ht="20.25" customHeight="1">
      <c r="A256"/>
      <c r="B256" s="92"/>
      <c r="C256"/>
      <c r="D256"/>
      <c r="E256"/>
      <c r="F256"/>
      <c r="G256"/>
      <c r="H256" s="7"/>
      <c r="I256"/>
    </row>
    <row r="257" spans="1:9" s="14" customFormat="1" ht="20.25" customHeight="1">
      <c r="A257"/>
      <c r="B257" s="92"/>
      <c r="C257"/>
      <c r="D257"/>
      <c r="E257"/>
      <c r="F257"/>
      <c r="G257"/>
      <c r="H257" s="7"/>
      <c r="I257"/>
    </row>
    <row r="258" spans="1:9" s="14" customFormat="1" ht="20.25" customHeight="1">
      <c r="A258"/>
      <c r="B258" s="92"/>
      <c r="C258"/>
      <c r="D258"/>
      <c r="E258"/>
      <c r="F258"/>
      <c r="G258"/>
      <c r="H258" s="7"/>
      <c r="I258"/>
    </row>
    <row r="259" spans="1:9" s="14" customFormat="1" ht="20.25" customHeight="1">
      <c r="A259"/>
      <c r="B259" s="92"/>
      <c r="C259"/>
      <c r="D259"/>
      <c r="E259"/>
      <c r="F259"/>
      <c r="G259"/>
      <c r="H259" s="7"/>
      <c r="I259"/>
    </row>
    <row r="260" spans="1:9" s="14" customFormat="1" ht="20.25" customHeight="1">
      <c r="A260"/>
      <c r="B260" s="92"/>
      <c r="C260"/>
      <c r="D260"/>
      <c r="E260"/>
      <c r="F260"/>
      <c r="G260"/>
      <c r="H260" s="7"/>
      <c r="I260"/>
    </row>
    <row r="261" spans="1:9" s="14" customFormat="1" ht="20.25" customHeight="1">
      <c r="A261"/>
      <c r="B261" s="92"/>
      <c r="C261"/>
      <c r="D261"/>
      <c r="E261"/>
      <c r="F261"/>
      <c r="G261"/>
      <c r="H261" s="7"/>
      <c r="I261"/>
    </row>
    <row r="262" spans="1:9" s="14" customFormat="1" ht="20.25" customHeight="1">
      <c r="A262"/>
      <c r="B262" s="92"/>
      <c r="C262"/>
      <c r="D262"/>
      <c r="E262"/>
      <c r="F262"/>
      <c r="G262"/>
      <c r="H262" s="7"/>
      <c r="I262"/>
    </row>
    <row r="263" spans="1:9" s="14" customFormat="1" ht="20.25" customHeight="1">
      <c r="A263"/>
      <c r="B263" s="92"/>
      <c r="C263"/>
      <c r="D263"/>
      <c r="E263"/>
      <c r="F263"/>
      <c r="G263"/>
      <c r="H263" s="7"/>
      <c r="I263"/>
    </row>
    <row r="264" spans="1:9" s="14" customFormat="1" ht="20.25" customHeight="1">
      <c r="A264"/>
      <c r="B264" s="92"/>
      <c r="C264"/>
      <c r="D264"/>
      <c r="E264"/>
      <c r="F264"/>
      <c r="G264"/>
      <c r="H264" s="7"/>
      <c r="I264"/>
    </row>
    <row r="265" spans="1:9" s="14" customFormat="1" ht="20.25" customHeight="1">
      <c r="A265"/>
      <c r="B265" s="92"/>
      <c r="C265"/>
      <c r="D265"/>
      <c r="E265"/>
      <c r="F265"/>
      <c r="G265"/>
      <c r="H265" s="7"/>
      <c r="I265"/>
    </row>
    <row r="266" spans="1:9" s="14" customFormat="1" ht="20.25" customHeight="1">
      <c r="A266"/>
      <c r="B266" s="92"/>
      <c r="C266"/>
      <c r="D266"/>
      <c r="E266"/>
      <c r="F266"/>
      <c r="G266"/>
      <c r="H266" s="7"/>
      <c r="I266"/>
    </row>
    <row r="267" spans="1:9" s="14" customFormat="1" ht="20.25" customHeight="1">
      <c r="A267"/>
      <c r="B267" s="92"/>
      <c r="C267"/>
      <c r="D267"/>
      <c r="E267"/>
      <c r="F267"/>
      <c r="G267"/>
      <c r="H267" s="7"/>
      <c r="I267"/>
    </row>
    <row r="268" spans="1:9" s="14" customFormat="1" ht="20.25" customHeight="1">
      <c r="A268"/>
      <c r="B268" s="92"/>
      <c r="C268"/>
      <c r="D268"/>
      <c r="E268"/>
      <c r="F268"/>
      <c r="G268"/>
      <c r="H268" s="7"/>
      <c r="I268"/>
    </row>
    <row r="269" spans="1:9" s="14" customFormat="1" ht="20.25" customHeight="1">
      <c r="A269"/>
      <c r="B269" s="92"/>
      <c r="C269"/>
      <c r="D269"/>
      <c r="E269"/>
      <c r="F269"/>
      <c r="G269"/>
      <c r="H269" s="7"/>
      <c r="I269"/>
    </row>
    <row r="270" spans="1:9" s="14" customFormat="1" ht="20.25" customHeight="1">
      <c r="A270"/>
      <c r="B270" s="92"/>
      <c r="C270"/>
      <c r="D270"/>
      <c r="E270"/>
      <c r="F270"/>
      <c r="G270"/>
      <c r="H270" s="7"/>
      <c r="I270"/>
    </row>
    <row r="271" spans="1:9" s="14" customFormat="1" ht="20.25" customHeight="1">
      <c r="A271"/>
      <c r="B271" s="92"/>
      <c r="C271"/>
      <c r="D271"/>
      <c r="E271"/>
      <c r="F271"/>
      <c r="G271"/>
      <c r="H271" s="7"/>
      <c r="I271"/>
    </row>
    <row r="272" spans="1:9" s="14" customFormat="1" ht="20.25" customHeight="1">
      <c r="A272"/>
      <c r="B272" s="92"/>
      <c r="C272"/>
      <c r="D272"/>
      <c r="E272"/>
      <c r="F272"/>
      <c r="G272"/>
      <c r="H272" s="7"/>
      <c r="I272"/>
    </row>
    <row r="273" spans="1:9" s="14" customFormat="1" ht="20.25" customHeight="1">
      <c r="A273"/>
      <c r="B273" s="92"/>
      <c r="C273"/>
      <c r="D273"/>
      <c r="E273"/>
      <c r="F273"/>
      <c r="G273"/>
      <c r="H273" s="7"/>
      <c r="I273"/>
    </row>
    <row r="274" spans="1:9" s="14" customFormat="1" ht="20.25" customHeight="1">
      <c r="A274"/>
      <c r="B274" s="92"/>
      <c r="C274"/>
      <c r="D274"/>
      <c r="E274"/>
      <c r="F274"/>
      <c r="G274"/>
      <c r="H274" s="7"/>
      <c r="I274"/>
    </row>
    <row r="275" spans="1:9" s="14" customFormat="1" ht="20.25" customHeight="1">
      <c r="A275"/>
      <c r="B275" s="92"/>
      <c r="C275"/>
      <c r="D275"/>
      <c r="E275"/>
      <c r="F275"/>
      <c r="G275"/>
      <c r="H275" s="7"/>
      <c r="I275"/>
    </row>
    <row r="276" spans="1:9" s="14" customFormat="1" ht="20.25" customHeight="1">
      <c r="A276"/>
      <c r="B276" s="92"/>
      <c r="C276"/>
      <c r="D276"/>
      <c r="E276"/>
      <c r="F276"/>
      <c r="G276"/>
      <c r="H276" s="7"/>
      <c r="I276"/>
    </row>
    <row r="277" spans="1:9" s="14" customFormat="1" ht="18" customHeight="1">
      <c r="A277"/>
      <c r="B277" s="92"/>
      <c r="C277"/>
      <c r="D277"/>
      <c r="E277"/>
      <c r="F277"/>
      <c r="G277"/>
      <c r="H277" s="7"/>
      <c r="I277"/>
    </row>
    <row r="278" spans="1:9" s="14" customFormat="1" ht="18" customHeight="1">
      <c r="A278"/>
      <c r="B278" s="92"/>
      <c r="C278"/>
      <c r="D278"/>
      <c r="E278"/>
      <c r="F278"/>
      <c r="G278"/>
      <c r="H278" s="7"/>
      <c r="I278"/>
    </row>
    <row r="279" spans="1:9" s="14" customFormat="1" ht="18" customHeight="1">
      <c r="A279"/>
      <c r="B279" s="92"/>
      <c r="C279"/>
      <c r="D279"/>
      <c r="E279"/>
      <c r="F279"/>
      <c r="G279"/>
      <c r="H279" s="7"/>
      <c r="I279"/>
    </row>
    <row r="280" spans="1:9" s="14" customFormat="1" ht="18" customHeight="1">
      <c r="A280"/>
      <c r="B280" s="92"/>
      <c r="C280"/>
      <c r="D280"/>
      <c r="E280"/>
      <c r="F280"/>
      <c r="G280"/>
      <c r="H280" s="7"/>
      <c r="I280"/>
    </row>
    <row r="281" spans="1:9" s="14" customFormat="1" ht="18" customHeight="1">
      <c r="A281"/>
      <c r="B281" s="92"/>
      <c r="C281"/>
      <c r="D281"/>
      <c r="E281"/>
      <c r="F281"/>
      <c r="G281"/>
      <c r="H281" s="7"/>
      <c r="I281"/>
    </row>
    <row r="282" spans="1:9" s="14" customFormat="1" ht="18" customHeight="1">
      <c r="A282"/>
      <c r="B282" s="92"/>
      <c r="C282"/>
      <c r="D282"/>
      <c r="E282"/>
      <c r="F282"/>
      <c r="G282"/>
      <c r="H282" s="7"/>
      <c r="I282"/>
    </row>
    <row r="283" spans="1:9" s="14" customFormat="1" ht="18" customHeight="1">
      <c r="A283"/>
      <c r="B283" s="92"/>
      <c r="C283"/>
      <c r="D283"/>
      <c r="E283"/>
      <c r="F283"/>
      <c r="G283"/>
      <c r="H283" s="7"/>
      <c r="I283"/>
    </row>
    <row r="284" spans="1:9" s="14" customFormat="1" ht="18" customHeight="1">
      <c r="A284"/>
      <c r="B284" s="92"/>
      <c r="C284"/>
      <c r="D284"/>
      <c r="E284"/>
      <c r="F284"/>
      <c r="G284"/>
      <c r="H284" s="7"/>
      <c r="I284"/>
    </row>
    <row r="285" spans="1:9" s="14" customFormat="1" ht="18" customHeight="1">
      <c r="A285"/>
      <c r="B285" s="92"/>
      <c r="C285"/>
      <c r="D285"/>
      <c r="E285"/>
      <c r="F285"/>
      <c r="G285"/>
      <c r="H285" s="7"/>
      <c r="I285"/>
    </row>
    <row r="286" spans="1:9" s="14" customFormat="1" ht="18" customHeight="1">
      <c r="A286"/>
      <c r="B286" s="92"/>
      <c r="C286"/>
      <c r="D286"/>
      <c r="E286"/>
      <c r="F286"/>
      <c r="G286"/>
      <c r="H286" s="7"/>
      <c r="I286"/>
    </row>
    <row r="287" spans="1:9" s="14" customFormat="1" ht="18" customHeight="1">
      <c r="A287"/>
      <c r="B287" s="92"/>
      <c r="C287"/>
      <c r="D287"/>
      <c r="E287"/>
      <c r="F287"/>
      <c r="G287"/>
      <c r="H287" s="7"/>
      <c r="I287"/>
    </row>
    <row r="288" spans="1:9" s="14" customFormat="1" ht="18" customHeight="1">
      <c r="A288"/>
      <c r="B288" s="92"/>
      <c r="C288"/>
      <c r="D288"/>
      <c r="E288"/>
      <c r="F288"/>
      <c r="G288"/>
      <c r="H288" s="7"/>
      <c r="I288"/>
    </row>
    <row r="289" spans="1:9" s="14" customFormat="1" ht="18" customHeight="1">
      <c r="A289"/>
      <c r="B289" s="92"/>
      <c r="C289"/>
      <c r="D289"/>
      <c r="E289"/>
      <c r="F289"/>
      <c r="G289"/>
      <c r="H289" s="7"/>
      <c r="I289"/>
    </row>
    <row r="290" spans="1:9" s="14" customFormat="1" ht="18" customHeight="1">
      <c r="A290"/>
      <c r="B290" s="92"/>
      <c r="C290"/>
      <c r="D290"/>
      <c r="E290"/>
      <c r="F290"/>
      <c r="G290"/>
      <c r="H290" s="7"/>
      <c r="I290"/>
    </row>
    <row r="291" spans="1:9" s="14" customFormat="1" ht="18" customHeight="1">
      <c r="A291"/>
      <c r="B291" s="92"/>
      <c r="C291"/>
      <c r="D291"/>
      <c r="E291"/>
      <c r="F291"/>
      <c r="G291"/>
      <c r="H291" s="7"/>
      <c r="I291"/>
    </row>
    <row r="292" spans="1:9" s="14" customFormat="1" ht="18" customHeight="1">
      <c r="A292"/>
      <c r="B292" s="92"/>
      <c r="C292"/>
      <c r="D292"/>
      <c r="E292"/>
      <c r="F292"/>
      <c r="G292"/>
      <c r="H292" s="7"/>
      <c r="I292"/>
    </row>
    <row r="293" spans="1:9" s="14" customFormat="1" ht="18" customHeight="1">
      <c r="A293"/>
      <c r="B293" s="92"/>
      <c r="C293"/>
      <c r="D293"/>
      <c r="E293"/>
      <c r="F293"/>
      <c r="G293"/>
      <c r="H293" s="7"/>
      <c r="I293"/>
    </row>
    <row r="294" spans="1:9" s="14" customFormat="1" ht="18" customHeight="1">
      <c r="A294"/>
      <c r="B294" s="92"/>
      <c r="C294"/>
      <c r="D294"/>
      <c r="E294"/>
      <c r="F294"/>
      <c r="G294"/>
      <c r="H294" s="7"/>
      <c r="I294"/>
    </row>
    <row r="295" spans="1:9" s="14" customFormat="1" ht="18" customHeight="1">
      <c r="A295"/>
      <c r="B295" s="92"/>
      <c r="C295"/>
      <c r="D295"/>
      <c r="E295"/>
      <c r="F295"/>
      <c r="G295"/>
      <c r="H295" s="7"/>
      <c r="I295"/>
    </row>
    <row r="296" spans="1:9" s="14" customFormat="1" ht="20.25" customHeight="1">
      <c r="A296"/>
      <c r="B296" s="92"/>
      <c r="C296"/>
      <c r="D296"/>
      <c r="E296"/>
      <c r="F296"/>
      <c r="G296"/>
      <c r="H296" s="7"/>
      <c r="I296"/>
    </row>
    <row r="297" spans="1:9" s="14" customFormat="1" ht="20.25" customHeight="1">
      <c r="A297"/>
      <c r="B297" s="92"/>
      <c r="C297"/>
      <c r="D297"/>
      <c r="E297"/>
      <c r="F297"/>
      <c r="G297"/>
      <c r="H297" s="7"/>
      <c r="I297"/>
    </row>
    <row r="298" spans="1:9" s="14" customFormat="1" ht="20.25" customHeight="1">
      <c r="A298"/>
      <c r="B298" s="92"/>
      <c r="C298"/>
      <c r="D298"/>
      <c r="E298"/>
      <c r="F298"/>
      <c r="G298"/>
      <c r="H298" s="7"/>
      <c r="I298"/>
    </row>
    <row r="299" spans="1:9" s="14" customFormat="1" ht="20.25" customHeight="1">
      <c r="A299"/>
      <c r="B299" s="92"/>
      <c r="C299"/>
      <c r="D299"/>
      <c r="E299"/>
      <c r="F299"/>
      <c r="G299"/>
      <c r="H299" s="7"/>
      <c r="I299"/>
    </row>
    <row r="300" spans="1:9" s="14" customFormat="1" ht="20.25" customHeight="1">
      <c r="A300"/>
      <c r="B300" s="92"/>
      <c r="C300"/>
      <c r="D300"/>
      <c r="E300"/>
      <c r="F300"/>
      <c r="G300"/>
      <c r="H300" s="7"/>
      <c r="I300"/>
    </row>
    <row r="301" spans="1:9" s="14" customFormat="1" ht="20.25" customHeight="1">
      <c r="A301"/>
      <c r="B301" s="92"/>
      <c r="C301"/>
      <c r="D301"/>
      <c r="E301"/>
      <c r="F301"/>
      <c r="G301"/>
      <c r="H301" s="7"/>
      <c r="I301"/>
    </row>
    <row r="302" spans="1:9" s="14" customFormat="1" ht="20.25" customHeight="1">
      <c r="A302"/>
      <c r="B302" s="92"/>
      <c r="C302"/>
      <c r="D302"/>
      <c r="E302"/>
      <c r="F302"/>
      <c r="G302"/>
      <c r="H302" s="7"/>
      <c r="I302"/>
    </row>
    <row r="303" spans="1:9" s="14" customFormat="1" ht="20.25" customHeight="1">
      <c r="A303"/>
      <c r="B303" s="92"/>
      <c r="C303"/>
      <c r="D303"/>
      <c r="E303"/>
      <c r="F303"/>
      <c r="G303"/>
      <c r="H303" s="7"/>
      <c r="I303"/>
    </row>
    <row r="304" spans="1:9" s="14" customFormat="1" ht="20.25" customHeight="1">
      <c r="A304"/>
      <c r="B304" s="92"/>
      <c r="C304"/>
      <c r="D304"/>
      <c r="E304"/>
      <c r="F304"/>
      <c r="G304"/>
      <c r="H304" s="7"/>
      <c r="I304"/>
    </row>
    <row r="305" spans="1:9" s="14" customFormat="1" ht="20.25" customHeight="1">
      <c r="A305"/>
      <c r="B305" s="92"/>
      <c r="C305"/>
      <c r="D305"/>
      <c r="E305"/>
      <c r="F305"/>
      <c r="G305"/>
      <c r="H305" s="7"/>
      <c r="I305"/>
    </row>
    <row r="306" spans="1:9" s="14" customFormat="1" ht="20.25" customHeight="1">
      <c r="A306"/>
      <c r="B306" s="92"/>
      <c r="C306"/>
      <c r="D306"/>
      <c r="E306"/>
      <c r="F306"/>
      <c r="G306"/>
      <c r="H306" s="7"/>
      <c r="I306"/>
    </row>
    <row r="307" spans="1:9" s="14" customFormat="1" ht="20.25" customHeight="1">
      <c r="A307"/>
      <c r="B307" s="92"/>
      <c r="C307"/>
      <c r="D307"/>
      <c r="E307"/>
      <c r="F307"/>
      <c r="G307"/>
      <c r="H307" s="7"/>
      <c r="I307"/>
    </row>
    <row r="308" spans="1:9" s="14" customFormat="1" ht="20.25" customHeight="1">
      <c r="A308"/>
      <c r="B308" s="92"/>
      <c r="C308"/>
      <c r="D308"/>
      <c r="E308"/>
      <c r="F308"/>
      <c r="G308"/>
      <c r="H308" s="7"/>
      <c r="I308"/>
    </row>
    <row r="309" spans="1:9" s="14" customFormat="1" ht="20.25" customHeight="1">
      <c r="A309"/>
      <c r="B309" s="92"/>
      <c r="C309"/>
      <c r="D309"/>
      <c r="E309"/>
      <c r="F309"/>
      <c r="G309"/>
      <c r="H309" s="7"/>
      <c r="I309"/>
    </row>
    <row r="310" spans="1:9" s="14" customFormat="1" ht="20.25" customHeight="1">
      <c r="A310"/>
      <c r="B310" s="92"/>
      <c r="C310"/>
      <c r="D310"/>
      <c r="E310"/>
      <c r="F310"/>
      <c r="G310"/>
      <c r="H310" s="7"/>
      <c r="I310"/>
    </row>
    <row r="311" spans="1:9" s="14" customFormat="1" ht="20.25" customHeight="1">
      <c r="A311"/>
      <c r="B311" s="92"/>
      <c r="C311"/>
      <c r="D311"/>
      <c r="E311"/>
      <c r="F311"/>
      <c r="G311"/>
      <c r="H311" s="7"/>
      <c r="I311"/>
    </row>
    <row r="312" spans="1:9" s="14" customFormat="1" ht="20.25" customHeight="1">
      <c r="A312"/>
      <c r="B312" s="92"/>
      <c r="C312"/>
      <c r="D312"/>
      <c r="E312"/>
      <c r="F312"/>
      <c r="G312"/>
      <c r="H312" s="7"/>
      <c r="I312"/>
    </row>
    <row r="313" spans="1:9" s="14" customFormat="1" ht="20.25" customHeight="1">
      <c r="A313"/>
      <c r="B313" s="92"/>
      <c r="C313"/>
      <c r="D313"/>
      <c r="E313"/>
      <c r="F313"/>
      <c r="G313"/>
      <c r="H313" s="7"/>
      <c r="I313"/>
    </row>
    <row r="314" spans="1:9" s="14" customFormat="1" ht="20.25" customHeight="1">
      <c r="A314"/>
      <c r="B314" s="92"/>
      <c r="C314"/>
      <c r="D314"/>
      <c r="E314"/>
      <c r="F314"/>
      <c r="G314"/>
      <c r="H314" s="7"/>
      <c r="I314"/>
    </row>
    <row r="315" spans="1:9" s="14" customFormat="1" ht="20.25" customHeight="1">
      <c r="A315"/>
      <c r="B315" s="92"/>
      <c r="C315"/>
      <c r="D315"/>
      <c r="E315"/>
      <c r="F315"/>
      <c r="G315"/>
      <c r="H315" s="7"/>
      <c r="I315"/>
    </row>
    <row r="316" spans="1:9" s="14" customFormat="1" ht="20.25" customHeight="1">
      <c r="A316"/>
      <c r="B316" s="92"/>
      <c r="C316"/>
      <c r="D316"/>
      <c r="E316"/>
      <c r="F316"/>
      <c r="G316"/>
      <c r="H316" s="7"/>
      <c r="I316"/>
    </row>
    <row r="317" spans="1:9" s="14" customFormat="1" ht="20.25" customHeight="1">
      <c r="A317"/>
      <c r="B317" s="92"/>
      <c r="C317"/>
      <c r="D317"/>
      <c r="E317"/>
      <c r="F317"/>
      <c r="G317"/>
      <c r="H317" s="7"/>
      <c r="I317"/>
    </row>
    <row r="318" spans="1:255" s="229" customFormat="1" ht="20.25" customHeight="1">
      <c r="A318"/>
      <c r="B318" s="92"/>
      <c r="C318"/>
      <c r="D318"/>
      <c r="E318"/>
      <c r="F318"/>
      <c r="G318"/>
      <c r="H318" s="7"/>
      <c r="I318"/>
      <c r="J318" s="264"/>
      <c r="K318" s="264"/>
      <c r="L318" s="264"/>
      <c r="M318" s="264"/>
      <c r="N318" s="264"/>
      <c r="O318" s="264"/>
      <c r="P318" s="264"/>
      <c r="Q318" s="264"/>
      <c r="R318" s="264"/>
      <c r="S318" s="264"/>
      <c r="T318" s="264"/>
      <c r="U318" s="264"/>
      <c r="V318" s="264"/>
      <c r="W318" s="264"/>
      <c r="X318" s="264"/>
      <c r="Y318" s="264"/>
      <c r="Z318" s="264"/>
      <c r="AA318" s="264"/>
      <c r="AB318" s="264"/>
      <c r="AC318" s="264"/>
      <c r="AD318" s="264"/>
      <c r="AE318" s="264"/>
      <c r="AF318" s="264"/>
      <c r="AG318" s="264"/>
      <c r="AH318" s="264"/>
      <c r="AI318" s="264"/>
      <c r="AJ318" s="264"/>
      <c r="AK318" s="264"/>
      <c r="AL318" s="264"/>
      <c r="AM318" s="264"/>
      <c r="AN318" s="264"/>
      <c r="AO318" s="264"/>
      <c r="AP318" s="264"/>
      <c r="AQ318" s="264"/>
      <c r="AR318" s="264"/>
      <c r="AS318" s="264"/>
      <c r="AT318" s="264"/>
      <c r="AU318" s="264"/>
      <c r="AV318" s="264"/>
      <c r="AW318" s="264"/>
      <c r="AX318" s="264"/>
      <c r="AY318" s="264"/>
      <c r="AZ318" s="264"/>
      <c r="BA318" s="264"/>
      <c r="BB318" s="264"/>
      <c r="BC318" s="264"/>
      <c r="BD318" s="264"/>
      <c r="BE318" s="264"/>
      <c r="BF318" s="264"/>
      <c r="BG318" s="264"/>
      <c r="BH318" s="264"/>
      <c r="BI318" s="264"/>
      <c r="BJ318" s="264"/>
      <c r="BK318" s="264"/>
      <c r="BL318" s="264"/>
      <c r="BM318" s="264"/>
      <c r="BN318" s="264"/>
      <c r="BO318" s="264"/>
      <c r="BP318" s="264"/>
      <c r="BQ318" s="264"/>
      <c r="BR318" s="264"/>
      <c r="BS318" s="264"/>
      <c r="BT318" s="264"/>
      <c r="BU318" s="264"/>
      <c r="BV318" s="264"/>
      <c r="BW318" s="264"/>
      <c r="BX318" s="264"/>
      <c r="BY318" s="264"/>
      <c r="BZ318" s="264"/>
      <c r="CA318" s="264"/>
      <c r="CB318" s="264"/>
      <c r="CC318" s="264"/>
      <c r="CD318" s="264"/>
      <c r="CE318" s="264"/>
      <c r="CF318" s="264"/>
      <c r="CG318" s="264"/>
      <c r="CH318" s="264"/>
      <c r="CI318" s="264"/>
      <c r="CJ318" s="264"/>
      <c r="CK318" s="264"/>
      <c r="CL318" s="264"/>
      <c r="CM318" s="264"/>
      <c r="CN318" s="264"/>
      <c r="CO318" s="264"/>
      <c r="CP318" s="264"/>
      <c r="CQ318" s="264"/>
      <c r="CR318" s="264"/>
      <c r="CS318" s="264"/>
      <c r="CT318" s="264"/>
      <c r="CU318" s="264"/>
      <c r="CV318" s="264"/>
      <c r="CW318" s="264"/>
      <c r="CX318" s="264"/>
      <c r="CY318" s="264"/>
      <c r="CZ318" s="264"/>
      <c r="DA318" s="264"/>
      <c r="DB318" s="264"/>
      <c r="DC318" s="264"/>
      <c r="DD318" s="264"/>
      <c r="DE318" s="264"/>
      <c r="DF318" s="264"/>
      <c r="DG318" s="264"/>
      <c r="DH318" s="264"/>
      <c r="DI318" s="264"/>
      <c r="DJ318" s="264"/>
      <c r="DK318" s="264"/>
      <c r="DL318" s="264"/>
      <c r="DM318" s="264"/>
      <c r="DN318" s="264"/>
      <c r="DO318" s="264"/>
      <c r="DP318" s="264"/>
      <c r="DQ318" s="264"/>
      <c r="DR318" s="264"/>
      <c r="DS318" s="264"/>
      <c r="DT318" s="264"/>
      <c r="DU318" s="264"/>
      <c r="DV318" s="264"/>
      <c r="DW318" s="264"/>
      <c r="DX318" s="264"/>
      <c r="DY318" s="264"/>
      <c r="DZ318" s="264"/>
      <c r="EA318" s="264"/>
      <c r="EB318" s="264"/>
      <c r="EC318" s="264"/>
      <c r="ED318" s="264"/>
      <c r="EE318" s="264"/>
      <c r="EF318" s="264"/>
      <c r="EG318" s="264"/>
      <c r="EH318" s="264"/>
      <c r="EI318" s="264"/>
      <c r="EJ318" s="264"/>
      <c r="EK318" s="264"/>
      <c r="EL318" s="264"/>
      <c r="EM318" s="264"/>
      <c r="EN318" s="264"/>
      <c r="EO318" s="264"/>
      <c r="EP318" s="264"/>
      <c r="EQ318" s="264"/>
      <c r="ER318" s="264"/>
      <c r="ES318" s="264"/>
      <c r="ET318" s="264"/>
      <c r="EU318" s="264"/>
      <c r="EV318" s="264"/>
      <c r="EW318" s="264"/>
      <c r="EX318" s="264"/>
      <c r="EY318" s="264"/>
      <c r="EZ318" s="264"/>
      <c r="FA318" s="264"/>
      <c r="FB318" s="264"/>
      <c r="FC318" s="264"/>
      <c r="FD318" s="264"/>
      <c r="FE318" s="264"/>
      <c r="FF318" s="264"/>
      <c r="FG318" s="264"/>
      <c r="FH318" s="264"/>
      <c r="FI318" s="264"/>
      <c r="FJ318" s="264"/>
      <c r="FK318" s="264"/>
      <c r="FL318" s="264"/>
      <c r="FM318" s="264"/>
      <c r="FN318" s="264"/>
      <c r="FO318" s="264"/>
      <c r="FP318" s="264"/>
      <c r="FQ318" s="264"/>
      <c r="FR318" s="264"/>
      <c r="FS318" s="264"/>
      <c r="FT318" s="264"/>
      <c r="FU318" s="264"/>
      <c r="FV318" s="264"/>
      <c r="FW318" s="264"/>
      <c r="FX318" s="264"/>
      <c r="FY318" s="264"/>
      <c r="FZ318" s="264"/>
      <c r="GA318" s="264"/>
      <c r="GB318" s="264"/>
      <c r="GC318" s="264"/>
      <c r="GD318" s="264"/>
      <c r="GE318" s="264"/>
      <c r="GF318" s="264"/>
      <c r="GG318" s="264"/>
      <c r="GH318" s="264"/>
      <c r="GI318" s="264"/>
      <c r="GJ318" s="264"/>
      <c r="GK318" s="264"/>
      <c r="GL318" s="264"/>
      <c r="GM318" s="264"/>
      <c r="GN318" s="264"/>
      <c r="GO318" s="264"/>
      <c r="GP318" s="264"/>
      <c r="GQ318" s="264"/>
      <c r="GR318" s="264"/>
      <c r="GS318" s="264"/>
      <c r="GT318" s="264"/>
      <c r="GU318" s="264"/>
      <c r="GV318" s="264"/>
      <c r="GW318" s="264"/>
      <c r="GX318" s="264"/>
      <c r="GY318" s="264"/>
      <c r="GZ318" s="264"/>
      <c r="HA318" s="264"/>
      <c r="HB318" s="264"/>
      <c r="HC318" s="264"/>
      <c r="HD318" s="264"/>
      <c r="HE318" s="264"/>
      <c r="HF318" s="264"/>
      <c r="HG318" s="264"/>
      <c r="HH318" s="264"/>
      <c r="HI318" s="264"/>
      <c r="HJ318" s="264"/>
      <c r="HK318" s="264"/>
      <c r="HL318" s="264"/>
      <c r="HM318" s="264"/>
      <c r="HN318" s="264"/>
      <c r="HO318" s="264"/>
      <c r="HP318" s="264"/>
      <c r="HQ318" s="264"/>
      <c r="HR318" s="264"/>
      <c r="HS318" s="264"/>
      <c r="HT318" s="264"/>
      <c r="HU318" s="264"/>
      <c r="HV318" s="264"/>
      <c r="HW318" s="264"/>
      <c r="HX318" s="264"/>
      <c r="HY318" s="264"/>
      <c r="HZ318" s="264"/>
      <c r="IA318" s="264"/>
      <c r="IB318" s="264"/>
      <c r="IC318" s="264"/>
      <c r="ID318" s="264"/>
      <c r="IE318" s="264"/>
      <c r="IF318" s="264"/>
      <c r="IG318" s="264"/>
      <c r="IH318" s="264"/>
      <c r="II318" s="264"/>
      <c r="IJ318" s="264"/>
      <c r="IK318" s="264"/>
      <c r="IL318" s="264"/>
      <c r="IM318" s="264"/>
      <c r="IN318" s="264"/>
      <c r="IO318" s="264"/>
      <c r="IP318" s="264"/>
      <c r="IQ318" s="264"/>
      <c r="IR318" s="264"/>
      <c r="IS318" s="264"/>
      <c r="IT318" s="264"/>
      <c r="IU318" s="264"/>
    </row>
    <row r="319" spans="1:255" s="14" customFormat="1" ht="20.25" customHeight="1">
      <c r="A319"/>
      <c r="B319" s="92"/>
      <c r="C319"/>
      <c r="D319"/>
      <c r="E319"/>
      <c r="F319"/>
      <c r="G319"/>
      <c r="H319" s="7"/>
      <c r="I319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  <c r="X319" s="265"/>
      <c r="Y319" s="265"/>
      <c r="Z319" s="265"/>
      <c r="AA319" s="265"/>
      <c r="AB319" s="265"/>
      <c r="AC319" s="265"/>
      <c r="AD319" s="265"/>
      <c r="AE319" s="265"/>
      <c r="AF319" s="265"/>
      <c r="AG319" s="265"/>
      <c r="AH319" s="265"/>
      <c r="AI319" s="265"/>
      <c r="AJ319" s="265"/>
      <c r="AK319" s="265"/>
      <c r="AL319" s="265"/>
      <c r="AM319" s="265"/>
      <c r="AN319" s="265"/>
      <c r="AO319" s="265"/>
      <c r="AP319" s="265"/>
      <c r="AQ319" s="265"/>
      <c r="AR319" s="265"/>
      <c r="AS319" s="265"/>
      <c r="AT319" s="265"/>
      <c r="AU319" s="265"/>
      <c r="AV319" s="265"/>
      <c r="AW319" s="265"/>
      <c r="AX319" s="265"/>
      <c r="AY319" s="265"/>
      <c r="AZ319" s="265"/>
      <c r="BA319" s="265"/>
      <c r="BB319" s="265"/>
      <c r="BC319" s="265"/>
      <c r="BD319" s="265"/>
      <c r="BE319" s="265"/>
      <c r="BF319" s="265"/>
      <c r="BG319" s="265"/>
      <c r="BH319" s="265"/>
      <c r="BI319" s="265"/>
      <c r="BJ319" s="265"/>
      <c r="BK319" s="265"/>
      <c r="BL319" s="265"/>
      <c r="BM319" s="265"/>
      <c r="BN319" s="265"/>
      <c r="BO319" s="265"/>
      <c r="BP319" s="265"/>
      <c r="BQ319" s="265"/>
      <c r="BR319" s="265"/>
      <c r="BS319" s="265"/>
      <c r="BT319" s="265"/>
      <c r="BU319" s="265"/>
      <c r="BV319" s="265"/>
      <c r="BW319" s="265"/>
      <c r="BX319" s="265"/>
      <c r="BY319" s="265"/>
      <c r="BZ319" s="265"/>
      <c r="CA319" s="265"/>
      <c r="CB319" s="265"/>
      <c r="CC319" s="265"/>
      <c r="CD319" s="265"/>
      <c r="CE319" s="265"/>
      <c r="CF319" s="265"/>
      <c r="CG319" s="265"/>
      <c r="CH319" s="265"/>
      <c r="CI319" s="265"/>
      <c r="CJ319" s="265"/>
      <c r="CK319" s="265"/>
      <c r="CL319" s="265"/>
      <c r="CM319" s="265"/>
      <c r="CN319" s="265"/>
      <c r="CO319" s="265"/>
      <c r="CP319" s="265"/>
      <c r="CQ319" s="265"/>
      <c r="CR319" s="265"/>
      <c r="CS319" s="265"/>
      <c r="CT319" s="265"/>
      <c r="CU319" s="265"/>
      <c r="CV319" s="265"/>
      <c r="CW319" s="265"/>
      <c r="CX319" s="265"/>
      <c r="CY319" s="265"/>
      <c r="CZ319" s="265"/>
      <c r="DA319" s="265"/>
      <c r="DB319" s="265"/>
      <c r="DC319" s="265"/>
      <c r="DD319" s="265"/>
      <c r="DE319" s="265"/>
      <c r="DF319" s="265"/>
      <c r="DG319" s="265"/>
      <c r="DH319" s="265"/>
      <c r="DI319" s="265"/>
      <c r="DJ319" s="265"/>
      <c r="DK319" s="265"/>
      <c r="DL319" s="265"/>
      <c r="DM319" s="265"/>
      <c r="DN319" s="265"/>
      <c r="DO319" s="265"/>
      <c r="DP319" s="265"/>
      <c r="DQ319" s="265"/>
      <c r="DR319" s="265"/>
      <c r="DS319" s="265"/>
      <c r="DT319" s="265"/>
      <c r="DU319" s="265"/>
      <c r="DV319" s="265"/>
      <c r="DW319" s="265"/>
      <c r="DX319" s="265"/>
      <c r="DY319" s="265"/>
      <c r="DZ319" s="265"/>
      <c r="EA319" s="265"/>
      <c r="EB319" s="265"/>
      <c r="EC319" s="265"/>
      <c r="ED319" s="265"/>
      <c r="EE319" s="265"/>
      <c r="EF319" s="265"/>
      <c r="EG319" s="265"/>
      <c r="EH319" s="265"/>
      <c r="EI319" s="265"/>
      <c r="EJ319" s="265"/>
      <c r="EK319" s="265"/>
      <c r="EL319" s="265"/>
      <c r="EM319" s="265"/>
      <c r="EN319" s="265"/>
      <c r="EO319" s="265"/>
      <c r="EP319" s="265"/>
      <c r="EQ319" s="265"/>
      <c r="ER319" s="265"/>
      <c r="ES319" s="265"/>
      <c r="ET319" s="265"/>
      <c r="EU319" s="265"/>
      <c r="EV319" s="265"/>
      <c r="EW319" s="265"/>
      <c r="EX319" s="265"/>
      <c r="EY319" s="265"/>
      <c r="EZ319" s="265"/>
      <c r="FA319" s="265"/>
      <c r="FB319" s="265"/>
      <c r="FC319" s="265"/>
      <c r="FD319" s="265"/>
      <c r="FE319" s="265"/>
      <c r="FF319" s="265"/>
      <c r="FG319" s="265"/>
      <c r="FH319" s="265"/>
      <c r="FI319" s="265"/>
      <c r="FJ319" s="265"/>
      <c r="FK319" s="265"/>
      <c r="FL319" s="265"/>
      <c r="FM319" s="265"/>
      <c r="FN319" s="265"/>
      <c r="FO319" s="265"/>
      <c r="FP319" s="265"/>
      <c r="FQ319" s="265"/>
      <c r="FR319" s="265"/>
      <c r="FS319" s="265"/>
      <c r="FT319" s="265"/>
      <c r="FU319" s="265"/>
      <c r="FV319" s="265"/>
      <c r="FW319" s="265"/>
      <c r="FX319" s="265"/>
      <c r="FY319" s="265"/>
      <c r="FZ319" s="265"/>
      <c r="GA319" s="265"/>
      <c r="GB319" s="265"/>
      <c r="GC319" s="265"/>
      <c r="GD319" s="265"/>
      <c r="GE319" s="265"/>
      <c r="GF319" s="265"/>
      <c r="GG319" s="265"/>
      <c r="GH319" s="265"/>
      <c r="GI319" s="265"/>
      <c r="GJ319" s="265"/>
      <c r="GK319" s="265"/>
      <c r="GL319" s="265"/>
      <c r="GM319" s="265"/>
      <c r="GN319" s="265"/>
      <c r="GO319" s="265"/>
      <c r="GP319" s="265"/>
      <c r="GQ319" s="265"/>
      <c r="GR319" s="265"/>
      <c r="GS319" s="265"/>
      <c r="GT319" s="265"/>
      <c r="GU319" s="265"/>
      <c r="GV319" s="265"/>
      <c r="GW319" s="265"/>
      <c r="GX319" s="265"/>
      <c r="GY319" s="265"/>
      <c r="GZ319" s="265"/>
      <c r="HA319" s="265"/>
      <c r="HB319" s="265"/>
      <c r="HC319" s="265"/>
      <c r="HD319" s="265"/>
      <c r="HE319" s="265"/>
      <c r="HF319" s="265"/>
      <c r="HG319" s="265"/>
      <c r="HH319" s="265"/>
      <c r="HI319" s="265"/>
      <c r="HJ319" s="265"/>
      <c r="HK319" s="265"/>
      <c r="HL319" s="265"/>
      <c r="HM319" s="265"/>
      <c r="HN319" s="265"/>
      <c r="HO319" s="265"/>
      <c r="HP319" s="265"/>
      <c r="HQ319" s="265"/>
      <c r="HR319" s="265"/>
      <c r="HS319" s="265"/>
      <c r="HT319" s="265"/>
      <c r="HU319" s="265"/>
      <c r="HV319" s="265"/>
      <c r="HW319" s="265"/>
      <c r="HX319" s="265"/>
      <c r="HY319" s="265"/>
      <c r="HZ319" s="265"/>
      <c r="IA319" s="265"/>
      <c r="IB319" s="265"/>
      <c r="IC319" s="265"/>
      <c r="ID319" s="265"/>
      <c r="IE319" s="265"/>
      <c r="IF319" s="265"/>
      <c r="IG319" s="265"/>
      <c r="IH319" s="265"/>
      <c r="II319" s="265"/>
      <c r="IJ319" s="265"/>
      <c r="IK319" s="265"/>
      <c r="IL319" s="265"/>
      <c r="IM319" s="265"/>
      <c r="IN319" s="265"/>
      <c r="IO319" s="265"/>
      <c r="IP319" s="265"/>
      <c r="IQ319" s="265"/>
      <c r="IR319" s="265"/>
      <c r="IS319" s="265"/>
      <c r="IT319" s="265"/>
      <c r="IU319" s="265"/>
    </row>
    <row r="320" spans="1:255" s="14" customFormat="1" ht="20.25" customHeight="1">
      <c r="A320"/>
      <c r="B320" s="92"/>
      <c r="C320"/>
      <c r="D320"/>
      <c r="E320"/>
      <c r="F320"/>
      <c r="G320"/>
      <c r="H320" s="7"/>
      <c r="I320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65"/>
      <c r="U320" s="265"/>
      <c r="V320" s="265"/>
      <c r="W320" s="265"/>
      <c r="X320" s="265"/>
      <c r="Y320" s="265"/>
      <c r="Z320" s="265"/>
      <c r="AA320" s="265"/>
      <c r="AB320" s="265"/>
      <c r="AC320" s="265"/>
      <c r="AD320" s="265"/>
      <c r="AE320" s="265"/>
      <c r="AF320" s="265"/>
      <c r="AG320" s="265"/>
      <c r="AH320" s="265"/>
      <c r="AI320" s="265"/>
      <c r="AJ320" s="265"/>
      <c r="AK320" s="265"/>
      <c r="AL320" s="265"/>
      <c r="AM320" s="265"/>
      <c r="AN320" s="265"/>
      <c r="AO320" s="265"/>
      <c r="AP320" s="265"/>
      <c r="AQ320" s="265"/>
      <c r="AR320" s="265"/>
      <c r="AS320" s="265"/>
      <c r="AT320" s="265"/>
      <c r="AU320" s="265"/>
      <c r="AV320" s="265"/>
      <c r="AW320" s="265"/>
      <c r="AX320" s="265"/>
      <c r="AY320" s="265"/>
      <c r="AZ320" s="265"/>
      <c r="BA320" s="265"/>
      <c r="BB320" s="265"/>
      <c r="BC320" s="265"/>
      <c r="BD320" s="265"/>
      <c r="BE320" s="265"/>
      <c r="BF320" s="265"/>
      <c r="BG320" s="265"/>
      <c r="BH320" s="265"/>
      <c r="BI320" s="265"/>
      <c r="BJ320" s="265"/>
      <c r="BK320" s="265"/>
      <c r="BL320" s="265"/>
      <c r="BM320" s="265"/>
      <c r="BN320" s="265"/>
      <c r="BO320" s="265"/>
      <c r="BP320" s="265"/>
      <c r="BQ320" s="265"/>
      <c r="BR320" s="265"/>
      <c r="BS320" s="265"/>
      <c r="BT320" s="265"/>
      <c r="BU320" s="265"/>
      <c r="BV320" s="265"/>
      <c r="BW320" s="265"/>
      <c r="BX320" s="265"/>
      <c r="BY320" s="265"/>
      <c r="BZ320" s="265"/>
      <c r="CA320" s="265"/>
      <c r="CB320" s="265"/>
      <c r="CC320" s="265"/>
      <c r="CD320" s="265"/>
      <c r="CE320" s="265"/>
      <c r="CF320" s="265"/>
      <c r="CG320" s="265"/>
      <c r="CH320" s="265"/>
      <c r="CI320" s="265"/>
      <c r="CJ320" s="265"/>
      <c r="CK320" s="265"/>
      <c r="CL320" s="265"/>
      <c r="CM320" s="265"/>
      <c r="CN320" s="265"/>
      <c r="CO320" s="265"/>
      <c r="CP320" s="265"/>
      <c r="CQ320" s="265"/>
      <c r="CR320" s="265"/>
      <c r="CS320" s="265"/>
      <c r="CT320" s="265"/>
      <c r="CU320" s="265"/>
      <c r="CV320" s="265"/>
      <c r="CW320" s="265"/>
      <c r="CX320" s="265"/>
      <c r="CY320" s="265"/>
      <c r="CZ320" s="265"/>
      <c r="DA320" s="265"/>
      <c r="DB320" s="265"/>
      <c r="DC320" s="265"/>
      <c r="DD320" s="265"/>
      <c r="DE320" s="265"/>
      <c r="DF320" s="265"/>
      <c r="DG320" s="265"/>
      <c r="DH320" s="265"/>
      <c r="DI320" s="265"/>
      <c r="DJ320" s="265"/>
      <c r="DK320" s="265"/>
      <c r="DL320" s="265"/>
      <c r="DM320" s="265"/>
      <c r="DN320" s="265"/>
      <c r="DO320" s="265"/>
      <c r="DP320" s="265"/>
      <c r="DQ320" s="265"/>
      <c r="DR320" s="265"/>
      <c r="DS320" s="265"/>
      <c r="DT320" s="265"/>
      <c r="DU320" s="265"/>
      <c r="DV320" s="265"/>
      <c r="DW320" s="265"/>
      <c r="DX320" s="265"/>
      <c r="DY320" s="265"/>
      <c r="DZ320" s="265"/>
      <c r="EA320" s="265"/>
      <c r="EB320" s="265"/>
      <c r="EC320" s="265"/>
      <c r="ED320" s="265"/>
      <c r="EE320" s="265"/>
      <c r="EF320" s="265"/>
      <c r="EG320" s="265"/>
      <c r="EH320" s="265"/>
      <c r="EI320" s="265"/>
      <c r="EJ320" s="265"/>
      <c r="EK320" s="265"/>
      <c r="EL320" s="265"/>
      <c r="EM320" s="265"/>
      <c r="EN320" s="265"/>
      <c r="EO320" s="265"/>
      <c r="EP320" s="265"/>
      <c r="EQ320" s="265"/>
      <c r="ER320" s="265"/>
      <c r="ES320" s="265"/>
      <c r="ET320" s="265"/>
      <c r="EU320" s="265"/>
      <c r="EV320" s="265"/>
      <c r="EW320" s="265"/>
      <c r="EX320" s="265"/>
      <c r="EY320" s="265"/>
      <c r="EZ320" s="265"/>
      <c r="FA320" s="265"/>
      <c r="FB320" s="265"/>
      <c r="FC320" s="265"/>
      <c r="FD320" s="265"/>
      <c r="FE320" s="265"/>
      <c r="FF320" s="265"/>
      <c r="FG320" s="265"/>
      <c r="FH320" s="265"/>
      <c r="FI320" s="265"/>
      <c r="FJ320" s="265"/>
      <c r="FK320" s="265"/>
      <c r="FL320" s="265"/>
      <c r="FM320" s="265"/>
      <c r="FN320" s="265"/>
      <c r="FO320" s="265"/>
      <c r="FP320" s="265"/>
      <c r="FQ320" s="265"/>
      <c r="FR320" s="265"/>
      <c r="FS320" s="265"/>
      <c r="FT320" s="265"/>
      <c r="FU320" s="265"/>
      <c r="FV320" s="265"/>
      <c r="FW320" s="265"/>
      <c r="FX320" s="265"/>
      <c r="FY320" s="265"/>
      <c r="FZ320" s="265"/>
      <c r="GA320" s="265"/>
      <c r="GB320" s="265"/>
      <c r="GC320" s="265"/>
      <c r="GD320" s="265"/>
      <c r="GE320" s="265"/>
      <c r="GF320" s="265"/>
      <c r="GG320" s="265"/>
      <c r="GH320" s="265"/>
      <c r="GI320" s="265"/>
      <c r="GJ320" s="265"/>
      <c r="GK320" s="265"/>
      <c r="GL320" s="265"/>
      <c r="GM320" s="265"/>
      <c r="GN320" s="265"/>
      <c r="GO320" s="265"/>
      <c r="GP320" s="265"/>
      <c r="GQ320" s="265"/>
      <c r="GR320" s="265"/>
      <c r="GS320" s="265"/>
      <c r="GT320" s="265"/>
      <c r="GU320" s="265"/>
      <c r="GV320" s="265"/>
      <c r="GW320" s="265"/>
      <c r="GX320" s="265"/>
      <c r="GY320" s="265"/>
      <c r="GZ320" s="265"/>
      <c r="HA320" s="265"/>
      <c r="HB320" s="265"/>
      <c r="HC320" s="265"/>
      <c r="HD320" s="265"/>
      <c r="HE320" s="265"/>
      <c r="HF320" s="265"/>
      <c r="HG320" s="265"/>
      <c r="HH320" s="265"/>
      <c r="HI320" s="265"/>
      <c r="HJ320" s="265"/>
      <c r="HK320" s="265"/>
      <c r="HL320" s="265"/>
      <c r="HM320" s="265"/>
      <c r="HN320" s="265"/>
      <c r="HO320" s="265"/>
      <c r="HP320" s="265"/>
      <c r="HQ320" s="265"/>
      <c r="HR320" s="265"/>
      <c r="HS320" s="265"/>
      <c r="HT320" s="265"/>
      <c r="HU320" s="265"/>
      <c r="HV320" s="265"/>
      <c r="HW320" s="265"/>
      <c r="HX320" s="265"/>
      <c r="HY320" s="265"/>
      <c r="HZ320" s="265"/>
      <c r="IA320" s="265"/>
      <c r="IB320" s="265"/>
      <c r="IC320" s="265"/>
      <c r="ID320" s="265"/>
      <c r="IE320" s="265"/>
      <c r="IF320" s="265"/>
      <c r="IG320" s="265"/>
      <c r="IH320" s="265"/>
      <c r="II320" s="265"/>
      <c r="IJ320" s="265"/>
      <c r="IK320" s="265"/>
      <c r="IL320" s="265"/>
      <c r="IM320" s="265"/>
      <c r="IN320" s="265"/>
      <c r="IO320" s="265"/>
      <c r="IP320" s="265"/>
      <c r="IQ320" s="265"/>
      <c r="IR320" s="265"/>
      <c r="IS320" s="265"/>
      <c r="IT320" s="265"/>
      <c r="IU320" s="265"/>
    </row>
    <row r="321" spans="1:255" s="229" customFormat="1" ht="20.25" customHeight="1">
      <c r="A321"/>
      <c r="B321" s="92"/>
      <c r="C321"/>
      <c r="D321"/>
      <c r="E321"/>
      <c r="F321"/>
      <c r="G321"/>
      <c r="H321" s="7"/>
      <c r="I321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4"/>
      <c r="V321" s="264"/>
      <c r="W321" s="264"/>
      <c r="X321" s="264"/>
      <c r="Y321" s="264"/>
      <c r="Z321" s="264"/>
      <c r="AA321" s="264"/>
      <c r="AB321" s="264"/>
      <c r="AC321" s="264"/>
      <c r="AD321" s="264"/>
      <c r="AE321" s="264"/>
      <c r="AF321" s="264"/>
      <c r="AG321" s="264"/>
      <c r="AH321" s="264"/>
      <c r="AI321" s="264"/>
      <c r="AJ321" s="264"/>
      <c r="AK321" s="264"/>
      <c r="AL321" s="264"/>
      <c r="AM321" s="264"/>
      <c r="AN321" s="264"/>
      <c r="AO321" s="264"/>
      <c r="AP321" s="264"/>
      <c r="AQ321" s="264"/>
      <c r="AR321" s="264"/>
      <c r="AS321" s="264"/>
      <c r="AT321" s="264"/>
      <c r="AU321" s="264"/>
      <c r="AV321" s="264"/>
      <c r="AW321" s="264"/>
      <c r="AX321" s="264"/>
      <c r="AY321" s="264"/>
      <c r="AZ321" s="264"/>
      <c r="BA321" s="264"/>
      <c r="BB321" s="264"/>
      <c r="BC321" s="264"/>
      <c r="BD321" s="264"/>
      <c r="BE321" s="264"/>
      <c r="BF321" s="264"/>
      <c r="BG321" s="264"/>
      <c r="BH321" s="264"/>
      <c r="BI321" s="264"/>
      <c r="BJ321" s="264"/>
      <c r="BK321" s="264"/>
      <c r="BL321" s="264"/>
      <c r="BM321" s="264"/>
      <c r="BN321" s="264"/>
      <c r="BO321" s="264"/>
      <c r="BP321" s="264"/>
      <c r="BQ321" s="264"/>
      <c r="BR321" s="264"/>
      <c r="BS321" s="264"/>
      <c r="BT321" s="264"/>
      <c r="BU321" s="264"/>
      <c r="BV321" s="264"/>
      <c r="BW321" s="264"/>
      <c r="BX321" s="264"/>
      <c r="BY321" s="264"/>
      <c r="BZ321" s="264"/>
      <c r="CA321" s="264"/>
      <c r="CB321" s="264"/>
      <c r="CC321" s="264"/>
      <c r="CD321" s="264"/>
      <c r="CE321" s="264"/>
      <c r="CF321" s="264"/>
      <c r="CG321" s="264"/>
      <c r="CH321" s="264"/>
      <c r="CI321" s="264"/>
      <c r="CJ321" s="264"/>
      <c r="CK321" s="264"/>
      <c r="CL321" s="264"/>
      <c r="CM321" s="264"/>
      <c r="CN321" s="264"/>
      <c r="CO321" s="264"/>
      <c r="CP321" s="264"/>
      <c r="CQ321" s="264"/>
      <c r="CR321" s="264"/>
      <c r="CS321" s="264"/>
      <c r="CT321" s="264"/>
      <c r="CU321" s="264"/>
      <c r="CV321" s="264"/>
      <c r="CW321" s="264"/>
      <c r="CX321" s="264"/>
      <c r="CY321" s="264"/>
      <c r="CZ321" s="264"/>
      <c r="DA321" s="264"/>
      <c r="DB321" s="264"/>
      <c r="DC321" s="264"/>
      <c r="DD321" s="264"/>
      <c r="DE321" s="264"/>
      <c r="DF321" s="264"/>
      <c r="DG321" s="264"/>
      <c r="DH321" s="264"/>
      <c r="DI321" s="264"/>
      <c r="DJ321" s="264"/>
      <c r="DK321" s="264"/>
      <c r="DL321" s="264"/>
      <c r="DM321" s="264"/>
      <c r="DN321" s="264"/>
      <c r="DO321" s="264"/>
      <c r="DP321" s="264"/>
      <c r="DQ321" s="264"/>
      <c r="DR321" s="264"/>
      <c r="DS321" s="264"/>
      <c r="DT321" s="264"/>
      <c r="DU321" s="264"/>
      <c r="DV321" s="264"/>
      <c r="DW321" s="264"/>
      <c r="DX321" s="264"/>
      <c r="DY321" s="264"/>
      <c r="DZ321" s="264"/>
      <c r="EA321" s="264"/>
      <c r="EB321" s="264"/>
      <c r="EC321" s="264"/>
      <c r="ED321" s="264"/>
      <c r="EE321" s="264"/>
      <c r="EF321" s="264"/>
      <c r="EG321" s="264"/>
      <c r="EH321" s="264"/>
      <c r="EI321" s="264"/>
      <c r="EJ321" s="264"/>
      <c r="EK321" s="264"/>
      <c r="EL321" s="264"/>
      <c r="EM321" s="264"/>
      <c r="EN321" s="264"/>
      <c r="EO321" s="264"/>
      <c r="EP321" s="264"/>
      <c r="EQ321" s="264"/>
      <c r="ER321" s="264"/>
      <c r="ES321" s="264"/>
      <c r="ET321" s="264"/>
      <c r="EU321" s="264"/>
      <c r="EV321" s="264"/>
      <c r="EW321" s="264"/>
      <c r="EX321" s="264"/>
      <c r="EY321" s="264"/>
      <c r="EZ321" s="264"/>
      <c r="FA321" s="264"/>
      <c r="FB321" s="264"/>
      <c r="FC321" s="264"/>
      <c r="FD321" s="264"/>
      <c r="FE321" s="264"/>
      <c r="FF321" s="264"/>
      <c r="FG321" s="264"/>
      <c r="FH321" s="264"/>
      <c r="FI321" s="264"/>
      <c r="FJ321" s="264"/>
      <c r="FK321" s="264"/>
      <c r="FL321" s="264"/>
      <c r="FM321" s="264"/>
      <c r="FN321" s="264"/>
      <c r="FO321" s="264"/>
      <c r="FP321" s="264"/>
      <c r="FQ321" s="264"/>
      <c r="FR321" s="264"/>
      <c r="FS321" s="264"/>
      <c r="FT321" s="264"/>
      <c r="FU321" s="264"/>
      <c r="FV321" s="264"/>
      <c r="FW321" s="264"/>
      <c r="FX321" s="264"/>
      <c r="FY321" s="264"/>
      <c r="FZ321" s="264"/>
      <c r="GA321" s="264"/>
      <c r="GB321" s="264"/>
      <c r="GC321" s="264"/>
      <c r="GD321" s="264"/>
      <c r="GE321" s="264"/>
      <c r="GF321" s="264"/>
      <c r="GG321" s="264"/>
      <c r="GH321" s="264"/>
      <c r="GI321" s="264"/>
      <c r="GJ321" s="264"/>
      <c r="GK321" s="264"/>
      <c r="GL321" s="264"/>
      <c r="GM321" s="264"/>
      <c r="GN321" s="264"/>
      <c r="GO321" s="264"/>
      <c r="GP321" s="264"/>
      <c r="GQ321" s="264"/>
      <c r="GR321" s="264"/>
      <c r="GS321" s="264"/>
      <c r="GT321" s="264"/>
      <c r="GU321" s="264"/>
      <c r="GV321" s="264"/>
      <c r="GW321" s="264"/>
      <c r="GX321" s="264"/>
      <c r="GY321" s="264"/>
      <c r="GZ321" s="264"/>
      <c r="HA321" s="264"/>
      <c r="HB321" s="264"/>
      <c r="HC321" s="264"/>
      <c r="HD321" s="264"/>
      <c r="HE321" s="264"/>
      <c r="HF321" s="264"/>
      <c r="HG321" s="264"/>
      <c r="HH321" s="264"/>
      <c r="HI321" s="264"/>
      <c r="HJ321" s="264"/>
      <c r="HK321" s="264"/>
      <c r="HL321" s="264"/>
      <c r="HM321" s="264"/>
      <c r="HN321" s="264"/>
      <c r="HO321" s="264"/>
      <c r="HP321" s="264"/>
      <c r="HQ321" s="264"/>
      <c r="HR321" s="264"/>
      <c r="HS321" s="264"/>
      <c r="HT321" s="264"/>
      <c r="HU321" s="264"/>
      <c r="HV321" s="264"/>
      <c r="HW321" s="264"/>
      <c r="HX321" s="264"/>
      <c r="HY321" s="264"/>
      <c r="HZ321" s="264"/>
      <c r="IA321" s="264"/>
      <c r="IB321" s="264"/>
      <c r="IC321" s="264"/>
      <c r="ID321" s="264"/>
      <c r="IE321" s="264"/>
      <c r="IF321" s="264"/>
      <c r="IG321" s="264"/>
      <c r="IH321" s="264"/>
      <c r="II321" s="264"/>
      <c r="IJ321" s="264"/>
      <c r="IK321" s="264"/>
      <c r="IL321" s="264"/>
      <c r="IM321" s="264"/>
      <c r="IN321" s="264"/>
      <c r="IO321" s="264"/>
      <c r="IP321" s="264"/>
      <c r="IQ321" s="264"/>
      <c r="IR321" s="264"/>
      <c r="IS321" s="264"/>
      <c r="IT321" s="264"/>
      <c r="IU321" s="264"/>
    </row>
    <row r="322" spans="1:255" s="229" customFormat="1" ht="20.25" customHeight="1">
      <c r="A322"/>
      <c r="B322" s="92"/>
      <c r="C322"/>
      <c r="D322"/>
      <c r="E322"/>
      <c r="F322"/>
      <c r="G322"/>
      <c r="H322" s="7"/>
      <c r="I322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264"/>
      <c r="V322" s="264"/>
      <c r="W322" s="264"/>
      <c r="X322" s="264"/>
      <c r="Y322" s="264"/>
      <c r="Z322" s="264"/>
      <c r="AA322" s="264"/>
      <c r="AB322" s="264"/>
      <c r="AC322" s="264"/>
      <c r="AD322" s="264"/>
      <c r="AE322" s="264"/>
      <c r="AF322" s="264"/>
      <c r="AG322" s="264"/>
      <c r="AH322" s="264"/>
      <c r="AI322" s="264"/>
      <c r="AJ322" s="264"/>
      <c r="AK322" s="264"/>
      <c r="AL322" s="264"/>
      <c r="AM322" s="264"/>
      <c r="AN322" s="264"/>
      <c r="AO322" s="264"/>
      <c r="AP322" s="264"/>
      <c r="AQ322" s="264"/>
      <c r="AR322" s="264"/>
      <c r="AS322" s="264"/>
      <c r="AT322" s="264"/>
      <c r="AU322" s="264"/>
      <c r="AV322" s="264"/>
      <c r="AW322" s="264"/>
      <c r="AX322" s="264"/>
      <c r="AY322" s="264"/>
      <c r="AZ322" s="264"/>
      <c r="BA322" s="264"/>
      <c r="BB322" s="264"/>
      <c r="BC322" s="264"/>
      <c r="BD322" s="264"/>
      <c r="BE322" s="264"/>
      <c r="BF322" s="264"/>
      <c r="BG322" s="264"/>
      <c r="BH322" s="264"/>
      <c r="BI322" s="264"/>
      <c r="BJ322" s="264"/>
      <c r="BK322" s="264"/>
      <c r="BL322" s="264"/>
      <c r="BM322" s="264"/>
      <c r="BN322" s="264"/>
      <c r="BO322" s="264"/>
      <c r="BP322" s="264"/>
      <c r="BQ322" s="264"/>
      <c r="BR322" s="264"/>
      <c r="BS322" s="264"/>
      <c r="BT322" s="264"/>
      <c r="BU322" s="264"/>
      <c r="BV322" s="264"/>
      <c r="BW322" s="264"/>
      <c r="BX322" s="264"/>
      <c r="BY322" s="264"/>
      <c r="BZ322" s="264"/>
      <c r="CA322" s="264"/>
      <c r="CB322" s="264"/>
      <c r="CC322" s="264"/>
      <c r="CD322" s="264"/>
      <c r="CE322" s="264"/>
      <c r="CF322" s="264"/>
      <c r="CG322" s="264"/>
      <c r="CH322" s="264"/>
      <c r="CI322" s="264"/>
      <c r="CJ322" s="264"/>
      <c r="CK322" s="264"/>
      <c r="CL322" s="264"/>
      <c r="CM322" s="264"/>
      <c r="CN322" s="264"/>
      <c r="CO322" s="264"/>
      <c r="CP322" s="264"/>
      <c r="CQ322" s="264"/>
      <c r="CR322" s="264"/>
      <c r="CS322" s="264"/>
      <c r="CT322" s="264"/>
      <c r="CU322" s="264"/>
      <c r="CV322" s="264"/>
      <c r="CW322" s="264"/>
      <c r="CX322" s="264"/>
      <c r="CY322" s="264"/>
      <c r="CZ322" s="264"/>
      <c r="DA322" s="264"/>
      <c r="DB322" s="264"/>
      <c r="DC322" s="264"/>
      <c r="DD322" s="264"/>
      <c r="DE322" s="264"/>
      <c r="DF322" s="264"/>
      <c r="DG322" s="264"/>
      <c r="DH322" s="264"/>
      <c r="DI322" s="264"/>
      <c r="DJ322" s="264"/>
      <c r="DK322" s="264"/>
      <c r="DL322" s="264"/>
      <c r="DM322" s="264"/>
      <c r="DN322" s="264"/>
      <c r="DO322" s="264"/>
      <c r="DP322" s="264"/>
      <c r="DQ322" s="264"/>
      <c r="DR322" s="264"/>
      <c r="DS322" s="264"/>
      <c r="DT322" s="264"/>
      <c r="DU322" s="264"/>
      <c r="DV322" s="264"/>
      <c r="DW322" s="264"/>
      <c r="DX322" s="264"/>
      <c r="DY322" s="264"/>
      <c r="DZ322" s="264"/>
      <c r="EA322" s="264"/>
      <c r="EB322" s="264"/>
      <c r="EC322" s="264"/>
      <c r="ED322" s="264"/>
      <c r="EE322" s="264"/>
      <c r="EF322" s="264"/>
      <c r="EG322" s="264"/>
      <c r="EH322" s="264"/>
      <c r="EI322" s="264"/>
      <c r="EJ322" s="264"/>
      <c r="EK322" s="264"/>
      <c r="EL322" s="264"/>
      <c r="EM322" s="264"/>
      <c r="EN322" s="264"/>
      <c r="EO322" s="264"/>
      <c r="EP322" s="264"/>
      <c r="EQ322" s="264"/>
      <c r="ER322" s="264"/>
      <c r="ES322" s="264"/>
      <c r="ET322" s="264"/>
      <c r="EU322" s="264"/>
      <c r="EV322" s="264"/>
      <c r="EW322" s="264"/>
      <c r="EX322" s="264"/>
      <c r="EY322" s="264"/>
      <c r="EZ322" s="264"/>
      <c r="FA322" s="264"/>
      <c r="FB322" s="264"/>
      <c r="FC322" s="264"/>
      <c r="FD322" s="264"/>
      <c r="FE322" s="264"/>
      <c r="FF322" s="264"/>
      <c r="FG322" s="264"/>
      <c r="FH322" s="264"/>
      <c r="FI322" s="264"/>
      <c r="FJ322" s="264"/>
      <c r="FK322" s="264"/>
      <c r="FL322" s="264"/>
      <c r="FM322" s="264"/>
      <c r="FN322" s="264"/>
      <c r="FO322" s="264"/>
      <c r="FP322" s="264"/>
      <c r="FQ322" s="264"/>
      <c r="FR322" s="264"/>
      <c r="FS322" s="264"/>
      <c r="FT322" s="264"/>
      <c r="FU322" s="264"/>
      <c r="FV322" s="264"/>
      <c r="FW322" s="264"/>
      <c r="FX322" s="264"/>
      <c r="FY322" s="264"/>
      <c r="FZ322" s="264"/>
      <c r="GA322" s="264"/>
      <c r="GB322" s="264"/>
      <c r="GC322" s="264"/>
      <c r="GD322" s="264"/>
      <c r="GE322" s="264"/>
      <c r="GF322" s="264"/>
      <c r="GG322" s="264"/>
      <c r="GH322" s="264"/>
      <c r="GI322" s="264"/>
      <c r="GJ322" s="264"/>
      <c r="GK322" s="264"/>
      <c r="GL322" s="264"/>
      <c r="GM322" s="264"/>
      <c r="GN322" s="264"/>
      <c r="GO322" s="264"/>
      <c r="GP322" s="264"/>
      <c r="GQ322" s="264"/>
      <c r="GR322" s="264"/>
      <c r="GS322" s="264"/>
      <c r="GT322" s="264"/>
      <c r="GU322" s="264"/>
      <c r="GV322" s="264"/>
      <c r="GW322" s="264"/>
      <c r="GX322" s="264"/>
      <c r="GY322" s="264"/>
      <c r="GZ322" s="264"/>
      <c r="HA322" s="264"/>
      <c r="HB322" s="264"/>
      <c r="HC322" s="264"/>
      <c r="HD322" s="264"/>
      <c r="HE322" s="264"/>
      <c r="HF322" s="264"/>
      <c r="HG322" s="264"/>
      <c r="HH322" s="264"/>
      <c r="HI322" s="264"/>
      <c r="HJ322" s="264"/>
      <c r="HK322" s="264"/>
      <c r="HL322" s="264"/>
      <c r="HM322" s="264"/>
      <c r="HN322" s="264"/>
      <c r="HO322" s="264"/>
      <c r="HP322" s="264"/>
      <c r="HQ322" s="264"/>
      <c r="HR322" s="264"/>
      <c r="HS322" s="264"/>
      <c r="HT322" s="264"/>
      <c r="HU322" s="264"/>
      <c r="HV322" s="264"/>
      <c r="HW322" s="264"/>
      <c r="HX322" s="264"/>
      <c r="HY322" s="264"/>
      <c r="HZ322" s="264"/>
      <c r="IA322" s="264"/>
      <c r="IB322" s="264"/>
      <c r="IC322" s="264"/>
      <c r="ID322" s="264"/>
      <c r="IE322" s="264"/>
      <c r="IF322" s="264"/>
      <c r="IG322" s="264"/>
      <c r="IH322" s="264"/>
      <c r="II322" s="264"/>
      <c r="IJ322" s="264"/>
      <c r="IK322" s="264"/>
      <c r="IL322" s="264"/>
      <c r="IM322" s="264"/>
      <c r="IN322" s="264"/>
      <c r="IO322" s="264"/>
      <c r="IP322" s="264"/>
      <c r="IQ322" s="264"/>
      <c r="IR322" s="264"/>
      <c r="IS322" s="264"/>
      <c r="IT322" s="264"/>
      <c r="IU322" s="264"/>
    </row>
    <row r="323" spans="1:255" s="229" customFormat="1" ht="20.25" customHeight="1">
      <c r="A323"/>
      <c r="B323" s="92"/>
      <c r="C323"/>
      <c r="D323"/>
      <c r="E323"/>
      <c r="F323"/>
      <c r="G323"/>
      <c r="H323" s="7"/>
      <c r="I323"/>
      <c r="J323" s="264"/>
      <c r="K323" s="264"/>
      <c r="L323" s="264"/>
      <c r="M323" s="264"/>
      <c r="N323" s="264"/>
      <c r="O323" s="264"/>
      <c r="P323" s="264"/>
      <c r="Q323" s="264"/>
      <c r="R323" s="264"/>
      <c r="S323" s="264"/>
      <c r="T323" s="264"/>
      <c r="U323" s="264"/>
      <c r="V323" s="264"/>
      <c r="W323" s="264"/>
      <c r="X323" s="264"/>
      <c r="Y323" s="264"/>
      <c r="Z323" s="264"/>
      <c r="AA323" s="264"/>
      <c r="AB323" s="264"/>
      <c r="AC323" s="264"/>
      <c r="AD323" s="264"/>
      <c r="AE323" s="264"/>
      <c r="AF323" s="264"/>
      <c r="AG323" s="264"/>
      <c r="AH323" s="264"/>
      <c r="AI323" s="264"/>
      <c r="AJ323" s="264"/>
      <c r="AK323" s="264"/>
      <c r="AL323" s="264"/>
      <c r="AM323" s="264"/>
      <c r="AN323" s="264"/>
      <c r="AO323" s="264"/>
      <c r="AP323" s="264"/>
      <c r="AQ323" s="264"/>
      <c r="AR323" s="264"/>
      <c r="AS323" s="264"/>
      <c r="AT323" s="264"/>
      <c r="AU323" s="264"/>
      <c r="AV323" s="264"/>
      <c r="AW323" s="264"/>
      <c r="AX323" s="264"/>
      <c r="AY323" s="264"/>
      <c r="AZ323" s="264"/>
      <c r="BA323" s="264"/>
      <c r="BB323" s="264"/>
      <c r="BC323" s="264"/>
      <c r="BD323" s="264"/>
      <c r="BE323" s="264"/>
      <c r="BF323" s="264"/>
      <c r="BG323" s="264"/>
      <c r="BH323" s="264"/>
      <c r="BI323" s="264"/>
      <c r="BJ323" s="264"/>
      <c r="BK323" s="264"/>
      <c r="BL323" s="264"/>
      <c r="BM323" s="264"/>
      <c r="BN323" s="264"/>
      <c r="BO323" s="264"/>
      <c r="BP323" s="264"/>
      <c r="BQ323" s="264"/>
      <c r="BR323" s="264"/>
      <c r="BS323" s="264"/>
      <c r="BT323" s="264"/>
      <c r="BU323" s="264"/>
      <c r="BV323" s="264"/>
      <c r="BW323" s="264"/>
      <c r="BX323" s="264"/>
      <c r="BY323" s="264"/>
      <c r="BZ323" s="264"/>
      <c r="CA323" s="264"/>
      <c r="CB323" s="264"/>
      <c r="CC323" s="264"/>
      <c r="CD323" s="264"/>
      <c r="CE323" s="264"/>
      <c r="CF323" s="264"/>
      <c r="CG323" s="264"/>
      <c r="CH323" s="264"/>
      <c r="CI323" s="264"/>
      <c r="CJ323" s="264"/>
      <c r="CK323" s="264"/>
      <c r="CL323" s="264"/>
      <c r="CM323" s="264"/>
      <c r="CN323" s="264"/>
      <c r="CO323" s="264"/>
      <c r="CP323" s="264"/>
      <c r="CQ323" s="264"/>
      <c r="CR323" s="264"/>
      <c r="CS323" s="264"/>
      <c r="CT323" s="264"/>
      <c r="CU323" s="264"/>
      <c r="CV323" s="264"/>
      <c r="CW323" s="264"/>
      <c r="CX323" s="264"/>
      <c r="CY323" s="264"/>
      <c r="CZ323" s="264"/>
      <c r="DA323" s="264"/>
      <c r="DB323" s="264"/>
      <c r="DC323" s="264"/>
      <c r="DD323" s="264"/>
      <c r="DE323" s="264"/>
      <c r="DF323" s="264"/>
      <c r="DG323" s="264"/>
      <c r="DH323" s="264"/>
      <c r="DI323" s="264"/>
      <c r="DJ323" s="264"/>
      <c r="DK323" s="264"/>
      <c r="DL323" s="264"/>
      <c r="DM323" s="264"/>
      <c r="DN323" s="264"/>
      <c r="DO323" s="264"/>
      <c r="DP323" s="264"/>
      <c r="DQ323" s="264"/>
      <c r="DR323" s="264"/>
      <c r="DS323" s="264"/>
      <c r="DT323" s="264"/>
      <c r="DU323" s="264"/>
      <c r="DV323" s="264"/>
      <c r="DW323" s="264"/>
      <c r="DX323" s="264"/>
      <c r="DY323" s="264"/>
      <c r="DZ323" s="264"/>
      <c r="EA323" s="264"/>
      <c r="EB323" s="264"/>
      <c r="EC323" s="264"/>
      <c r="ED323" s="264"/>
      <c r="EE323" s="264"/>
      <c r="EF323" s="264"/>
      <c r="EG323" s="264"/>
      <c r="EH323" s="264"/>
      <c r="EI323" s="264"/>
      <c r="EJ323" s="264"/>
      <c r="EK323" s="264"/>
      <c r="EL323" s="264"/>
      <c r="EM323" s="264"/>
      <c r="EN323" s="264"/>
      <c r="EO323" s="264"/>
      <c r="EP323" s="264"/>
      <c r="EQ323" s="264"/>
      <c r="ER323" s="264"/>
      <c r="ES323" s="264"/>
      <c r="ET323" s="264"/>
      <c r="EU323" s="264"/>
      <c r="EV323" s="264"/>
      <c r="EW323" s="264"/>
      <c r="EX323" s="264"/>
      <c r="EY323" s="264"/>
      <c r="EZ323" s="264"/>
      <c r="FA323" s="264"/>
      <c r="FB323" s="264"/>
      <c r="FC323" s="264"/>
      <c r="FD323" s="264"/>
      <c r="FE323" s="264"/>
      <c r="FF323" s="264"/>
      <c r="FG323" s="264"/>
      <c r="FH323" s="264"/>
      <c r="FI323" s="264"/>
      <c r="FJ323" s="264"/>
      <c r="FK323" s="264"/>
      <c r="FL323" s="264"/>
      <c r="FM323" s="264"/>
      <c r="FN323" s="264"/>
      <c r="FO323" s="264"/>
      <c r="FP323" s="264"/>
      <c r="FQ323" s="264"/>
      <c r="FR323" s="264"/>
      <c r="FS323" s="264"/>
      <c r="FT323" s="264"/>
      <c r="FU323" s="264"/>
      <c r="FV323" s="264"/>
      <c r="FW323" s="264"/>
      <c r="FX323" s="264"/>
      <c r="FY323" s="264"/>
      <c r="FZ323" s="264"/>
      <c r="GA323" s="264"/>
      <c r="GB323" s="264"/>
      <c r="GC323" s="264"/>
      <c r="GD323" s="264"/>
      <c r="GE323" s="264"/>
      <c r="GF323" s="264"/>
      <c r="GG323" s="264"/>
      <c r="GH323" s="264"/>
      <c r="GI323" s="264"/>
      <c r="GJ323" s="264"/>
      <c r="GK323" s="264"/>
      <c r="GL323" s="264"/>
      <c r="GM323" s="264"/>
      <c r="GN323" s="264"/>
      <c r="GO323" s="264"/>
      <c r="GP323" s="264"/>
      <c r="GQ323" s="264"/>
      <c r="GR323" s="264"/>
      <c r="GS323" s="264"/>
      <c r="GT323" s="264"/>
      <c r="GU323" s="264"/>
      <c r="GV323" s="264"/>
      <c r="GW323" s="264"/>
      <c r="GX323" s="264"/>
      <c r="GY323" s="264"/>
      <c r="GZ323" s="264"/>
      <c r="HA323" s="264"/>
      <c r="HB323" s="264"/>
      <c r="HC323" s="264"/>
      <c r="HD323" s="264"/>
      <c r="HE323" s="264"/>
      <c r="HF323" s="264"/>
      <c r="HG323" s="264"/>
      <c r="HH323" s="264"/>
      <c r="HI323" s="264"/>
      <c r="HJ323" s="264"/>
      <c r="HK323" s="264"/>
      <c r="HL323" s="264"/>
      <c r="HM323" s="264"/>
      <c r="HN323" s="264"/>
      <c r="HO323" s="264"/>
      <c r="HP323" s="264"/>
      <c r="HQ323" s="264"/>
      <c r="HR323" s="264"/>
      <c r="HS323" s="264"/>
      <c r="HT323" s="264"/>
      <c r="HU323" s="264"/>
      <c r="HV323" s="264"/>
      <c r="HW323" s="264"/>
      <c r="HX323" s="264"/>
      <c r="HY323" s="264"/>
      <c r="HZ323" s="264"/>
      <c r="IA323" s="264"/>
      <c r="IB323" s="264"/>
      <c r="IC323" s="264"/>
      <c r="ID323" s="264"/>
      <c r="IE323" s="264"/>
      <c r="IF323" s="264"/>
      <c r="IG323" s="264"/>
      <c r="IH323" s="264"/>
      <c r="II323" s="264"/>
      <c r="IJ323" s="264"/>
      <c r="IK323" s="264"/>
      <c r="IL323" s="264"/>
      <c r="IM323" s="264"/>
      <c r="IN323" s="264"/>
      <c r="IO323" s="264"/>
      <c r="IP323" s="264"/>
      <c r="IQ323" s="264"/>
      <c r="IR323" s="264"/>
      <c r="IS323" s="264"/>
      <c r="IT323" s="264"/>
      <c r="IU323" s="264"/>
    </row>
    <row r="324" spans="1:9" s="264" customFormat="1" ht="20.25" customHeight="1">
      <c r="A324"/>
      <c r="B324" s="92"/>
      <c r="C324"/>
      <c r="D324"/>
      <c r="E324"/>
      <c r="F324"/>
      <c r="G324"/>
      <c r="H324" s="7"/>
      <c r="I324"/>
    </row>
    <row r="325" spans="1:9" s="264" customFormat="1" ht="20.25" customHeight="1">
      <c r="A325"/>
      <c r="B325" s="92"/>
      <c r="C325"/>
      <c r="D325"/>
      <c r="E325"/>
      <c r="F325"/>
      <c r="G325"/>
      <c r="H325" s="7"/>
      <c r="I325"/>
    </row>
    <row r="326" spans="1:9" s="264" customFormat="1" ht="20.25" customHeight="1">
      <c r="A326"/>
      <c r="B326" s="92"/>
      <c r="C326"/>
      <c r="D326"/>
      <c r="E326"/>
      <c r="F326"/>
      <c r="G326"/>
      <c r="H326" s="7"/>
      <c r="I326"/>
    </row>
    <row r="327" spans="1:9" s="264" customFormat="1" ht="20.25" customHeight="1">
      <c r="A327"/>
      <c r="B327" s="92"/>
      <c r="C327"/>
      <c r="D327"/>
      <c r="E327"/>
      <c r="F327"/>
      <c r="G327"/>
      <c r="H327" s="7"/>
      <c r="I327"/>
    </row>
    <row r="328" spans="1:9" s="264" customFormat="1" ht="20.25" customHeight="1">
      <c r="A328"/>
      <c r="B328" s="92"/>
      <c r="C328"/>
      <c r="D328"/>
      <c r="E328"/>
      <c r="F328"/>
      <c r="G328"/>
      <c r="H328" s="7"/>
      <c r="I328"/>
    </row>
    <row r="329" spans="1:9" s="264" customFormat="1" ht="20.25" customHeight="1">
      <c r="A329"/>
      <c r="B329" s="92"/>
      <c r="C329"/>
      <c r="D329"/>
      <c r="E329"/>
      <c r="F329"/>
      <c r="G329"/>
      <c r="H329" s="7"/>
      <c r="I329"/>
    </row>
    <row r="330" spans="1:9" s="264" customFormat="1" ht="20.25" customHeight="1">
      <c r="A330"/>
      <c r="B330" s="92"/>
      <c r="C330"/>
      <c r="D330"/>
      <c r="E330"/>
      <c r="F330"/>
      <c r="G330"/>
      <c r="H330" s="7"/>
      <c r="I330"/>
    </row>
    <row r="331" spans="1:9" s="264" customFormat="1" ht="20.25" customHeight="1">
      <c r="A331"/>
      <c r="B331" s="92"/>
      <c r="C331"/>
      <c r="D331"/>
      <c r="E331"/>
      <c r="F331"/>
      <c r="G331"/>
      <c r="H331" s="7"/>
      <c r="I331"/>
    </row>
    <row r="332" spans="1:9" s="264" customFormat="1" ht="20.25" customHeight="1">
      <c r="A332"/>
      <c r="B332" s="92"/>
      <c r="C332"/>
      <c r="D332"/>
      <c r="E332"/>
      <c r="F332"/>
      <c r="G332"/>
      <c r="H332" s="7"/>
      <c r="I332"/>
    </row>
    <row r="333" spans="1:9" s="264" customFormat="1" ht="20.25" customHeight="1">
      <c r="A333"/>
      <c r="B333" s="92"/>
      <c r="C333"/>
      <c r="D333"/>
      <c r="E333"/>
      <c r="F333"/>
      <c r="G333"/>
      <c r="H333" s="7"/>
      <c r="I333"/>
    </row>
    <row r="334" spans="1:9" s="264" customFormat="1" ht="20.25" customHeight="1">
      <c r="A334"/>
      <c r="B334" s="92"/>
      <c r="C334"/>
      <c r="D334"/>
      <c r="E334"/>
      <c r="F334"/>
      <c r="G334"/>
      <c r="H334" s="7"/>
      <c r="I334"/>
    </row>
    <row r="335" spans="1:9" s="264" customFormat="1" ht="20.25" customHeight="1">
      <c r="A335"/>
      <c r="B335" s="92"/>
      <c r="C335"/>
      <c r="D335"/>
      <c r="E335"/>
      <c r="F335"/>
      <c r="G335"/>
      <c r="H335" s="7"/>
      <c r="I335"/>
    </row>
    <row r="336" spans="1:9" s="264" customFormat="1" ht="20.25" customHeight="1">
      <c r="A336"/>
      <c r="B336" s="92"/>
      <c r="C336"/>
      <c r="D336"/>
      <c r="E336"/>
      <c r="F336"/>
      <c r="G336"/>
      <c r="H336" s="7"/>
      <c r="I336"/>
    </row>
    <row r="337" spans="1:9" s="264" customFormat="1" ht="20.25" customHeight="1">
      <c r="A337"/>
      <c r="B337" s="92"/>
      <c r="C337"/>
      <c r="D337"/>
      <c r="E337"/>
      <c r="F337"/>
      <c r="G337"/>
      <c r="H337" s="7"/>
      <c r="I337"/>
    </row>
    <row r="338" spans="1:9" s="264" customFormat="1" ht="18.75" customHeight="1">
      <c r="A338"/>
      <c r="B338" s="92"/>
      <c r="C338"/>
      <c r="D338"/>
      <c r="E338"/>
      <c r="F338"/>
      <c r="G338"/>
      <c r="H338" s="7"/>
      <c r="I338"/>
    </row>
    <row r="339" spans="1:255" s="14" customFormat="1" ht="20.25" customHeight="1">
      <c r="A339"/>
      <c r="B339" s="92"/>
      <c r="C339"/>
      <c r="D339"/>
      <c r="E339"/>
      <c r="F339"/>
      <c r="G339"/>
      <c r="H339" s="7"/>
      <c r="I339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  <c r="T339" s="265"/>
      <c r="U339" s="265"/>
      <c r="V339" s="265"/>
      <c r="W339" s="265"/>
      <c r="X339" s="265"/>
      <c r="Y339" s="265"/>
      <c r="Z339" s="265"/>
      <c r="AA339" s="265"/>
      <c r="AB339" s="265"/>
      <c r="AC339" s="265"/>
      <c r="AD339" s="265"/>
      <c r="AE339" s="265"/>
      <c r="AF339" s="265"/>
      <c r="AG339" s="265"/>
      <c r="AH339" s="265"/>
      <c r="AI339" s="265"/>
      <c r="AJ339" s="265"/>
      <c r="AK339" s="265"/>
      <c r="AL339" s="265"/>
      <c r="AM339" s="265"/>
      <c r="AN339" s="265"/>
      <c r="AO339" s="265"/>
      <c r="AP339" s="265"/>
      <c r="AQ339" s="265"/>
      <c r="AR339" s="265"/>
      <c r="AS339" s="265"/>
      <c r="AT339" s="265"/>
      <c r="AU339" s="265"/>
      <c r="AV339" s="265"/>
      <c r="AW339" s="265"/>
      <c r="AX339" s="265"/>
      <c r="AY339" s="265"/>
      <c r="AZ339" s="265"/>
      <c r="BA339" s="265"/>
      <c r="BB339" s="265"/>
      <c r="BC339" s="265"/>
      <c r="BD339" s="265"/>
      <c r="BE339" s="265"/>
      <c r="BF339" s="265"/>
      <c r="BG339" s="265"/>
      <c r="BH339" s="265"/>
      <c r="BI339" s="265"/>
      <c r="BJ339" s="265"/>
      <c r="BK339" s="265"/>
      <c r="BL339" s="265"/>
      <c r="BM339" s="265"/>
      <c r="BN339" s="265"/>
      <c r="BO339" s="265"/>
      <c r="BP339" s="265"/>
      <c r="BQ339" s="265"/>
      <c r="BR339" s="265"/>
      <c r="BS339" s="265"/>
      <c r="BT339" s="265"/>
      <c r="BU339" s="265"/>
      <c r="BV339" s="265"/>
      <c r="BW339" s="265"/>
      <c r="BX339" s="265"/>
      <c r="BY339" s="265"/>
      <c r="BZ339" s="265"/>
      <c r="CA339" s="265"/>
      <c r="CB339" s="265"/>
      <c r="CC339" s="265"/>
      <c r="CD339" s="265"/>
      <c r="CE339" s="265"/>
      <c r="CF339" s="265"/>
      <c r="CG339" s="265"/>
      <c r="CH339" s="265"/>
      <c r="CI339" s="265"/>
      <c r="CJ339" s="265"/>
      <c r="CK339" s="265"/>
      <c r="CL339" s="265"/>
      <c r="CM339" s="265"/>
      <c r="CN339" s="265"/>
      <c r="CO339" s="265"/>
      <c r="CP339" s="265"/>
      <c r="CQ339" s="265"/>
      <c r="CR339" s="265"/>
      <c r="CS339" s="265"/>
      <c r="CT339" s="265"/>
      <c r="CU339" s="265"/>
      <c r="CV339" s="265"/>
      <c r="CW339" s="265"/>
      <c r="CX339" s="265"/>
      <c r="CY339" s="265"/>
      <c r="CZ339" s="265"/>
      <c r="DA339" s="265"/>
      <c r="DB339" s="265"/>
      <c r="DC339" s="265"/>
      <c r="DD339" s="265"/>
      <c r="DE339" s="265"/>
      <c r="DF339" s="265"/>
      <c r="DG339" s="265"/>
      <c r="DH339" s="265"/>
      <c r="DI339" s="265"/>
      <c r="DJ339" s="265"/>
      <c r="DK339" s="265"/>
      <c r="DL339" s="265"/>
      <c r="DM339" s="265"/>
      <c r="DN339" s="265"/>
      <c r="DO339" s="265"/>
      <c r="DP339" s="265"/>
      <c r="DQ339" s="265"/>
      <c r="DR339" s="265"/>
      <c r="DS339" s="265"/>
      <c r="DT339" s="265"/>
      <c r="DU339" s="265"/>
      <c r="DV339" s="265"/>
      <c r="DW339" s="265"/>
      <c r="DX339" s="265"/>
      <c r="DY339" s="265"/>
      <c r="DZ339" s="265"/>
      <c r="EA339" s="265"/>
      <c r="EB339" s="265"/>
      <c r="EC339" s="265"/>
      <c r="ED339" s="265"/>
      <c r="EE339" s="265"/>
      <c r="EF339" s="265"/>
      <c r="EG339" s="265"/>
      <c r="EH339" s="265"/>
      <c r="EI339" s="265"/>
      <c r="EJ339" s="265"/>
      <c r="EK339" s="265"/>
      <c r="EL339" s="265"/>
      <c r="EM339" s="265"/>
      <c r="EN339" s="265"/>
      <c r="EO339" s="265"/>
      <c r="EP339" s="265"/>
      <c r="EQ339" s="265"/>
      <c r="ER339" s="265"/>
      <c r="ES339" s="265"/>
      <c r="ET339" s="265"/>
      <c r="EU339" s="265"/>
      <c r="EV339" s="265"/>
      <c r="EW339" s="265"/>
      <c r="EX339" s="265"/>
      <c r="EY339" s="265"/>
      <c r="EZ339" s="265"/>
      <c r="FA339" s="265"/>
      <c r="FB339" s="265"/>
      <c r="FC339" s="265"/>
      <c r="FD339" s="265"/>
      <c r="FE339" s="265"/>
      <c r="FF339" s="265"/>
      <c r="FG339" s="265"/>
      <c r="FH339" s="265"/>
      <c r="FI339" s="265"/>
      <c r="FJ339" s="265"/>
      <c r="FK339" s="265"/>
      <c r="FL339" s="265"/>
      <c r="FM339" s="265"/>
      <c r="FN339" s="265"/>
      <c r="FO339" s="265"/>
      <c r="FP339" s="265"/>
      <c r="FQ339" s="265"/>
      <c r="FR339" s="265"/>
      <c r="FS339" s="265"/>
      <c r="FT339" s="265"/>
      <c r="FU339" s="265"/>
      <c r="FV339" s="265"/>
      <c r="FW339" s="265"/>
      <c r="FX339" s="265"/>
      <c r="FY339" s="265"/>
      <c r="FZ339" s="265"/>
      <c r="GA339" s="265"/>
      <c r="GB339" s="265"/>
      <c r="GC339" s="265"/>
      <c r="GD339" s="265"/>
      <c r="GE339" s="265"/>
      <c r="GF339" s="265"/>
      <c r="GG339" s="265"/>
      <c r="GH339" s="265"/>
      <c r="GI339" s="265"/>
      <c r="GJ339" s="265"/>
      <c r="GK339" s="265"/>
      <c r="GL339" s="265"/>
      <c r="GM339" s="265"/>
      <c r="GN339" s="265"/>
      <c r="GO339" s="265"/>
      <c r="GP339" s="265"/>
      <c r="GQ339" s="265"/>
      <c r="GR339" s="265"/>
      <c r="GS339" s="265"/>
      <c r="GT339" s="265"/>
      <c r="GU339" s="265"/>
      <c r="GV339" s="265"/>
      <c r="GW339" s="265"/>
      <c r="GX339" s="265"/>
      <c r="GY339" s="265"/>
      <c r="GZ339" s="265"/>
      <c r="HA339" s="265"/>
      <c r="HB339" s="265"/>
      <c r="HC339" s="265"/>
      <c r="HD339" s="265"/>
      <c r="HE339" s="265"/>
      <c r="HF339" s="265"/>
      <c r="HG339" s="265"/>
      <c r="HH339" s="265"/>
      <c r="HI339" s="265"/>
      <c r="HJ339" s="265"/>
      <c r="HK339" s="265"/>
      <c r="HL339" s="265"/>
      <c r="HM339" s="265"/>
      <c r="HN339" s="265"/>
      <c r="HO339" s="265"/>
      <c r="HP339" s="265"/>
      <c r="HQ339" s="265"/>
      <c r="HR339" s="265"/>
      <c r="HS339" s="265"/>
      <c r="HT339" s="265"/>
      <c r="HU339" s="265"/>
      <c r="HV339" s="265"/>
      <c r="HW339" s="265"/>
      <c r="HX339" s="265"/>
      <c r="HY339" s="265"/>
      <c r="HZ339" s="265"/>
      <c r="IA339" s="265"/>
      <c r="IB339" s="265"/>
      <c r="IC339" s="265"/>
      <c r="ID339" s="265"/>
      <c r="IE339" s="265"/>
      <c r="IF339" s="265"/>
      <c r="IG339" s="265"/>
      <c r="IH339" s="265"/>
      <c r="II339" s="265"/>
      <c r="IJ339" s="265"/>
      <c r="IK339" s="265"/>
      <c r="IL339" s="265"/>
      <c r="IM339" s="265"/>
      <c r="IN339" s="265"/>
      <c r="IO339" s="265"/>
      <c r="IP339" s="265"/>
      <c r="IQ339" s="265"/>
      <c r="IR339" s="265"/>
      <c r="IS339" s="265"/>
      <c r="IT339" s="265"/>
      <c r="IU339" s="265"/>
    </row>
    <row r="340" spans="1:9" s="264" customFormat="1" ht="18" customHeight="1">
      <c r="A340"/>
      <c r="B340" s="92"/>
      <c r="C340"/>
      <c r="D340"/>
      <c r="E340"/>
      <c r="F340"/>
      <c r="G340"/>
      <c r="H340" s="7"/>
      <c r="I340"/>
    </row>
    <row r="341" spans="1:9" s="264" customFormat="1" ht="20.25" customHeight="1">
      <c r="A341"/>
      <c r="B341" s="92"/>
      <c r="C341"/>
      <c r="D341"/>
      <c r="E341"/>
      <c r="F341"/>
      <c r="G341"/>
      <c r="H341" s="7"/>
      <c r="I341"/>
    </row>
    <row r="342" spans="1:9" s="264" customFormat="1" ht="20.25" customHeight="1">
      <c r="A342"/>
      <c r="B342" s="92"/>
      <c r="C342"/>
      <c r="D342"/>
      <c r="E342"/>
      <c r="F342"/>
      <c r="G342"/>
      <c r="H342" s="7"/>
      <c r="I342"/>
    </row>
    <row r="343" spans="1:9" s="264" customFormat="1" ht="20.25" customHeight="1">
      <c r="A343"/>
      <c r="B343" s="92"/>
      <c r="C343"/>
      <c r="D343"/>
      <c r="E343"/>
      <c r="F343"/>
      <c r="G343"/>
      <c r="H343" s="7"/>
      <c r="I343"/>
    </row>
    <row r="344" spans="1:9" s="264" customFormat="1" ht="20.25" customHeight="1">
      <c r="A344"/>
      <c r="B344" s="92"/>
      <c r="C344"/>
      <c r="D344"/>
      <c r="E344"/>
      <c r="F344"/>
      <c r="G344"/>
      <c r="H344" s="7"/>
      <c r="I344"/>
    </row>
    <row r="345" spans="1:9" s="264" customFormat="1" ht="18.75" customHeight="1">
      <c r="A345"/>
      <c r="B345" s="92"/>
      <c r="C345"/>
      <c r="D345"/>
      <c r="E345"/>
      <c r="F345"/>
      <c r="G345"/>
      <c r="H345" s="7"/>
      <c r="I345"/>
    </row>
    <row r="346" spans="1:9" s="264" customFormat="1" ht="18.75" customHeight="1">
      <c r="A346"/>
      <c r="B346" s="92"/>
      <c r="C346"/>
      <c r="D346"/>
      <c r="E346"/>
      <c r="F346"/>
      <c r="G346"/>
      <c r="H346" s="7"/>
      <c r="I346"/>
    </row>
    <row r="347" spans="1:9" s="264" customFormat="1" ht="18.75" customHeight="1">
      <c r="A347"/>
      <c r="B347" s="92"/>
      <c r="C347"/>
      <c r="D347"/>
      <c r="E347"/>
      <c r="F347"/>
      <c r="G347"/>
      <c r="H347" s="7"/>
      <c r="I347"/>
    </row>
    <row r="348" spans="1:9" s="264" customFormat="1" ht="18.75" customHeight="1">
      <c r="A348"/>
      <c r="B348" s="92"/>
      <c r="C348"/>
      <c r="D348"/>
      <c r="E348"/>
      <c r="F348"/>
      <c r="G348"/>
      <c r="H348" s="7"/>
      <c r="I348"/>
    </row>
    <row r="349" spans="1:9" s="264" customFormat="1" ht="18.75" customHeight="1">
      <c r="A349"/>
      <c r="B349" s="92"/>
      <c r="C349"/>
      <c r="D349"/>
      <c r="E349"/>
      <c r="F349"/>
      <c r="G349"/>
      <c r="H349" s="7"/>
      <c r="I349"/>
    </row>
    <row r="350" spans="1:9" s="264" customFormat="1" ht="18.75" customHeight="1">
      <c r="A350"/>
      <c r="B350" s="92"/>
      <c r="C350"/>
      <c r="D350"/>
      <c r="E350"/>
      <c r="F350"/>
      <c r="G350"/>
      <c r="H350" s="7"/>
      <c r="I350"/>
    </row>
    <row r="351" spans="1:9" s="264" customFormat="1" ht="18.75" customHeight="1">
      <c r="A351"/>
      <c r="B351" s="92"/>
      <c r="C351"/>
      <c r="D351"/>
      <c r="E351"/>
      <c r="F351"/>
      <c r="G351"/>
      <c r="H351" s="7"/>
      <c r="I351"/>
    </row>
    <row r="352" spans="1:9" s="264" customFormat="1" ht="18.75" customHeight="1">
      <c r="A352"/>
      <c r="B352" s="92"/>
      <c r="C352"/>
      <c r="D352"/>
      <c r="E352"/>
      <c r="F352"/>
      <c r="G352"/>
      <c r="H352" s="7"/>
      <c r="I352"/>
    </row>
    <row r="353" spans="1:255" s="14" customFormat="1" ht="20.25" customHeight="1">
      <c r="A353"/>
      <c r="B353" s="92"/>
      <c r="C353"/>
      <c r="D353"/>
      <c r="E353"/>
      <c r="F353"/>
      <c r="G353"/>
      <c r="H353" s="7"/>
      <c r="I353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  <c r="T353" s="265"/>
      <c r="U353" s="265"/>
      <c r="V353" s="265"/>
      <c r="W353" s="265"/>
      <c r="X353" s="265"/>
      <c r="Y353" s="265"/>
      <c r="Z353" s="265"/>
      <c r="AA353" s="265"/>
      <c r="AB353" s="265"/>
      <c r="AC353" s="265"/>
      <c r="AD353" s="265"/>
      <c r="AE353" s="265"/>
      <c r="AF353" s="265"/>
      <c r="AG353" s="265"/>
      <c r="AH353" s="265"/>
      <c r="AI353" s="265"/>
      <c r="AJ353" s="265"/>
      <c r="AK353" s="265"/>
      <c r="AL353" s="265"/>
      <c r="AM353" s="265"/>
      <c r="AN353" s="265"/>
      <c r="AO353" s="265"/>
      <c r="AP353" s="265"/>
      <c r="AQ353" s="265"/>
      <c r="AR353" s="265"/>
      <c r="AS353" s="265"/>
      <c r="AT353" s="265"/>
      <c r="AU353" s="265"/>
      <c r="AV353" s="265"/>
      <c r="AW353" s="265"/>
      <c r="AX353" s="265"/>
      <c r="AY353" s="265"/>
      <c r="AZ353" s="265"/>
      <c r="BA353" s="265"/>
      <c r="BB353" s="265"/>
      <c r="BC353" s="265"/>
      <c r="BD353" s="265"/>
      <c r="BE353" s="265"/>
      <c r="BF353" s="265"/>
      <c r="BG353" s="265"/>
      <c r="BH353" s="265"/>
      <c r="BI353" s="265"/>
      <c r="BJ353" s="265"/>
      <c r="BK353" s="265"/>
      <c r="BL353" s="265"/>
      <c r="BM353" s="265"/>
      <c r="BN353" s="265"/>
      <c r="BO353" s="265"/>
      <c r="BP353" s="265"/>
      <c r="BQ353" s="265"/>
      <c r="BR353" s="265"/>
      <c r="BS353" s="265"/>
      <c r="BT353" s="265"/>
      <c r="BU353" s="265"/>
      <c r="BV353" s="265"/>
      <c r="BW353" s="265"/>
      <c r="BX353" s="265"/>
      <c r="BY353" s="265"/>
      <c r="BZ353" s="265"/>
      <c r="CA353" s="265"/>
      <c r="CB353" s="265"/>
      <c r="CC353" s="265"/>
      <c r="CD353" s="265"/>
      <c r="CE353" s="265"/>
      <c r="CF353" s="265"/>
      <c r="CG353" s="265"/>
      <c r="CH353" s="265"/>
      <c r="CI353" s="265"/>
      <c r="CJ353" s="265"/>
      <c r="CK353" s="265"/>
      <c r="CL353" s="265"/>
      <c r="CM353" s="265"/>
      <c r="CN353" s="265"/>
      <c r="CO353" s="265"/>
      <c r="CP353" s="265"/>
      <c r="CQ353" s="265"/>
      <c r="CR353" s="265"/>
      <c r="CS353" s="265"/>
      <c r="CT353" s="265"/>
      <c r="CU353" s="265"/>
      <c r="CV353" s="265"/>
      <c r="CW353" s="265"/>
      <c r="CX353" s="265"/>
      <c r="CY353" s="265"/>
      <c r="CZ353" s="265"/>
      <c r="DA353" s="265"/>
      <c r="DB353" s="265"/>
      <c r="DC353" s="265"/>
      <c r="DD353" s="265"/>
      <c r="DE353" s="265"/>
      <c r="DF353" s="265"/>
      <c r="DG353" s="265"/>
      <c r="DH353" s="265"/>
      <c r="DI353" s="265"/>
      <c r="DJ353" s="265"/>
      <c r="DK353" s="265"/>
      <c r="DL353" s="265"/>
      <c r="DM353" s="265"/>
      <c r="DN353" s="265"/>
      <c r="DO353" s="265"/>
      <c r="DP353" s="265"/>
      <c r="DQ353" s="265"/>
      <c r="DR353" s="265"/>
      <c r="DS353" s="265"/>
      <c r="DT353" s="265"/>
      <c r="DU353" s="265"/>
      <c r="DV353" s="265"/>
      <c r="DW353" s="265"/>
      <c r="DX353" s="265"/>
      <c r="DY353" s="265"/>
      <c r="DZ353" s="265"/>
      <c r="EA353" s="265"/>
      <c r="EB353" s="265"/>
      <c r="EC353" s="265"/>
      <c r="ED353" s="265"/>
      <c r="EE353" s="265"/>
      <c r="EF353" s="265"/>
      <c r="EG353" s="265"/>
      <c r="EH353" s="265"/>
      <c r="EI353" s="265"/>
      <c r="EJ353" s="265"/>
      <c r="EK353" s="265"/>
      <c r="EL353" s="265"/>
      <c r="EM353" s="265"/>
      <c r="EN353" s="265"/>
      <c r="EO353" s="265"/>
      <c r="EP353" s="265"/>
      <c r="EQ353" s="265"/>
      <c r="ER353" s="265"/>
      <c r="ES353" s="265"/>
      <c r="ET353" s="265"/>
      <c r="EU353" s="265"/>
      <c r="EV353" s="265"/>
      <c r="EW353" s="265"/>
      <c r="EX353" s="265"/>
      <c r="EY353" s="265"/>
      <c r="EZ353" s="265"/>
      <c r="FA353" s="265"/>
      <c r="FB353" s="265"/>
      <c r="FC353" s="265"/>
      <c r="FD353" s="265"/>
      <c r="FE353" s="265"/>
      <c r="FF353" s="265"/>
      <c r="FG353" s="265"/>
      <c r="FH353" s="265"/>
      <c r="FI353" s="265"/>
      <c r="FJ353" s="265"/>
      <c r="FK353" s="265"/>
      <c r="FL353" s="265"/>
      <c r="FM353" s="265"/>
      <c r="FN353" s="265"/>
      <c r="FO353" s="265"/>
      <c r="FP353" s="265"/>
      <c r="FQ353" s="265"/>
      <c r="FR353" s="265"/>
      <c r="FS353" s="265"/>
      <c r="FT353" s="265"/>
      <c r="FU353" s="265"/>
      <c r="FV353" s="265"/>
      <c r="FW353" s="265"/>
      <c r="FX353" s="265"/>
      <c r="FY353" s="265"/>
      <c r="FZ353" s="265"/>
      <c r="GA353" s="265"/>
      <c r="GB353" s="265"/>
      <c r="GC353" s="265"/>
      <c r="GD353" s="265"/>
      <c r="GE353" s="265"/>
      <c r="GF353" s="265"/>
      <c r="GG353" s="265"/>
      <c r="GH353" s="265"/>
      <c r="GI353" s="265"/>
      <c r="GJ353" s="265"/>
      <c r="GK353" s="265"/>
      <c r="GL353" s="265"/>
      <c r="GM353" s="265"/>
      <c r="GN353" s="265"/>
      <c r="GO353" s="265"/>
      <c r="GP353" s="265"/>
      <c r="GQ353" s="265"/>
      <c r="GR353" s="265"/>
      <c r="GS353" s="265"/>
      <c r="GT353" s="265"/>
      <c r="GU353" s="265"/>
      <c r="GV353" s="265"/>
      <c r="GW353" s="265"/>
      <c r="GX353" s="265"/>
      <c r="GY353" s="265"/>
      <c r="GZ353" s="265"/>
      <c r="HA353" s="265"/>
      <c r="HB353" s="265"/>
      <c r="HC353" s="265"/>
      <c r="HD353" s="265"/>
      <c r="HE353" s="265"/>
      <c r="HF353" s="265"/>
      <c r="HG353" s="265"/>
      <c r="HH353" s="265"/>
      <c r="HI353" s="265"/>
      <c r="HJ353" s="265"/>
      <c r="HK353" s="265"/>
      <c r="HL353" s="265"/>
      <c r="HM353" s="265"/>
      <c r="HN353" s="265"/>
      <c r="HO353" s="265"/>
      <c r="HP353" s="265"/>
      <c r="HQ353" s="265"/>
      <c r="HR353" s="265"/>
      <c r="HS353" s="265"/>
      <c r="HT353" s="265"/>
      <c r="HU353" s="265"/>
      <c r="HV353" s="265"/>
      <c r="HW353" s="265"/>
      <c r="HX353" s="265"/>
      <c r="HY353" s="265"/>
      <c r="HZ353" s="265"/>
      <c r="IA353" s="265"/>
      <c r="IB353" s="265"/>
      <c r="IC353" s="265"/>
      <c r="ID353" s="265"/>
      <c r="IE353" s="265"/>
      <c r="IF353" s="265"/>
      <c r="IG353" s="265"/>
      <c r="IH353" s="265"/>
      <c r="II353" s="265"/>
      <c r="IJ353" s="265"/>
      <c r="IK353" s="265"/>
      <c r="IL353" s="265"/>
      <c r="IM353" s="265"/>
      <c r="IN353" s="265"/>
      <c r="IO353" s="265"/>
      <c r="IP353" s="265"/>
      <c r="IQ353" s="265"/>
      <c r="IR353" s="265"/>
      <c r="IS353" s="265"/>
      <c r="IT353" s="265"/>
      <c r="IU353" s="265"/>
    </row>
    <row r="354" spans="1:255" s="14" customFormat="1" ht="20.25" customHeight="1">
      <c r="A354"/>
      <c r="B354" s="92"/>
      <c r="C354"/>
      <c r="D354"/>
      <c r="E354"/>
      <c r="F354"/>
      <c r="G354"/>
      <c r="H354" s="7"/>
      <c r="I354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  <c r="T354" s="265"/>
      <c r="U354" s="265"/>
      <c r="V354" s="265"/>
      <c r="W354" s="265"/>
      <c r="X354" s="265"/>
      <c r="Y354" s="265"/>
      <c r="Z354" s="265"/>
      <c r="AA354" s="265"/>
      <c r="AB354" s="265"/>
      <c r="AC354" s="265"/>
      <c r="AD354" s="265"/>
      <c r="AE354" s="265"/>
      <c r="AF354" s="265"/>
      <c r="AG354" s="265"/>
      <c r="AH354" s="265"/>
      <c r="AI354" s="265"/>
      <c r="AJ354" s="265"/>
      <c r="AK354" s="265"/>
      <c r="AL354" s="265"/>
      <c r="AM354" s="265"/>
      <c r="AN354" s="265"/>
      <c r="AO354" s="265"/>
      <c r="AP354" s="265"/>
      <c r="AQ354" s="265"/>
      <c r="AR354" s="265"/>
      <c r="AS354" s="265"/>
      <c r="AT354" s="265"/>
      <c r="AU354" s="265"/>
      <c r="AV354" s="265"/>
      <c r="AW354" s="265"/>
      <c r="AX354" s="265"/>
      <c r="AY354" s="265"/>
      <c r="AZ354" s="265"/>
      <c r="BA354" s="265"/>
      <c r="BB354" s="265"/>
      <c r="BC354" s="265"/>
      <c r="BD354" s="265"/>
      <c r="BE354" s="265"/>
      <c r="BF354" s="265"/>
      <c r="BG354" s="265"/>
      <c r="BH354" s="265"/>
      <c r="BI354" s="265"/>
      <c r="BJ354" s="265"/>
      <c r="BK354" s="265"/>
      <c r="BL354" s="265"/>
      <c r="BM354" s="265"/>
      <c r="BN354" s="265"/>
      <c r="BO354" s="265"/>
      <c r="BP354" s="265"/>
      <c r="BQ354" s="265"/>
      <c r="BR354" s="265"/>
      <c r="BS354" s="265"/>
      <c r="BT354" s="265"/>
      <c r="BU354" s="265"/>
      <c r="BV354" s="265"/>
      <c r="BW354" s="265"/>
      <c r="BX354" s="265"/>
      <c r="BY354" s="265"/>
      <c r="BZ354" s="265"/>
      <c r="CA354" s="265"/>
      <c r="CB354" s="265"/>
      <c r="CC354" s="265"/>
      <c r="CD354" s="265"/>
      <c r="CE354" s="265"/>
      <c r="CF354" s="265"/>
      <c r="CG354" s="265"/>
      <c r="CH354" s="265"/>
      <c r="CI354" s="265"/>
      <c r="CJ354" s="265"/>
      <c r="CK354" s="265"/>
      <c r="CL354" s="265"/>
      <c r="CM354" s="265"/>
      <c r="CN354" s="265"/>
      <c r="CO354" s="265"/>
      <c r="CP354" s="265"/>
      <c r="CQ354" s="265"/>
      <c r="CR354" s="265"/>
      <c r="CS354" s="265"/>
      <c r="CT354" s="265"/>
      <c r="CU354" s="265"/>
      <c r="CV354" s="265"/>
      <c r="CW354" s="265"/>
      <c r="CX354" s="265"/>
      <c r="CY354" s="265"/>
      <c r="CZ354" s="265"/>
      <c r="DA354" s="265"/>
      <c r="DB354" s="265"/>
      <c r="DC354" s="265"/>
      <c r="DD354" s="265"/>
      <c r="DE354" s="265"/>
      <c r="DF354" s="265"/>
      <c r="DG354" s="265"/>
      <c r="DH354" s="265"/>
      <c r="DI354" s="265"/>
      <c r="DJ354" s="265"/>
      <c r="DK354" s="265"/>
      <c r="DL354" s="265"/>
      <c r="DM354" s="265"/>
      <c r="DN354" s="265"/>
      <c r="DO354" s="265"/>
      <c r="DP354" s="265"/>
      <c r="DQ354" s="265"/>
      <c r="DR354" s="265"/>
      <c r="DS354" s="265"/>
      <c r="DT354" s="265"/>
      <c r="DU354" s="265"/>
      <c r="DV354" s="265"/>
      <c r="DW354" s="265"/>
      <c r="DX354" s="265"/>
      <c r="DY354" s="265"/>
      <c r="DZ354" s="265"/>
      <c r="EA354" s="265"/>
      <c r="EB354" s="265"/>
      <c r="EC354" s="265"/>
      <c r="ED354" s="265"/>
      <c r="EE354" s="265"/>
      <c r="EF354" s="265"/>
      <c r="EG354" s="265"/>
      <c r="EH354" s="265"/>
      <c r="EI354" s="265"/>
      <c r="EJ354" s="265"/>
      <c r="EK354" s="265"/>
      <c r="EL354" s="265"/>
      <c r="EM354" s="265"/>
      <c r="EN354" s="265"/>
      <c r="EO354" s="265"/>
      <c r="EP354" s="265"/>
      <c r="EQ354" s="265"/>
      <c r="ER354" s="265"/>
      <c r="ES354" s="265"/>
      <c r="ET354" s="265"/>
      <c r="EU354" s="265"/>
      <c r="EV354" s="265"/>
      <c r="EW354" s="265"/>
      <c r="EX354" s="265"/>
      <c r="EY354" s="265"/>
      <c r="EZ354" s="265"/>
      <c r="FA354" s="265"/>
      <c r="FB354" s="265"/>
      <c r="FC354" s="265"/>
      <c r="FD354" s="265"/>
      <c r="FE354" s="265"/>
      <c r="FF354" s="265"/>
      <c r="FG354" s="265"/>
      <c r="FH354" s="265"/>
      <c r="FI354" s="265"/>
      <c r="FJ354" s="265"/>
      <c r="FK354" s="265"/>
      <c r="FL354" s="265"/>
      <c r="FM354" s="265"/>
      <c r="FN354" s="265"/>
      <c r="FO354" s="265"/>
      <c r="FP354" s="265"/>
      <c r="FQ354" s="265"/>
      <c r="FR354" s="265"/>
      <c r="FS354" s="265"/>
      <c r="FT354" s="265"/>
      <c r="FU354" s="265"/>
      <c r="FV354" s="265"/>
      <c r="FW354" s="265"/>
      <c r="FX354" s="265"/>
      <c r="FY354" s="265"/>
      <c r="FZ354" s="265"/>
      <c r="GA354" s="265"/>
      <c r="GB354" s="265"/>
      <c r="GC354" s="265"/>
      <c r="GD354" s="265"/>
      <c r="GE354" s="265"/>
      <c r="GF354" s="265"/>
      <c r="GG354" s="265"/>
      <c r="GH354" s="265"/>
      <c r="GI354" s="265"/>
      <c r="GJ354" s="265"/>
      <c r="GK354" s="265"/>
      <c r="GL354" s="265"/>
      <c r="GM354" s="265"/>
      <c r="GN354" s="265"/>
      <c r="GO354" s="265"/>
      <c r="GP354" s="265"/>
      <c r="GQ354" s="265"/>
      <c r="GR354" s="265"/>
      <c r="GS354" s="265"/>
      <c r="GT354" s="265"/>
      <c r="GU354" s="265"/>
      <c r="GV354" s="265"/>
      <c r="GW354" s="265"/>
      <c r="GX354" s="265"/>
      <c r="GY354" s="265"/>
      <c r="GZ354" s="265"/>
      <c r="HA354" s="265"/>
      <c r="HB354" s="265"/>
      <c r="HC354" s="265"/>
      <c r="HD354" s="265"/>
      <c r="HE354" s="265"/>
      <c r="HF354" s="265"/>
      <c r="HG354" s="265"/>
      <c r="HH354" s="265"/>
      <c r="HI354" s="265"/>
      <c r="HJ354" s="265"/>
      <c r="HK354" s="265"/>
      <c r="HL354" s="265"/>
      <c r="HM354" s="265"/>
      <c r="HN354" s="265"/>
      <c r="HO354" s="265"/>
      <c r="HP354" s="265"/>
      <c r="HQ354" s="265"/>
      <c r="HR354" s="265"/>
      <c r="HS354" s="265"/>
      <c r="HT354" s="265"/>
      <c r="HU354" s="265"/>
      <c r="HV354" s="265"/>
      <c r="HW354" s="265"/>
      <c r="HX354" s="265"/>
      <c r="HY354" s="265"/>
      <c r="HZ354" s="265"/>
      <c r="IA354" s="265"/>
      <c r="IB354" s="265"/>
      <c r="IC354" s="265"/>
      <c r="ID354" s="265"/>
      <c r="IE354" s="265"/>
      <c r="IF354" s="265"/>
      <c r="IG354" s="265"/>
      <c r="IH354" s="265"/>
      <c r="II354" s="265"/>
      <c r="IJ354" s="265"/>
      <c r="IK354" s="265"/>
      <c r="IL354" s="265"/>
      <c r="IM354" s="265"/>
      <c r="IN354" s="265"/>
      <c r="IO354" s="265"/>
      <c r="IP354" s="265"/>
      <c r="IQ354" s="265"/>
      <c r="IR354" s="265"/>
      <c r="IS354" s="265"/>
      <c r="IT354" s="265"/>
      <c r="IU354" s="265"/>
    </row>
    <row r="355" spans="1:9" s="264" customFormat="1" ht="18.75" customHeight="1">
      <c r="A355"/>
      <c r="B355" s="92"/>
      <c r="C355"/>
      <c r="D355"/>
      <c r="E355"/>
      <c r="F355"/>
      <c r="G355"/>
      <c r="H355" s="7"/>
      <c r="I355"/>
    </row>
    <row r="356" spans="1:9" s="264" customFormat="1" ht="18.75" customHeight="1">
      <c r="A356"/>
      <c r="B356" s="92"/>
      <c r="C356"/>
      <c r="D356"/>
      <c r="E356"/>
      <c r="F356"/>
      <c r="G356"/>
      <c r="H356" s="7"/>
      <c r="I356"/>
    </row>
    <row r="357" spans="1:9" s="264" customFormat="1" ht="18.75" customHeight="1">
      <c r="A357"/>
      <c r="B357" s="92"/>
      <c r="C357"/>
      <c r="D357"/>
      <c r="E357"/>
      <c r="F357"/>
      <c r="G357"/>
      <c r="H357" s="7"/>
      <c r="I357"/>
    </row>
    <row r="358" spans="1:9" s="264" customFormat="1" ht="18.75" customHeight="1">
      <c r="A358"/>
      <c r="B358" s="92"/>
      <c r="C358"/>
      <c r="D358"/>
      <c r="E358"/>
      <c r="F358"/>
      <c r="G358"/>
      <c r="H358" s="7"/>
      <c r="I358"/>
    </row>
    <row r="359" spans="1:9" s="264" customFormat="1" ht="18.75" customHeight="1">
      <c r="A359"/>
      <c r="B359" s="92"/>
      <c r="C359"/>
      <c r="D359"/>
      <c r="E359"/>
      <c r="F359"/>
      <c r="G359"/>
      <c r="H359" s="7"/>
      <c r="I359"/>
    </row>
    <row r="360" spans="1:9" s="264" customFormat="1" ht="18.75" customHeight="1">
      <c r="A360"/>
      <c r="B360" s="92"/>
      <c r="C360"/>
      <c r="D360"/>
      <c r="E360"/>
      <c r="F360"/>
      <c r="G360"/>
      <c r="H360" s="7"/>
      <c r="I360"/>
    </row>
    <row r="361" spans="1:9" s="264" customFormat="1" ht="18.75" customHeight="1">
      <c r="A361"/>
      <c r="B361" s="92"/>
      <c r="C361"/>
      <c r="D361"/>
      <c r="E361"/>
      <c r="F361"/>
      <c r="G361"/>
      <c r="H361" s="7"/>
      <c r="I361"/>
    </row>
    <row r="362" spans="1:9" s="264" customFormat="1" ht="18.75" customHeight="1">
      <c r="A362"/>
      <c r="B362" s="92"/>
      <c r="C362"/>
      <c r="D362"/>
      <c r="E362"/>
      <c r="F362"/>
      <c r="G362"/>
      <c r="H362" s="7"/>
      <c r="I362"/>
    </row>
    <row r="363" spans="1:9" s="264" customFormat="1" ht="18.75" customHeight="1">
      <c r="A363"/>
      <c r="B363" s="92"/>
      <c r="C363"/>
      <c r="D363"/>
      <c r="E363"/>
      <c r="F363"/>
      <c r="G363"/>
      <c r="H363" s="7"/>
      <c r="I363"/>
    </row>
    <row r="364" spans="1:9" s="264" customFormat="1" ht="18.75" customHeight="1">
      <c r="A364"/>
      <c r="B364" s="92"/>
      <c r="C364"/>
      <c r="D364"/>
      <c r="E364"/>
      <c r="F364"/>
      <c r="G364"/>
      <c r="H364" s="7"/>
      <c r="I364"/>
    </row>
    <row r="365" spans="1:9" s="264" customFormat="1" ht="18.75" customHeight="1">
      <c r="A365"/>
      <c r="B365" s="92"/>
      <c r="C365"/>
      <c r="D365"/>
      <c r="E365"/>
      <c r="F365"/>
      <c r="G365"/>
      <c r="H365" s="7"/>
      <c r="I365"/>
    </row>
    <row r="366" spans="1:9" s="264" customFormat="1" ht="18.75" customHeight="1">
      <c r="A366"/>
      <c r="B366" s="92"/>
      <c r="C366"/>
      <c r="D366"/>
      <c r="E366"/>
      <c r="F366"/>
      <c r="G366"/>
      <c r="H366" s="7"/>
      <c r="I366"/>
    </row>
    <row r="367" spans="1:9" s="264" customFormat="1" ht="18.75" customHeight="1">
      <c r="A367"/>
      <c r="B367" s="92"/>
      <c r="C367"/>
      <c r="D367"/>
      <c r="E367"/>
      <c r="F367"/>
      <c r="G367"/>
      <c r="H367" s="7"/>
      <c r="I367"/>
    </row>
    <row r="368" spans="1:9" s="264" customFormat="1" ht="18.75" customHeight="1">
      <c r="A368"/>
      <c r="B368" s="92"/>
      <c r="C368"/>
      <c r="D368"/>
      <c r="E368"/>
      <c r="F368"/>
      <c r="G368"/>
      <c r="H368" s="7"/>
      <c r="I368"/>
    </row>
    <row r="369" spans="1:255" s="14" customFormat="1" ht="20.25" customHeight="1">
      <c r="A369"/>
      <c r="B369" s="92"/>
      <c r="C369"/>
      <c r="D369"/>
      <c r="E369"/>
      <c r="F369"/>
      <c r="G369"/>
      <c r="H369" s="7"/>
      <c r="I369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265"/>
      <c r="W369" s="265"/>
      <c r="X369" s="265"/>
      <c r="Y369" s="265"/>
      <c r="Z369" s="265"/>
      <c r="AA369" s="265"/>
      <c r="AB369" s="265"/>
      <c r="AC369" s="265"/>
      <c r="AD369" s="265"/>
      <c r="AE369" s="265"/>
      <c r="AF369" s="265"/>
      <c r="AG369" s="265"/>
      <c r="AH369" s="265"/>
      <c r="AI369" s="265"/>
      <c r="AJ369" s="265"/>
      <c r="AK369" s="265"/>
      <c r="AL369" s="265"/>
      <c r="AM369" s="265"/>
      <c r="AN369" s="265"/>
      <c r="AO369" s="265"/>
      <c r="AP369" s="265"/>
      <c r="AQ369" s="265"/>
      <c r="AR369" s="265"/>
      <c r="AS369" s="265"/>
      <c r="AT369" s="265"/>
      <c r="AU369" s="265"/>
      <c r="AV369" s="265"/>
      <c r="AW369" s="265"/>
      <c r="AX369" s="265"/>
      <c r="AY369" s="265"/>
      <c r="AZ369" s="265"/>
      <c r="BA369" s="265"/>
      <c r="BB369" s="265"/>
      <c r="BC369" s="265"/>
      <c r="BD369" s="265"/>
      <c r="BE369" s="265"/>
      <c r="BF369" s="265"/>
      <c r="BG369" s="265"/>
      <c r="BH369" s="265"/>
      <c r="BI369" s="265"/>
      <c r="BJ369" s="265"/>
      <c r="BK369" s="265"/>
      <c r="BL369" s="265"/>
      <c r="BM369" s="265"/>
      <c r="BN369" s="265"/>
      <c r="BO369" s="265"/>
      <c r="BP369" s="265"/>
      <c r="BQ369" s="265"/>
      <c r="BR369" s="265"/>
      <c r="BS369" s="265"/>
      <c r="BT369" s="265"/>
      <c r="BU369" s="265"/>
      <c r="BV369" s="265"/>
      <c r="BW369" s="265"/>
      <c r="BX369" s="265"/>
      <c r="BY369" s="265"/>
      <c r="BZ369" s="265"/>
      <c r="CA369" s="265"/>
      <c r="CB369" s="265"/>
      <c r="CC369" s="265"/>
      <c r="CD369" s="265"/>
      <c r="CE369" s="265"/>
      <c r="CF369" s="265"/>
      <c r="CG369" s="265"/>
      <c r="CH369" s="265"/>
      <c r="CI369" s="265"/>
      <c r="CJ369" s="265"/>
      <c r="CK369" s="265"/>
      <c r="CL369" s="265"/>
      <c r="CM369" s="265"/>
      <c r="CN369" s="265"/>
      <c r="CO369" s="265"/>
      <c r="CP369" s="265"/>
      <c r="CQ369" s="265"/>
      <c r="CR369" s="265"/>
      <c r="CS369" s="265"/>
      <c r="CT369" s="265"/>
      <c r="CU369" s="265"/>
      <c r="CV369" s="265"/>
      <c r="CW369" s="265"/>
      <c r="CX369" s="265"/>
      <c r="CY369" s="265"/>
      <c r="CZ369" s="265"/>
      <c r="DA369" s="265"/>
      <c r="DB369" s="265"/>
      <c r="DC369" s="265"/>
      <c r="DD369" s="265"/>
      <c r="DE369" s="265"/>
      <c r="DF369" s="265"/>
      <c r="DG369" s="265"/>
      <c r="DH369" s="265"/>
      <c r="DI369" s="265"/>
      <c r="DJ369" s="265"/>
      <c r="DK369" s="265"/>
      <c r="DL369" s="265"/>
      <c r="DM369" s="265"/>
      <c r="DN369" s="265"/>
      <c r="DO369" s="265"/>
      <c r="DP369" s="265"/>
      <c r="DQ369" s="265"/>
      <c r="DR369" s="265"/>
      <c r="DS369" s="265"/>
      <c r="DT369" s="265"/>
      <c r="DU369" s="265"/>
      <c r="DV369" s="265"/>
      <c r="DW369" s="265"/>
      <c r="DX369" s="265"/>
      <c r="DY369" s="265"/>
      <c r="DZ369" s="265"/>
      <c r="EA369" s="265"/>
      <c r="EB369" s="265"/>
      <c r="EC369" s="265"/>
      <c r="ED369" s="265"/>
      <c r="EE369" s="265"/>
      <c r="EF369" s="265"/>
      <c r="EG369" s="265"/>
      <c r="EH369" s="265"/>
      <c r="EI369" s="265"/>
      <c r="EJ369" s="265"/>
      <c r="EK369" s="265"/>
      <c r="EL369" s="265"/>
      <c r="EM369" s="265"/>
      <c r="EN369" s="265"/>
      <c r="EO369" s="265"/>
      <c r="EP369" s="265"/>
      <c r="EQ369" s="265"/>
      <c r="ER369" s="265"/>
      <c r="ES369" s="265"/>
      <c r="ET369" s="265"/>
      <c r="EU369" s="265"/>
      <c r="EV369" s="265"/>
      <c r="EW369" s="265"/>
      <c r="EX369" s="265"/>
      <c r="EY369" s="265"/>
      <c r="EZ369" s="265"/>
      <c r="FA369" s="265"/>
      <c r="FB369" s="265"/>
      <c r="FC369" s="265"/>
      <c r="FD369" s="265"/>
      <c r="FE369" s="265"/>
      <c r="FF369" s="265"/>
      <c r="FG369" s="265"/>
      <c r="FH369" s="265"/>
      <c r="FI369" s="265"/>
      <c r="FJ369" s="265"/>
      <c r="FK369" s="265"/>
      <c r="FL369" s="265"/>
      <c r="FM369" s="265"/>
      <c r="FN369" s="265"/>
      <c r="FO369" s="265"/>
      <c r="FP369" s="265"/>
      <c r="FQ369" s="265"/>
      <c r="FR369" s="265"/>
      <c r="FS369" s="265"/>
      <c r="FT369" s="265"/>
      <c r="FU369" s="265"/>
      <c r="FV369" s="265"/>
      <c r="FW369" s="265"/>
      <c r="FX369" s="265"/>
      <c r="FY369" s="265"/>
      <c r="FZ369" s="265"/>
      <c r="GA369" s="265"/>
      <c r="GB369" s="265"/>
      <c r="GC369" s="265"/>
      <c r="GD369" s="265"/>
      <c r="GE369" s="265"/>
      <c r="GF369" s="265"/>
      <c r="GG369" s="265"/>
      <c r="GH369" s="265"/>
      <c r="GI369" s="265"/>
      <c r="GJ369" s="265"/>
      <c r="GK369" s="265"/>
      <c r="GL369" s="265"/>
      <c r="GM369" s="265"/>
      <c r="GN369" s="265"/>
      <c r="GO369" s="265"/>
      <c r="GP369" s="265"/>
      <c r="GQ369" s="265"/>
      <c r="GR369" s="265"/>
      <c r="GS369" s="265"/>
      <c r="GT369" s="265"/>
      <c r="GU369" s="265"/>
      <c r="GV369" s="265"/>
      <c r="GW369" s="265"/>
      <c r="GX369" s="265"/>
      <c r="GY369" s="265"/>
      <c r="GZ369" s="265"/>
      <c r="HA369" s="265"/>
      <c r="HB369" s="265"/>
      <c r="HC369" s="265"/>
      <c r="HD369" s="265"/>
      <c r="HE369" s="265"/>
      <c r="HF369" s="265"/>
      <c r="HG369" s="265"/>
      <c r="HH369" s="265"/>
      <c r="HI369" s="265"/>
      <c r="HJ369" s="265"/>
      <c r="HK369" s="265"/>
      <c r="HL369" s="265"/>
      <c r="HM369" s="265"/>
      <c r="HN369" s="265"/>
      <c r="HO369" s="265"/>
      <c r="HP369" s="265"/>
      <c r="HQ369" s="265"/>
      <c r="HR369" s="265"/>
      <c r="HS369" s="265"/>
      <c r="HT369" s="265"/>
      <c r="HU369" s="265"/>
      <c r="HV369" s="265"/>
      <c r="HW369" s="265"/>
      <c r="HX369" s="265"/>
      <c r="HY369" s="265"/>
      <c r="HZ369" s="265"/>
      <c r="IA369" s="265"/>
      <c r="IB369" s="265"/>
      <c r="IC369" s="265"/>
      <c r="ID369" s="265"/>
      <c r="IE369" s="265"/>
      <c r="IF369" s="265"/>
      <c r="IG369" s="265"/>
      <c r="IH369" s="265"/>
      <c r="II369" s="265"/>
      <c r="IJ369" s="265"/>
      <c r="IK369" s="265"/>
      <c r="IL369" s="265"/>
      <c r="IM369" s="265"/>
      <c r="IN369" s="265"/>
      <c r="IO369" s="265"/>
      <c r="IP369" s="265"/>
      <c r="IQ369" s="265"/>
      <c r="IR369" s="265"/>
      <c r="IS369" s="265"/>
      <c r="IT369" s="265"/>
      <c r="IU369" s="265"/>
    </row>
    <row r="370" spans="1:9" s="264" customFormat="1" ht="18.75" customHeight="1">
      <c r="A370"/>
      <c r="B370" s="92"/>
      <c r="C370"/>
      <c r="D370"/>
      <c r="E370"/>
      <c r="F370"/>
      <c r="G370"/>
      <c r="H370" s="7"/>
      <c r="I370"/>
    </row>
    <row r="371" spans="1:9" s="264" customFormat="1" ht="18.75" customHeight="1">
      <c r="A371"/>
      <c r="B371" s="92"/>
      <c r="C371"/>
      <c r="D371"/>
      <c r="E371"/>
      <c r="F371"/>
      <c r="G371"/>
      <c r="H371" s="7"/>
      <c r="I371"/>
    </row>
    <row r="372" spans="1:9" s="264" customFormat="1" ht="18.75" customHeight="1">
      <c r="A372"/>
      <c r="B372" s="92"/>
      <c r="C372"/>
      <c r="D372"/>
      <c r="E372"/>
      <c r="F372"/>
      <c r="G372"/>
      <c r="H372" s="7"/>
      <c r="I372"/>
    </row>
    <row r="373" spans="1:9" s="264" customFormat="1" ht="18.75" customHeight="1">
      <c r="A373"/>
      <c r="B373" s="92"/>
      <c r="C373"/>
      <c r="D373"/>
      <c r="E373"/>
      <c r="F373"/>
      <c r="G373"/>
      <c r="H373" s="7"/>
      <c r="I373"/>
    </row>
    <row r="374" spans="1:9" s="264" customFormat="1" ht="18.75" customHeight="1">
      <c r="A374"/>
      <c r="B374" s="92"/>
      <c r="C374"/>
      <c r="D374"/>
      <c r="E374"/>
      <c r="F374"/>
      <c r="G374"/>
      <c r="H374" s="7"/>
      <c r="I374"/>
    </row>
    <row r="375" spans="1:9" s="264" customFormat="1" ht="18.75" customHeight="1">
      <c r="A375"/>
      <c r="B375" s="92"/>
      <c r="C375"/>
      <c r="D375"/>
      <c r="E375"/>
      <c r="F375"/>
      <c r="G375"/>
      <c r="H375" s="7"/>
      <c r="I375"/>
    </row>
    <row r="376" spans="1:9" s="264" customFormat="1" ht="18.75" customHeight="1">
      <c r="A376"/>
      <c r="B376" s="92"/>
      <c r="C376"/>
      <c r="D376"/>
      <c r="E376"/>
      <c r="F376"/>
      <c r="G376"/>
      <c r="H376" s="7"/>
      <c r="I376"/>
    </row>
    <row r="377" spans="1:9" s="264" customFormat="1" ht="18.75" customHeight="1">
      <c r="A377"/>
      <c r="B377" s="92"/>
      <c r="C377"/>
      <c r="D377"/>
      <c r="E377"/>
      <c r="F377"/>
      <c r="G377"/>
      <c r="H377" s="7"/>
      <c r="I377"/>
    </row>
    <row r="378" spans="1:9" s="264" customFormat="1" ht="18.75" customHeight="1">
      <c r="A378"/>
      <c r="B378" s="92"/>
      <c r="C378"/>
      <c r="D378"/>
      <c r="E378"/>
      <c r="F378"/>
      <c r="G378"/>
      <c r="H378" s="7"/>
      <c r="I378"/>
    </row>
    <row r="379" spans="1:9" s="264" customFormat="1" ht="18.75" customHeight="1">
      <c r="A379"/>
      <c r="B379" s="92"/>
      <c r="C379"/>
      <c r="D379"/>
      <c r="E379"/>
      <c r="F379"/>
      <c r="G379"/>
      <c r="H379" s="7"/>
      <c r="I379"/>
    </row>
    <row r="380" spans="1:9" s="264" customFormat="1" ht="18.75" customHeight="1">
      <c r="A380"/>
      <c r="B380" s="92"/>
      <c r="C380"/>
      <c r="D380"/>
      <c r="E380"/>
      <c r="F380"/>
      <c r="G380"/>
      <c r="H380" s="7"/>
      <c r="I380"/>
    </row>
    <row r="381" spans="1:9" s="264" customFormat="1" ht="18.75" customHeight="1">
      <c r="A381"/>
      <c r="B381" s="92"/>
      <c r="C381"/>
      <c r="D381"/>
      <c r="E381"/>
      <c r="F381"/>
      <c r="G381"/>
      <c r="H381" s="7"/>
      <c r="I381"/>
    </row>
    <row r="382" spans="1:255" s="14" customFormat="1" ht="20.25" customHeight="1">
      <c r="A382"/>
      <c r="B382" s="92"/>
      <c r="C382"/>
      <c r="D382"/>
      <c r="E382"/>
      <c r="F382"/>
      <c r="G382"/>
      <c r="H382" s="7"/>
      <c r="I382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  <c r="T382" s="265"/>
      <c r="U382" s="265"/>
      <c r="V382" s="265"/>
      <c r="W382" s="265"/>
      <c r="X382" s="265"/>
      <c r="Y382" s="265"/>
      <c r="Z382" s="265"/>
      <c r="AA382" s="265"/>
      <c r="AB382" s="265"/>
      <c r="AC382" s="265"/>
      <c r="AD382" s="265"/>
      <c r="AE382" s="265"/>
      <c r="AF382" s="265"/>
      <c r="AG382" s="265"/>
      <c r="AH382" s="265"/>
      <c r="AI382" s="265"/>
      <c r="AJ382" s="265"/>
      <c r="AK382" s="265"/>
      <c r="AL382" s="265"/>
      <c r="AM382" s="265"/>
      <c r="AN382" s="265"/>
      <c r="AO382" s="265"/>
      <c r="AP382" s="265"/>
      <c r="AQ382" s="265"/>
      <c r="AR382" s="265"/>
      <c r="AS382" s="265"/>
      <c r="AT382" s="265"/>
      <c r="AU382" s="265"/>
      <c r="AV382" s="265"/>
      <c r="AW382" s="265"/>
      <c r="AX382" s="265"/>
      <c r="AY382" s="265"/>
      <c r="AZ382" s="265"/>
      <c r="BA382" s="265"/>
      <c r="BB382" s="265"/>
      <c r="BC382" s="265"/>
      <c r="BD382" s="265"/>
      <c r="BE382" s="265"/>
      <c r="BF382" s="265"/>
      <c r="BG382" s="265"/>
      <c r="BH382" s="265"/>
      <c r="BI382" s="265"/>
      <c r="BJ382" s="265"/>
      <c r="BK382" s="265"/>
      <c r="BL382" s="265"/>
      <c r="BM382" s="265"/>
      <c r="BN382" s="265"/>
      <c r="BO382" s="265"/>
      <c r="BP382" s="265"/>
      <c r="BQ382" s="265"/>
      <c r="BR382" s="265"/>
      <c r="BS382" s="265"/>
      <c r="BT382" s="265"/>
      <c r="BU382" s="265"/>
      <c r="BV382" s="265"/>
      <c r="BW382" s="265"/>
      <c r="BX382" s="265"/>
      <c r="BY382" s="265"/>
      <c r="BZ382" s="265"/>
      <c r="CA382" s="265"/>
      <c r="CB382" s="265"/>
      <c r="CC382" s="265"/>
      <c r="CD382" s="265"/>
      <c r="CE382" s="265"/>
      <c r="CF382" s="265"/>
      <c r="CG382" s="265"/>
      <c r="CH382" s="265"/>
      <c r="CI382" s="265"/>
      <c r="CJ382" s="265"/>
      <c r="CK382" s="265"/>
      <c r="CL382" s="265"/>
      <c r="CM382" s="265"/>
      <c r="CN382" s="265"/>
      <c r="CO382" s="265"/>
      <c r="CP382" s="265"/>
      <c r="CQ382" s="265"/>
      <c r="CR382" s="265"/>
      <c r="CS382" s="265"/>
      <c r="CT382" s="265"/>
      <c r="CU382" s="265"/>
      <c r="CV382" s="265"/>
      <c r="CW382" s="265"/>
      <c r="CX382" s="265"/>
      <c r="CY382" s="265"/>
      <c r="CZ382" s="265"/>
      <c r="DA382" s="265"/>
      <c r="DB382" s="265"/>
      <c r="DC382" s="265"/>
      <c r="DD382" s="265"/>
      <c r="DE382" s="265"/>
      <c r="DF382" s="265"/>
      <c r="DG382" s="265"/>
      <c r="DH382" s="265"/>
      <c r="DI382" s="265"/>
      <c r="DJ382" s="265"/>
      <c r="DK382" s="265"/>
      <c r="DL382" s="265"/>
      <c r="DM382" s="265"/>
      <c r="DN382" s="265"/>
      <c r="DO382" s="265"/>
      <c r="DP382" s="265"/>
      <c r="DQ382" s="265"/>
      <c r="DR382" s="265"/>
      <c r="DS382" s="265"/>
      <c r="DT382" s="265"/>
      <c r="DU382" s="265"/>
      <c r="DV382" s="265"/>
      <c r="DW382" s="265"/>
      <c r="DX382" s="265"/>
      <c r="DY382" s="265"/>
      <c r="DZ382" s="265"/>
      <c r="EA382" s="265"/>
      <c r="EB382" s="265"/>
      <c r="EC382" s="265"/>
      <c r="ED382" s="265"/>
      <c r="EE382" s="265"/>
      <c r="EF382" s="265"/>
      <c r="EG382" s="265"/>
      <c r="EH382" s="265"/>
      <c r="EI382" s="265"/>
      <c r="EJ382" s="265"/>
      <c r="EK382" s="265"/>
      <c r="EL382" s="265"/>
      <c r="EM382" s="265"/>
      <c r="EN382" s="265"/>
      <c r="EO382" s="265"/>
      <c r="EP382" s="265"/>
      <c r="EQ382" s="265"/>
      <c r="ER382" s="265"/>
      <c r="ES382" s="265"/>
      <c r="ET382" s="265"/>
      <c r="EU382" s="265"/>
      <c r="EV382" s="265"/>
      <c r="EW382" s="265"/>
      <c r="EX382" s="265"/>
      <c r="EY382" s="265"/>
      <c r="EZ382" s="265"/>
      <c r="FA382" s="265"/>
      <c r="FB382" s="265"/>
      <c r="FC382" s="265"/>
      <c r="FD382" s="265"/>
      <c r="FE382" s="265"/>
      <c r="FF382" s="265"/>
      <c r="FG382" s="265"/>
      <c r="FH382" s="265"/>
      <c r="FI382" s="265"/>
      <c r="FJ382" s="265"/>
      <c r="FK382" s="265"/>
      <c r="FL382" s="265"/>
      <c r="FM382" s="265"/>
      <c r="FN382" s="265"/>
      <c r="FO382" s="265"/>
      <c r="FP382" s="265"/>
      <c r="FQ382" s="265"/>
      <c r="FR382" s="265"/>
      <c r="FS382" s="265"/>
      <c r="FT382" s="265"/>
      <c r="FU382" s="265"/>
      <c r="FV382" s="265"/>
      <c r="FW382" s="265"/>
      <c r="FX382" s="265"/>
      <c r="FY382" s="265"/>
      <c r="FZ382" s="265"/>
      <c r="GA382" s="265"/>
      <c r="GB382" s="265"/>
      <c r="GC382" s="265"/>
      <c r="GD382" s="265"/>
      <c r="GE382" s="265"/>
      <c r="GF382" s="265"/>
      <c r="GG382" s="265"/>
      <c r="GH382" s="265"/>
      <c r="GI382" s="265"/>
      <c r="GJ382" s="265"/>
      <c r="GK382" s="265"/>
      <c r="GL382" s="265"/>
      <c r="GM382" s="265"/>
      <c r="GN382" s="265"/>
      <c r="GO382" s="265"/>
      <c r="GP382" s="265"/>
      <c r="GQ382" s="265"/>
      <c r="GR382" s="265"/>
      <c r="GS382" s="265"/>
      <c r="GT382" s="265"/>
      <c r="GU382" s="265"/>
      <c r="GV382" s="265"/>
      <c r="GW382" s="265"/>
      <c r="GX382" s="265"/>
      <c r="GY382" s="265"/>
      <c r="GZ382" s="265"/>
      <c r="HA382" s="265"/>
      <c r="HB382" s="265"/>
      <c r="HC382" s="265"/>
      <c r="HD382" s="265"/>
      <c r="HE382" s="265"/>
      <c r="HF382" s="265"/>
      <c r="HG382" s="265"/>
      <c r="HH382" s="265"/>
      <c r="HI382" s="265"/>
      <c r="HJ382" s="265"/>
      <c r="HK382" s="265"/>
      <c r="HL382" s="265"/>
      <c r="HM382" s="265"/>
      <c r="HN382" s="265"/>
      <c r="HO382" s="265"/>
      <c r="HP382" s="265"/>
      <c r="HQ382" s="265"/>
      <c r="HR382" s="265"/>
      <c r="HS382" s="265"/>
      <c r="HT382" s="265"/>
      <c r="HU382" s="265"/>
      <c r="HV382" s="265"/>
      <c r="HW382" s="265"/>
      <c r="HX382" s="265"/>
      <c r="HY382" s="265"/>
      <c r="HZ382" s="265"/>
      <c r="IA382" s="265"/>
      <c r="IB382" s="265"/>
      <c r="IC382" s="265"/>
      <c r="ID382" s="265"/>
      <c r="IE382" s="265"/>
      <c r="IF382" s="265"/>
      <c r="IG382" s="265"/>
      <c r="IH382" s="265"/>
      <c r="II382" s="265"/>
      <c r="IJ382" s="265"/>
      <c r="IK382" s="265"/>
      <c r="IL382" s="265"/>
      <c r="IM382" s="265"/>
      <c r="IN382" s="265"/>
      <c r="IO382" s="265"/>
      <c r="IP382" s="265"/>
      <c r="IQ382" s="265"/>
      <c r="IR382" s="265"/>
      <c r="IS382" s="265"/>
      <c r="IT382" s="265"/>
      <c r="IU382" s="265"/>
    </row>
    <row r="383" spans="1:255" s="14" customFormat="1" ht="20.25" customHeight="1">
      <c r="A383"/>
      <c r="B383" s="92"/>
      <c r="C383"/>
      <c r="D383"/>
      <c r="E383"/>
      <c r="F383"/>
      <c r="G383"/>
      <c r="H383" s="7"/>
      <c r="I383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  <c r="X383" s="265"/>
      <c r="Y383" s="265"/>
      <c r="Z383" s="265"/>
      <c r="AA383" s="265"/>
      <c r="AB383" s="265"/>
      <c r="AC383" s="265"/>
      <c r="AD383" s="265"/>
      <c r="AE383" s="265"/>
      <c r="AF383" s="265"/>
      <c r="AG383" s="265"/>
      <c r="AH383" s="265"/>
      <c r="AI383" s="265"/>
      <c r="AJ383" s="265"/>
      <c r="AK383" s="265"/>
      <c r="AL383" s="265"/>
      <c r="AM383" s="265"/>
      <c r="AN383" s="265"/>
      <c r="AO383" s="265"/>
      <c r="AP383" s="265"/>
      <c r="AQ383" s="265"/>
      <c r="AR383" s="265"/>
      <c r="AS383" s="265"/>
      <c r="AT383" s="265"/>
      <c r="AU383" s="265"/>
      <c r="AV383" s="265"/>
      <c r="AW383" s="265"/>
      <c r="AX383" s="265"/>
      <c r="AY383" s="265"/>
      <c r="AZ383" s="265"/>
      <c r="BA383" s="265"/>
      <c r="BB383" s="265"/>
      <c r="BC383" s="265"/>
      <c r="BD383" s="265"/>
      <c r="BE383" s="265"/>
      <c r="BF383" s="265"/>
      <c r="BG383" s="265"/>
      <c r="BH383" s="265"/>
      <c r="BI383" s="265"/>
      <c r="BJ383" s="265"/>
      <c r="BK383" s="265"/>
      <c r="BL383" s="265"/>
      <c r="BM383" s="265"/>
      <c r="BN383" s="265"/>
      <c r="BO383" s="265"/>
      <c r="BP383" s="265"/>
      <c r="BQ383" s="265"/>
      <c r="BR383" s="265"/>
      <c r="BS383" s="265"/>
      <c r="BT383" s="265"/>
      <c r="BU383" s="265"/>
      <c r="BV383" s="265"/>
      <c r="BW383" s="265"/>
      <c r="BX383" s="265"/>
      <c r="BY383" s="265"/>
      <c r="BZ383" s="265"/>
      <c r="CA383" s="265"/>
      <c r="CB383" s="265"/>
      <c r="CC383" s="265"/>
      <c r="CD383" s="265"/>
      <c r="CE383" s="265"/>
      <c r="CF383" s="265"/>
      <c r="CG383" s="265"/>
      <c r="CH383" s="265"/>
      <c r="CI383" s="265"/>
      <c r="CJ383" s="265"/>
      <c r="CK383" s="265"/>
      <c r="CL383" s="265"/>
      <c r="CM383" s="265"/>
      <c r="CN383" s="265"/>
      <c r="CO383" s="265"/>
      <c r="CP383" s="265"/>
      <c r="CQ383" s="265"/>
      <c r="CR383" s="265"/>
      <c r="CS383" s="265"/>
      <c r="CT383" s="265"/>
      <c r="CU383" s="265"/>
      <c r="CV383" s="265"/>
      <c r="CW383" s="265"/>
      <c r="CX383" s="265"/>
      <c r="CY383" s="265"/>
      <c r="CZ383" s="265"/>
      <c r="DA383" s="265"/>
      <c r="DB383" s="265"/>
      <c r="DC383" s="265"/>
      <c r="DD383" s="265"/>
      <c r="DE383" s="265"/>
      <c r="DF383" s="265"/>
      <c r="DG383" s="265"/>
      <c r="DH383" s="265"/>
      <c r="DI383" s="265"/>
      <c r="DJ383" s="265"/>
      <c r="DK383" s="265"/>
      <c r="DL383" s="265"/>
      <c r="DM383" s="265"/>
      <c r="DN383" s="265"/>
      <c r="DO383" s="265"/>
      <c r="DP383" s="265"/>
      <c r="DQ383" s="265"/>
      <c r="DR383" s="265"/>
      <c r="DS383" s="265"/>
      <c r="DT383" s="265"/>
      <c r="DU383" s="265"/>
      <c r="DV383" s="265"/>
      <c r="DW383" s="265"/>
      <c r="DX383" s="265"/>
      <c r="DY383" s="265"/>
      <c r="DZ383" s="265"/>
      <c r="EA383" s="265"/>
      <c r="EB383" s="265"/>
      <c r="EC383" s="265"/>
      <c r="ED383" s="265"/>
      <c r="EE383" s="265"/>
      <c r="EF383" s="265"/>
      <c r="EG383" s="265"/>
      <c r="EH383" s="265"/>
      <c r="EI383" s="265"/>
      <c r="EJ383" s="265"/>
      <c r="EK383" s="265"/>
      <c r="EL383" s="265"/>
      <c r="EM383" s="265"/>
      <c r="EN383" s="265"/>
      <c r="EO383" s="265"/>
      <c r="EP383" s="265"/>
      <c r="EQ383" s="265"/>
      <c r="ER383" s="265"/>
      <c r="ES383" s="265"/>
      <c r="ET383" s="265"/>
      <c r="EU383" s="265"/>
      <c r="EV383" s="265"/>
      <c r="EW383" s="265"/>
      <c r="EX383" s="265"/>
      <c r="EY383" s="265"/>
      <c r="EZ383" s="265"/>
      <c r="FA383" s="265"/>
      <c r="FB383" s="265"/>
      <c r="FC383" s="265"/>
      <c r="FD383" s="265"/>
      <c r="FE383" s="265"/>
      <c r="FF383" s="265"/>
      <c r="FG383" s="265"/>
      <c r="FH383" s="265"/>
      <c r="FI383" s="265"/>
      <c r="FJ383" s="265"/>
      <c r="FK383" s="265"/>
      <c r="FL383" s="265"/>
      <c r="FM383" s="265"/>
      <c r="FN383" s="265"/>
      <c r="FO383" s="265"/>
      <c r="FP383" s="265"/>
      <c r="FQ383" s="265"/>
      <c r="FR383" s="265"/>
      <c r="FS383" s="265"/>
      <c r="FT383" s="265"/>
      <c r="FU383" s="265"/>
      <c r="FV383" s="265"/>
      <c r="FW383" s="265"/>
      <c r="FX383" s="265"/>
      <c r="FY383" s="265"/>
      <c r="FZ383" s="265"/>
      <c r="GA383" s="265"/>
      <c r="GB383" s="265"/>
      <c r="GC383" s="265"/>
      <c r="GD383" s="265"/>
      <c r="GE383" s="265"/>
      <c r="GF383" s="265"/>
      <c r="GG383" s="265"/>
      <c r="GH383" s="265"/>
      <c r="GI383" s="265"/>
      <c r="GJ383" s="265"/>
      <c r="GK383" s="265"/>
      <c r="GL383" s="265"/>
      <c r="GM383" s="265"/>
      <c r="GN383" s="265"/>
      <c r="GO383" s="265"/>
      <c r="GP383" s="265"/>
      <c r="GQ383" s="265"/>
      <c r="GR383" s="265"/>
      <c r="GS383" s="265"/>
      <c r="GT383" s="265"/>
      <c r="GU383" s="265"/>
      <c r="GV383" s="265"/>
      <c r="GW383" s="265"/>
      <c r="GX383" s="265"/>
      <c r="GY383" s="265"/>
      <c r="GZ383" s="265"/>
      <c r="HA383" s="265"/>
      <c r="HB383" s="265"/>
      <c r="HC383" s="265"/>
      <c r="HD383" s="265"/>
      <c r="HE383" s="265"/>
      <c r="HF383" s="265"/>
      <c r="HG383" s="265"/>
      <c r="HH383" s="265"/>
      <c r="HI383" s="265"/>
      <c r="HJ383" s="265"/>
      <c r="HK383" s="265"/>
      <c r="HL383" s="265"/>
      <c r="HM383" s="265"/>
      <c r="HN383" s="265"/>
      <c r="HO383" s="265"/>
      <c r="HP383" s="265"/>
      <c r="HQ383" s="265"/>
      <c r="HR383" s="265"/>
      <c r="HS383" s="265"/>
      <c r="HT383" s="265"/>
      <c r="HU383" s="265"/>
      <c r="HV383" s="265"/>
      <c r="HW383" s="265"/>
      <c r="HX383" s="265"/>
      <c r="HY383" s="265"/>
      <c r="HZ383" s="265"/>
      <c r="IA383" s="265"/>
      <c r="IB383" s="265"/>
      <c r="IC383" s="265"/>
      <c r="ID383" s="265"/>
      <c r="IE383" s="265"/>
      <c r="IF383" s="265"/>
      <c r="IG383" s="265"/>
      <c r="IH383" s="265"/>
      <c r="II383" s="265"/>
      <c r="IJ383" s="265"/>
      <c r="IK383" s="265"/>
      <c r="IL383" s="265"/>
      <c r="IM383" s="265"/>
      <c r="IN383" s="265"/>
      <c r="IO383" s="265"/>
      <c r="IP383" s="265"/>
      <c r="IQ383" s="265"/>
      <c r="IR383" s="265"/>
      <c r="IS383" s="265"/>
      <c r="IT383" s="265"/>
      <c r="IU383" s="265"/>
    </row>
    <row r="384" spans="1:255" s="14" customFormat="1" ht="20.25" customHeight="1">
      <c r="A384"/>
      <c r="B384" s="92"/>
      <c r="C384"/>
      <c r="D384"/>
      <c r="E384"/>
      <c r="F384"/>
      <c r="G384"/>
      <c r="H384" s="7"/>
      <c r="I384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  <c r="X384" s="265"/>
      <c r="Y384" s="265"/>
      <c r="Z384" s="265"/>
      <c r="AA384" s="265"/>
      <c r="AB384" s="265"/>
      <c r="AC384" s="265"/>
      <c r="AD384" s="265"/>
      <c r="AE384" s="265"/>
      <c r="AF384" s="265"/>
      <c r="AG384" s="265"/>
      <c r="AH384" s="265"/>
      <c r="AI384" s="265"/>
      <c r="AJ384" s="265"/>
      <c r="AK384" s="265"/>
      <c r="AL384" s="265"/>
      <c r="AM384" s="265"/>
      <c r="AN384" s="265"/>
      <c r="AO384" s="265"/>
      <c r="AP384" s="265"/>
      <c r="AQ384" s="265"/>
      <c r="AR384" s="265"/>
      <c r="AS384" s="265"/>
      <c r="AT384" s="265"/>
      <c r="AU384" s="265"/>
      <c r="AV384" s="265"/>
      <c r="AW384" s="265"/>
      <c r="AX384" s="265"/>
      <c r="AY384" s="265"/>
      <c r="AZ384" s="265"/>
      <c r="BA384" s="265"/>
      <c r="BB384" s="265"/>
      <c r="BC384" s="265"/>
      <c r="BD384" s="265"/>
      <c r="BE384" s="265"/>
      <c r="BF384" s="265"/>
      <c r="BG384" s="265"/>
      <c r="BH384" s="265"/>
      <c r="BI384" s="265"/>
      <c r="BJ384" s="265"/>
      <c r="BK384" s="265"/>
      <c r="BL384" s="265"/>
      <c r="BM384" s="265"/>
      <c r="BN384" s="265"/>
      <c r="BO384" s="265"/>
      <c r="BP384" s="265"/>
      <c r="BQ384" s="265"/>
      <c r="BR384" s="265"/>
      <c r="BS384" s="265"/>
      <c r="BT384" s="265"/>
      <c r="BU384" s="265"/>
      <c r="BV384" s="265"/>
      <c r="BW384" s="265"/>
      <c r="BX384" s="265"/>
      <c r="BY384" s="265"/>
      <c r="BZ384" s="265"/>
      <c r="CA384" s="265"/>
      <c r="CB384" s="265"/>
      <c r="CC384" s="265"/>
      <c r="CD384" s="265"/>
      <c r="CE384" s="265"/>
      <c r="CF384" s="265"/>
      <c r="CG384" s="265"/>
      <c r="CH384" s="265"/>
      <c r="CI384" s="265"/>
      <c r="CJ384" s="265"/>
      <c r="CK384" s="265"/>
      <c r="CL384" s="265"/>
      <c r="CM384" s="265"/>
      <c r="CN384" s="265"/>
      <c r="CO384" s="265"/>
      <c r="CP384" s="265"/>
      <c r="CQ384" s="265"/>
      <c r="CR384" s="265"/>
      <c r="CS384" s="265"/>
      <c r="CT384" s="265"/>
      <c r="CU384" s="265"/>
      <c r="CV384" s="265"/>
      <c r="CW384" s="265"/>
      <c r="CX384" s="265"/>
      <c r="CY384" s="265"/>
      <c r="CZ384" s="265"/>
      <c r="DA384" s="265"/>
      <c r="DB384" s="265"/>
      <c r="DC384" s="265"/>
      <c r="DD384" s="265"/>
      <c r="DE384" s="265"/>
      <c r="DF384" s="265"/>
      <c r="DG384" s="265"/>
      <c r="DH384" s="265"/>
      <c r="DI384" s="265"/>
      <c r="DJ384" s="265"/>
      <c r="DK384" s="265"/>
      <c r="DL384" s="265"/>
      <c r="DM384" s="265"/>
      <c r="DN384" s="265"/>
      <c r="DO384" s="265"/>
      <c r="DP384" s="265"/>
      <c r="DQ384" s="265"/>
      <c r="DR384" s="265"/>
      <c r="DS384" s="265"/>
      <c r="DT384" s="265"/>
      <c r="DU384" s="265"/>
      <c r="DV384" s="265"/>
      <c r="DW384" s="265"/>
      <c r="DX384" s="265"/>
      <c r="DY384" s="265"/>
      <c r="DZ384" s="265"/>
      <c r="EA384" s="265"/>
      <c r="EB384" s="265"/>
      <c r="EC384" s="265"/>
      <c r="ED384" s="265"/>
      <c r="EE384" s="265"/>
      <c r="EF384" s="265"/>
      <c r="EG384" s="265"/>
      <c r="EH384" s="265"/>
      <c r="EI384" s="265"/>
      <c r="EJ384" s="265"/>
      <c r="EK384" s="265"/>
      <c r="EL384" s="265"/>
      <c r="EM384" s="265"/>
      <c r="EN384" s="265"/>
      <c r="EO384" s="265"/>
      <c r="EP384" s="265"/>
      <c r="EQ384" s="265"/>
      <c r="ER384" s="265"/>
      <c r="ES384" s="265"/>
      <c r="ET384" s="265"/>
      <c r="EU384" s="265"/>
      <c r="EV384" s="265"/>
      <c r="EW384" s="265"/>
      <c r="EX384" s="265"/>
      <c r="EY384" s="265"/>
      <c r="EZ384" s="265"/>
      <c r="FA384" s="265"/>
      <c r="FB384" s="265"/>
      <c r="FC384" s="265"/>
      <c r="FD384" s="265"/>
      <c r="FE384" s="265"/>
      <c r="FF384" s="265"/>
      <c r="FG384" s="265"/>
      <c r="FH384" s="265"/>
      <c r="FI384" s="265"/>
      <c r="FJ384" s="265"/>
      <c r="FK384" s="265"/>
      <c r="FL384" s="265"/>
      <c r="FM384" s="265"/>
      <c r="FN384" s="265"/>
      <c r="FO384" s="265"/>
      <c r="FP384" s="265"/>
      <c r="FQ384" s="265"/>
      <c r="FR384" s="265"/>
      <c r="FS384" s="265"/>
      <c r="FT384" s="265"/>
      <c r="FU384" s="265"/>
      <c r="FV384" s="265"/>
      <c r="FW384" s="265"/>
      <c r="FX384" s="265"/>
      <c r="FY384" s="265"/>
      <c r="FZ384" s="265"/>
      <c r="GA384" s="265"/>
      <c r="GB384" s="265"/>
      <c r="GC384" s="265"/>
      <c r="GD384" s="265"/>
      <c r="GE384" s="265"/>
      <c r="GF384" s="265"/>
      <c r="GG384" s="265"/>
      <c r="GH384" s="265"/>
      <c r="GI384" s="265"/>
      <c r="GJ384" s="265"/>
      <c r="GK384" s="265"/>
      <c r="GL384" s="265"/>
      <c r="GM384" s="265"/>
      <c r="GN384" s="265"/>
      <c r="GO384" s="265"/>
      <c r="GP384" s="265"/>
      <c r="GQ384" s="265"/>
      <c r="GR384" s="265"/>
      <c r="GS384" s="265"/>
      <c r="GT384" s="265"/>
      <c r="GU384" s="265"/>
      <c r="GV384" s="265"/>
      <c r="GW384" s="265"/>
      <c r="GX384" s="265"/>
      <c r="GY384" s="265"/>
      <c r="GZ384" s="265"/>
      <c r="HA384" s="265"/>
      <c r="HB384" s="265"/>
      <c r="HC384" s="265"/>
      <c r="HD384" s="265"/>
      <c r="HE384" s="265"/>
      <c r="HF384" s="265"/>
      <c r="HG384" s="265"/>
      <c r="HH384" s="265"/>
      <c r="HI384" s="265"/>
      <c r="HJ384" s="265"/>
      <c r="HK384" s="265"/>
      <c r="HL384" s="265"/>
      <c r="HM384" s="265"/>
      <c r="HN384" s="265"/>
      <c r="HO384" s="265"/>
      <c r="HP384" s="265"/>
      <c r="HQ384" s="265"/>
      <c r="HR384" s="265"/>
      <c r="HS384" s="265"/>
      <c r="HT384" s="265"/>
      <c r="HU384" s="265"/>
      <c r="HV384" s="265"/>
      <c r="HW384" s="265"/>
      <c r="HX384" s="265"/>
      <c r="HY384" s="265"/>
      <c r="HZ384" s="265"/>
      <c r="IA384" s="265"/>
      <c r="IB384" s="265"/>
      <c r="IC384" s="265"/>
      <c r="ID384" s="265"/>
      <c r="IE384" s="265"/>
      <c r="IF384" s="265"/>
      <c r="IG384" s="265"/>
      <c r="IH384" s="265"/>
      <c r="II384" s="265"/>
      <c r="IJ384" s="265"/>
      <c r="IK384" s="265"/>
      <c r="IL384" s="265"/>
      <c r="IM384" s="265"/>
      <c r="IN384" s="265"/>
      <c r="IO384" s="265"/>
      <c r="IP384" s="265"/>
      <c r="IQ384" s="265"/>
      <c r="IR384" s="265"/>
      <c r="IS384" s="265"/>
      <c r="IT384" s="265"/>
      <c r="IU384" s="265"/>
    </row>
    <row r="385" spans="1:255" s="14" customFormat="1" ht="20.25" customHeight="1">
      <c r="A385"/>
      <c r="B385" s="92"/>
      <c r="C385"/>
      <c r="D385"/>
      <c r="E385"/>
      <c r="F385"/>
      <c r="G385"/>
      <c r="H385" s="7"/>
      <c r="I38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  <c r="T385" s="265"/>
      <c r="U385" s="265"/>
      <c r="V385" s="265"/>
      <c r="W385" s="265"/>
      <c r="X385" s="265"/>
      <c r="Y385" s="265"/>
      <c r="Z385" s="265"/>
      <c r="AA385" s="265"/>
      <c r="AB385" s="265"/>
      <c r="AC385" s="265"/>
      <c r="AD385" s="265"/>
      <c r="AE385" s="265"/>
      <c r="AF385" s="265"/>
      <c r="AG385" s="265"/>
      <c r="AH385" s="265"/>
      <c r="AI385" s="265"/>
      <c r="AJ385" s="265"/>
      <c r="AK385" s="265"/>
      <c r="AL385" s="265"/>
      <c r="AM385" s="265"/>
      <c r="AN385" s="265"/>
      <c r="AO385" s="265"/>
      <c r="AP385" s="265"/>
      <c r="AQ385" s="265"/>
      <c r="AR385" s="265"/>
      <c r="AS385" s="265"/>
      <c r="AT385" s="265"/>
      <c r="AU385" s="265"/>
      <c r="AV385" s="265"/>
      <c r="AW385" s="265"/>
      <c r="AX385" s="265"/>
      <c r="AY385" s="265"/>
      <c r="AZ385" s="265"/>
      <c r="BA385" s="265"/>
      <c r="BB385" s="265"/>
      <c r="BC385" s="265"/>
      <c r="BD385" s="265"/>
      <c r="BE385" s="265"/>
      <c r="BF385" s="265"/>
      <c r="BG385" s="265"/>
      <c r="BH385" s="265"/>
      <c r="BI385" s="265"/>
      <c r="BJ385" s="265"/>
      <c r="BK385" s="265"/>
      <c r="BL385" s="265"/>
      <c r="BM385" s="265"/>
      <c r="BN385" s="265"/>
      <c r="BO385" s="265"/>
      <c r="BP385" s="265"/>
      <c r="BQ385" s="265"/>
      <c r="BR385" s="265"/>
      <c r="BS385" s="265"/>
      <c r="BT385" s="265"/>
      <c r="BU385" s="265"/>
      <c r="BV385" s="265"/>
      <c r="BW385" s="265"/>
      <c r="BX385" s="265"/>
      <c r="BY385" s="265"/>
      <c r="BZ385" s="265"/>
      <c r="CA385" s="265"/>
      <c r="CB385" s="265"/>
      <c r="CC385" s="265"/>
      <c r="CD385" s="265"/>
      <c r="CE385" s="265"/>
      <c r="CF385" s="265"/>
      <c r="CG385" s="265"/>
      <c r="CH385" s="265"/>
      <c r="CI385" s="265"/>
      <c r="CJ385" s="265"/>
      <c r="CK385" s="265"/>
      <c r="CL385" s="265"/>
      <c r="CM385" s="265"/>
      <c r="CN385" s="265"/>
      <c r="CO385" s="265"/>
      <c r="CP385" s="265"/>
      <c r="CQ385" s="265"/>
      <c r="CR385" s="265"/>
      <c r="CS385" s="265"/>
      <c r="CT385" s="265"/>
      <c r="CU385" s="265"/>
      <c r="CV385" s="265"/>
      <c r="CW385" s="265"/>
      <c r="CX385" s="265"/>
      <c r="CY385" s="265"/>
      <c r="CZ385" s="265"/>
      <c r="DA385" s="265"/>
      <c r="DB385" s="265"/>
      <c r="DC385" s="265"/>
      <c r="DD385" s="265"/>
      <c r="DE385" s="265"/>
      <c r="DF385" s="265"/>
      <c r="DG385" s="265"/>
      <c r="DH385" s="265"/>
      <c r="DI385" s="265"/>
      <c r="DJ385" s="265"/>
      <c r="DK385" s="265"/>
      <c r="DL385" s="265"/>
      <c r="DM385" s="265"/>
      <c r="DN385" s="265"/>
      <c r="DO385" s="265"/>
      <c r="DP385" s="265"/>
      <c r="DQ385" s="265"/>
      <c r="DR385" s="265"/>
      <c r="DS385" s="265"/>
      <c r="DT385" s="265"/>
      <c r="DU385" s="265"/>
      <c r="DV385" s="265"/>
      <c r="DW385" s="265"/>
      <c r="DX385" s="265"/>
      <c r="DY385" s="265"/>
      <c r="DZ385" s="265"/>
      <c r="EA385" s="265"/>
      <c r="EB385" s="265"/>
      <c r="EC385" s="265"/>
      <c r="ED385" s="265"/>
      <c r="EE385" s="265"/>
      <c r="EF385" s="265"/>
      <c r="EG385" s="265"/>
      <c r="EH385" s="265"/>
      <c r="EI385" s="265"/>
      <c r="EJ385" s="265"/>
      <c r="EK385" s="265"/>
      <c r="EL385" s="265"/>
      <c r="EM385" s="265"/>
      <c r="EN385" s="265"/>
      <c r="EO385" s="265"/>
      <c r="EP385" s="265"/>
      <c r="EQ385" s="265"/>
      <c r="ER385" s="265"/>
      <c r="ES385" s="265"/>
      <c r="ET385" s="265"/>
      <c r="EU385" s="265"/>
      <c r="EV385" s="265"/>
      <c r="EW385" s="265"/>
      <c r="EX385" s="265"/>
      <c r="EY385" s="265"/>
      <c r="EZ385" s="265"/>
      <c r="FA385" s="265"/>
      <c r="FB385" s="265"/>
      <c r="FC385" s="265"/>
      <c r="FD385" s="265"/>
      <c r="FE385" s="265"/>
      <c r="FF385" s="265"/>
      <c r="FG385" s="265"/>
      <c r="FH385" s="265"/>
      <c r="FI385" s="265"/>
      <c r="FJ385" s="265"/>
      <c r="FK385" s="265"/>
      <c r="FL385" s="265"/>
      <c r="FM385" s="265"/>
      <c r="FN385" s="265"/>
      <c r="FO385" s="265"/>
      <c r="FP385" s="265"/>
      <c r="FQ385" s="265"/>
      <c r="FR385" s="265"/>
      <c r="FS385" s="265"/>
      <c r="FT385" s="265"/>
      <c r="FU385" s="265"/>
      <c r="FV385" s="265"/>
      <c r="FW385" s="265"/>
      <c r="FX385" s="265"/>
      <c r="FY385" s="265"/>
      <c r="FZ385" s="265"/>
      <c r="GA385" s="265"/>
      <c r="GB385" s="265"/>
      <c r="GC385" s="265"/>
      <c r="GD385" s="265"/>
      <c r="GE385" s="265"/>
      <c r="GF385" s="265"/>
      <c r="GG385" s="265"/>
      <c r="GH385" s="265"/>
      <c r="GI385" s="265"/>
      <c r="GJ385" s="265"/>
      <c r="GK385" s="265"/>
      <c r="GL385" s="265"/>
      <c r="GM385" s="265"/>
      <c r="GN385" s="265"/>
      <c r="GO385" s="265"/>
      <c r="GP385" s="265"/>
      <c r="GQ385" s="265"/>
      <c r="GR385" s="265"/>
      <c r="GS385" s="265"/>
      <c r="GT385" s="265"/>
      <c r="GU385" s="265"/>
      <c r="GV385" s="265"/>
      <c r="GW385" s="265"/>
      <c r="GX385" s="265"/>
      <c r="GY385" s="265"/>
      <c r="GZ385" s="265"/>
      <c r="HA385" s="265"/>
      <c r="HB385" s="265"/>
      <c r="HC385" s="265"/>
      <c r="HD385" s="265"/>
      <c r="HE385" s="265"/>
      <c r="HF385" s="265"/>
      <c r="HG385" s="265"/>
      <c r="HH385" s="265"/>
      <c r="HI385" s="265"/>
      <c r="HJ385" s="265"/>
      <c r="HK385" s="265"/>
      <c r="HL385" s="265"/>
      <c r="HM385" s="265"/>
      <c r="HN385" s="265"/>
      <c r="HO385" s="265"/>
      <c r="HP385" s="265"/>
      <c r="HQ385" s="265"/>
      <c r="HR385" s="265"/>
      <c r="HS385" s="265"/>
      <c r="HT385" s="265"/>
      <c r="HU385" s="265"/>
      <c r="HV385" s="265"/>
      <c r="HW385" s="265"/>
      <c r="HX385" s="265"/>
      <c r="HY385" s="265"/>
      <c r="HZ385" s="265"/>
      <c r="IA385" s="265"/>
      <c r="IB385" s="265"/>
      <c r="IC385" s="265"/>
      <c r="ID385" s="265"/>
      <c r="IE385" s="265"/>
      <c r="IF385" s="265"/>
      <c r="IG385" s="265"/>
      <c r="IH385" s="265"/>
      <c r="II385" s="265"/>
      <c r="IJ385" s="265"/>
      <c r="IK385" s="265"/>
      <c r="IL385" s="265"/>
      <c r="IM385" s="265"/>
      <c r="IN385" s="265"/>
      <c r="IO385" s="265"/>
      <c r="IP385" s="265"/>
      <c r="IQ385" s="265"/>
      <c r="IR385" s="265"/>
      <c r="IS385" s="265"/>
      <c r="IT385" s="265"/>
      <c r="IU385" s="265"/>
    </row>
    <row r="386" spans="1:255" s="14" customFormat="1" ht="20.25" customHeight="1">
      <c r="A386"/>
      <c r="B386" s="92"/>
      <c r="C386"/>
      <c r="D386"/>
      <c r="E386"/>
      <c r="F386"/>
      <c r="G386"/>
      <c r="H386" s="7"/>
      <c r="I386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  <c r="T386" s="265"/>
      <c r="U386" s="265"/>
      <c r="V386" s="265"/>
      <c r="W386" s="265"/>
      <c r="X386" s="265"/>
      <c r="Y386" s="265"/>
      <c r="Z386" s="265"/>
      <c r="AA386" s="265"/>
      <c r="AB386" s="265"/>
      <c r="AC386" s="265"/>
      <c r="AD386" s="265"/>
      <c r="AE386" s="265"/>
      <c r="AF386" s="265"/>
      <c r="AG386" s="265"/>
      <c r="AH386" s="265"/>
      <c r="AI386" s="265"/>
      <c r="AJ386" s="265"/>
      <c r="AK386" s="265"/>
      <c r="AL386" s="265"/>
      <c r="AM386" s="265"/>
      <c r="AN386" s="265"/>
      <c r="AO386" s="265"/>
      <c r="AP386" s="265"/>
      <c r="AQ386" s="265"/>
      <c r="AR386" s="265"/>
      <c r="AS386" s="265"/>
      <c r="AT386" s="265"/>
      <c r="AU386" s="265"/>
      <c r="AV386" s="265"/>
      <c r="AW386" s="265"/>
      <c r="AX386" s="265"/>
      <c r="AY386" s="265"/>
      <c r="AZ386" s="265"/>
      <c r="BA386" s="265"/>
      <c r="BB386" s="265"/>
      <c r="BC386" s="265"/>
      <c r="BD386" s="265"/>
      <c r="BE386" s="265"/>
      <c r="BF386" s="265"/>
      <c r="BG386" s="265"/>
      <c r="BH386" s="265"/>
      <c r="BI386" s="265"/>
      <c r="BJ386" s="265"/>
      <c r="BK386" s="265"/>
      <c r="BL386" s="265"/>
      <c r="BM386" s="265"/>
      <c r="BN386" s="265"/>
      <c r="BO386" s="265"/>
      <c r="BP386" s="265"/>
      <c r="BQ386" s="265"/>
      <c r="BR386" s="265"/>
      <c r="BS386" s="265"/>
      <c r="BT386" s="265"/>
      <c r="BU386" s="265"/>
      <c r="BV386" s="265"/>
      <c r="BW386" s="265"/>
      <c r="BX386" s="265"/>
      <c r="BY386" s="265"/>
      <c r="BZ386" s="265"/>
      <c r="CA386" s="265"/>
      <c r="CB386" s="265"/>
      <c r="CC386" s="265"/>
      <c r="CD386" s="265"/>
      <c r="CE386" s="265"/>
      <c r="CF386" s="265"/>
      <c r="CG386" s="265"/>
      <c r="CH386" s="265"/>
      <c r="CI386" s="265"/>
      <c r="CJ386" s="265"/>
      <c r="CK386" s="265"/>
      <c r="CL386" s="265"/>
      <c r="CM386" s="265"/>
      <c r="CN386" s="265"/>
      <c r="CO386" s="265"/>
      <c r="CP386" s="265"/>
      <c r="CQ386" s="265"/>
      <c r="CR386" s="265"/>
      <c r="CS386" s="265"/>
      <c r="CT386" s="265"/>
      <c r="CU386" s="265"/>
      <c r="CV386" s="265"/>
      <c r="CW386" s="265"/>
      <c r="CX386" s="265"/>
      <c r="CY386" s="265"/>
      <c r="CZ386" s="265"/>
      <c r="DA386" s="265"/>
      <c r="DB386" s="265"/>
      <c r="DC386" s="265"/>
      <c r="DD386" s="265"/>
      <c r="DE386" s="265"/>
      <c r="DF386" s="265"/>
      <c r="DG386" s="265"/>
      <c r="DH386" s="265"/>
      <c r="DI386" s="265"/>
      <c r="DJ386" s="265"/>
      <c r="DK386" s="265"/>
      <c r="DL386" s="265"/>
      <c r="DM386" s="265"/>
      <c r="DN386" s="265"/>
      <c r="DO386" s="265"/>
      <c r="DP386" s="265"/>
      <c r="DQ386" s="265"/>
      <c r="DR386" s="265"/>
      <c r="DS386" s="265"/>
      <c r="DT386" s="265"/>
      <c r="DU386" s="265"/>
      <c r="DV386" s="265"/>
      <c r="DW386" s="265"/>
      <c r="DX386" s="265"/>
      <c r="DY386" s="265"/>
      <c r="DZ386" s="265"/>
      <c r="EA386" s="265"/>
      <c r="EB386" s="265"/>
      <c r="EC386" s="265"/>
      <c r="ED386" s="265"/>
      <c r="EE386" s="265"/>
      <c r="EF386" s="265"/>
      <c r="EG386" s="265"/>
      <c r="EH386" s="265"/>
      <c r="EI386" s="265"/>
      <c r="EJ386" s="265"/>
      <c r="EK386" s="265"/>
      <c r="EL386" s="265"/>
      <c r="EM386" s="265"/>
      <c r="EN386" s="265"/>
      <c r="EO386" s="265"/>
      <c r="EP386" s="265"/>
      <c r="EQ386" s="265"/>
      <c r="ER386" s="265"/>
      <c r="ES386" s="265"/>
      <c r="ET386" s="265"/>
      <c r="EU386" s="265"/>
      <c r="EV386" s="265"/>
      <c r="EW386" s="265"/>
      <c r="EX386" s="265"/>
      <c r="EY386" s="265"/>
      <c r="EZ386" s="265"/>
      <c r="FA386" s="265"/>
      <c r="FB386" s="265"/>
      <c r="FC386" s="265"/>
      <c r="FD386" s="265"/>
      <c r="FE386" s="265"/>
      <c r="FF386" s="265"/>
      <c r="FG386" s="265"/>
      <c r="FH386" s="265"/>
      <c r="FI386" s="265"/>
      <c r="FJ386" s="265"/>
      <c r="FK386" s="265"/>
      <c r="FL386" s="265"/>
      <c r="FM386" s="265"/>
      <c r="FN386" s="265"/>
      <c r="FO386" s="265"/>
      <c r="FP386" s="265"/>
      <c r="FQ386" s="265"/>
      <c r="FR386" s="265"/>
      <c r="FS386" s="265"/>
      <c r="FT386" s="265"/>
      <c r="FU386" s="265"/>
      <c r="FV386" s="265"/>
      <c r="FW386" s="265"/>
      <c r="FX386" s="265"/>
      <c r="FY386" s="265"/>
      <c r="FZ386" s="265"/>
      <c r="GA386" s="265"/>
      <c r="GB386" s="265"/>
      <c r="GC386" s="265"/>
      <c r="GD386" s="265"/>
      <c r="GE386" s="265"/>
      <c r="GF386" s="265"/>
      <c r="GG386" s="265"/>
      <c r="GH386" s="265"/>
      <c r="GI386" s="265"/>
      <c r="GJ386" s="265"/>
      <c r="GK386" s="265"/>
      <c r="GL386" s="265"/>
      <c r="GM386" s="265"/>
      <c r="GN386" s="265"/>
      <c r="GO386" s="265"/>
      <c r="GP386" s="265"/>
      <c r="GQ386" s="265"/>
      <c r="GR386" s="265"/>
      <c r="GS386" s="265"/>
      <c r="GT386" s="265"/>
      <c r="GU386" s="265"/>
      <c r="GV386" s="265"/>
      <c r="GW386" s="265"/>
      <c r="GX386" s="265"/>
      <c r="GY386" s="265"/>
      <c r="GZ386" s="265"/>
      <c r="HA386" s="265"/>
      <c r="HB386" s="265"/>
      <c r="HC386" s="265"/>
      <c r="HD386" s="265"/>
      <c r="HE386" s="265"/>
      <c r="HF386" s="265"/>
      <c r="HG386" s="265"/>
      <c r="HH386" s="265"/>
      <c r="HI386" s="265"/>
      <c r="HJ386" s="265"/>
      <c r="HK386" s="265"/>
      <c r="HL386" s="265"/>
      <c r="HM386" s="265"/>
      <c r="HN386" s="265"/>
      <c r="HO386" s="265"/>
      <c r="HP386" s="265"/>
      <c r="HQ386" s="265"/>
      <c r="HR386" s="265"/>
      <c r="HS386" s="265"/>
      <c r="HT386" s="265"/>
      <c r="HU386" s="265"/>
      <c r="HV386" s="265"/>
      <c r="HW386" s="265"/>
      <c r="HX386" s="265"/>
      <c r="HY386" s="265"/>
      <c r="HZ386" s="265"/>
      <c r="IA386" s="265"/>
      <c r="IB386" s="265"/>
      <c r="IC386" s="265"/>
      <c r="ID386" s="265"/>
      <c r="IE386" s="265"/>
      <c r="IF386" s="265"/>
      <c r="IG386" s="265"/>
      <c r="IH386" s="265"/>
      <c r="II386" s="265"/>
      <c r="IJ386" s="265"/>
      <c r="IK386" s="265"/>
      <c r="IL386" s="265"/>
      <c r="IM386" s="265"/>
      <c r="IN386" s="265"/>
      <c r="IO386" s="265"/>
      <c r="IP386" s="265"/>
      <c r="IQ386" s="265"/>
      <c r="IR386" s="265"/>
      <c r="IS386" s="265"/>
      <c r="IT386" s="265"/>
      <c r="IU386" s="265"/>
    </row>
    <row r="387" spans="1:255" s="14" customFormat="1" ht="20.25" customHeight="1">
      <c r="A387"/>
      <c r="B387" s="92"/>
      <c r="C387"/>
      <c r="D387"/>
      <c r="E387"/>
      <c r="F387"/>
      <c r="G387"/>
      <c r="H387" s="7"/>
      <c r="I387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  <c r="T387" s="265"/>
      <c r="U387" s="265"/>
      <c r="V387" s="265"/>
      <c r="W387" s="265"/>
      <c r="X387" s="265"/>
      <c r="Y387" s="265"/>
      <c r="Z387" s="265"/>
      <c r="AA387" s="265"/>
      <c r="AB387" s="265"/>
      <c r="AC387" s="265"/>
      <c r="AD387" s="265"/>
      <c r="AE387" s="265"/>
      <c r="AF387" s="265"/>
      <c r="AG387" s="265"/>
      <c r="AH387" s="265"/>
      <c r="AI387" s="265"/>
      <c r="AJ387" s="265"/>
      <c r="AK387" s="265"/>
      <c r="AL387" s="265"/>
      <c r="AM387" s="265"/>
      <c r="AN387" s="265"/>
      <c r="AO387" s="265"/>
      <c r="AP387" s="265"/>
      <c r="AQ387" s="265"/>
      <c r="AR387" s="265"/>
      <c r="AS387" s="265"/>
      <c r="AT387" s="265"/>
      <c r="AU387" s="265"/>
      <c r="AV387" s="265"/>
      <c r="AW387" s="265"/>
      <c r="AX387" s="265"/>
      <c r="AY387" s="265"/>
      <c r="AZ387" s="265"/>
      <c r="BA387" s="265"/>
      <c r="BB387" s="265"/>
      <c r="BC387" s="265"/>
      <c r="BD387" s="265"/>
      <c r="BE387" s="265"/>
      <c r="BF387" s="265"/>
      <c r="BG387" s="265"/>
      <c r="BH387" s="265"/>
      <c r="BI387" s="265"/>
      <c r="BJ387" s="265"/>
      <c r="BK387" s="265"/>
      <c r="BL387" s="265"/>
      <c r="BM387" s="265"/>
      <c r="BN387" s="265"/>
      <c r="BO387" s="265"/>
      <c r="BP387" s="265"/>
      <c r="BQ387" s="265"/>
      <c r="BR387" s="265"/>
      <c r="BS387" s="265"/>
      <c r="BT387" s="265"/>
      <c r="BU387" s="265"/>
      <c r="BV387" s="265"/>
      <c r="BW387" s="265"/>
      <c r="BX387" s="265"/>
      <c r="BY387" s="265"/>
      <c r="BZ387" s="265"/>
      <c r="CA387" s="265"/>
      <c r="CB387" s="265"/>
      <c r="CC387" s="265"/>
      <c r="CD387" s="265"/>
      <c r="CE387" s="265"/>
      <c r="CF387" s="265"/>
      <c r="CG387" s="265"/>
      <c r="CH387" s="265"/>
      <c r="CI387" s="265"/>
      <c r="CJ387" s="265"/>
      <c r="CK387" s="265"/>
      <c r="CL387" s="265"/>
      <c r="CM387" s="265"/>
      <c r="CN387" s="265"/>
      <c r="CO387" s="265"/>
      <c r="CP387" s="265"/>
      <c r="CQ387" s="265"/>
      <c r="CR387" s="265"/>
      <c r="CS387" s="265"/>
      <c r="CT387" s="265"/>
      <c r="CU387" s="265"/>
      <c r="CV387" s="265"/>
      <c r="CW387" s="265"/>
      <c r="CX387" s="265"/>
      <c r="CY387" s="265"/>
      <c r="CZ387" s="265"/>
      <c r="DA387" s="265"/>
      <c r="DB387" s="265"/>
      <c r="DC387" s="265"/>
      <c r="DD387" s="265"/>
      <c r="DE387" s="265"/>
      <c r="DF387" s="265"/>
      <c r="DG387" s="265"/>
      <c r="DH387" s="265"/>
      <c r="DI387" s="265"/>
      <c r="DJ387" s="265"/>
      <c r="DK387" s="265"/>
      <c r="DL387" s="265"/>
      <c r="DM387" s="265"/>
      <c r="DN387" s="265"/>
      <c r="DO387" s="265"/>
      <c r="DP387" s="265"/>
      <c r="DQ387" s="265"/>
      <c r="DR387" s="265"/>
      <c r="DS387" s="265"/>
      <c r="DT387" s="265"/>
      <c r="DU387" s="265"/>
      <c r="DV387" s="265"/>
      <c r="DW387" s="265"/>
      <c r="DX387" s="265"/>
      <c r="DY387" s="265"/>
      <c r="DZ387" s="265"/>
      <c r="EA387" s="265"/>
      <c r="EB387" s="265"/>
      <c r="EC387" s="265"/>
      <c r="ED387" s="265"/>
      <c r="EE387" s="265"/>
      <c r="EF387" s="265"/>
      <c r="EG387" s="265"/>
      <c r="EH387" s="265"/>
      <c r="EI387" s="265"/>
      <c r="EJ387" s="265"/>
      <c r="EK387" s="265"/>
      <c r="EL387" s="265"/>
      <c r="EM387" s="265"/>
      <c r="EN387" s="265"/>
      <c r="EO387" s="265"/>
      <c r="EP387" s="265"/>
      <c r="EQ387" s="265"/>
      <c r="ER387" s="265"/>
      <c r="ES387" s="265"/>
      <c r="ET387" s="265"/>
      <c r="EU387" s="265"/>
      <c r="EV387" s="265"/>
      <c r="EW387" s="265"/>
      <c r="EX387" s="265"/>
      <c r="EY387" s="265"/>
      <c r="EZ387" s="265"/>
      <c r="FA387" s="265"/>
      <c r="FB387" s="265"/>
      <c r="FC387" s="265"/>
      <c r="FD387" s="265"/>
      <c r="FE387" s="265"/>
      <c r="FF387" s="265"/>
      <c r="FG387" s="265"/>
      <c r="FH387" s="265"/>
      <c r="FI387" s="265"/>
      <c r="FJ387" s="265"/>
      <c r="FK387" s="265"/>
      <c r="FL387" s="265"/>
      <c r="FM387" s="265"/>
      <c r="FN387" s="265"/>
      <c r="FO387" s="265"/>
      <c r="FP387" s="265"/>
      <c r="FQ387" s="265"/>
      <c r="FR387" s="265"/>
      <c r="FS387" s="265"/>
      <c r="FT387" s="265"/>
      <c r="FU387" s="265"/>
      <c r="FV387" s="265"/>
      <c r="FW387" s="265"/>
      <c r="FX387" s="265"/>
      <c r="FY387" s="265"/>
      <c r="FZ387" s="265"/>
      <c r="GA387" s="265"/>
      <c r="GB387" s="265"/>
      <c r="GC387" s="265"/>
      <c r="GD387" s="265"/>
      <c r="GE387" s="265"/>
      <c r="GF387" s="265"/>
      <c r="GG387" s="265"/>
      <c r="GH387" s="265"/>
      <c r="GI387" s="265"/>
      <c r="GJ387" s="265"/>
      <c r="GK387" s="265"/>
      <c r="GL387" s="265"/>
      <c r="GM387" s="265"/>
      <c r="GN387" s="265"/>
      <c r="GO387" s="265"/>
      <c r="GP387" s="265"/>
      <c r="GQ387" s="265"/>
      <c r="GR387" s="265"/>
      <c r="GS387" s="265"/>
      <c r="GT387" s="265"/>
      <c r="GU387" s="265"/>
      <c r="GV387" s="265"/>
      <c r="GW387" s="265"/>
      <c r="GX387" s="265"/>
      <c r="GY387" s="265"/>
      <c r="GZ387" s="265"/>
      <c r="HA387" s="265"/>
      <c r="HB387" s="265"/>
      <c r="HC387" s="265"/>
      <c r="HD387" s="265"/>
      <c r="HE387" s="265"/>
      <c r="HF387" s="265"/>
      <c r="HG387" s="265"/>
      <c r="HH387" s="265"/>
      <c r="HI387" s="265"/>
      <c r="HJ387" s="265"/>
      <c r="HK387" s="265"/>
      <c r="HL387" s="265"/>
      <c r="HM387" s="265"/>
      <c r="HN387" s="265"/>
      <c r="HO387" s="265"/>
      <c r="HP387" s="265"/>
      <c r="HQ387" s="265"/>
      <c r="HR387" s="265"/>
      <c r="HS387" s="265"/>
      <c r="HT387" s="265"/>
      <c r="HU387" s="265"/>
      <c r="HV387" s="265"/>
      <c r="HW387" s="265"/>
      <c r="HX387" s="265"/>
      <c r="HY387" s="265"/>
      <c r="HZ387" s="265"/>
      <c r="IA387" s="265"/>
      <c r="IB387" s="265"/>
      <c r="IC387" s="265"/>
      <c r="ID387" s="265"/>
      <c r="IE387" s="265"/>
      <c r="IF387" s="265"/>
      <c r="IG387" s="265"/>
      <c r="IH387" s="265"/>
      <c r="II387" s="265"/>
      <c r="IJ387" s="265"/>
      <c r="IK387" s="265"/>
      <c r="IL387" s="265"/>
      <c r="IM387" s="265"/>
      <c r="IN387" s="265"/>
      <c r="IO387" s="265"/>
      <c r="IP387" s="265"/>
      <c r="IQ387" s="265"/>
      <c r="IR387" s="265"/>
      <c r="IS387" s="265"/>
      <c r="IT387" s="265"/>
      <c r="IU387" s="265"/>
    </row>
    <row r="388" spans="1:255" s="14" customFormat="1" ht="20.25" customHeight="1">
      <c r="A388"/>
      <c r="B388" s="92"/>
      <c r="C388"/>
      <c r="D388"/>
      <c r="E388"/>
      <c r="F388"/>
      <c r="G388"/>
      <c r="H388" s="7"/>
      <c r="I388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  <c r="T388" s="265"/>
      <c r="U388" s="265"/>
      <c r="V388" s="265"/>
      <c r="W388" s="265"/>
      <c r="X388" s="265"/>
      <c r="Y388" s="265"/>
      <c r="Z388" s="265"/>
      <c r="AA388" s="265"/>
      <c r="AB388" s="265"/>
      <c r="AC388" s="265"/>
      <c r="AD388" s="265"/>
      <c r="AE388" s="265"/>
      <c r="AF388" s="265"/>
      <c r="AG388" s="265"/>
      <c r="AH388" s="265"/>
      <c r="AI388" s="265"/>
      <c r="AJ388" s="265"/>
      <c r="AK388" s="265"/>
      <c r="AL388" s="265"/>
      <c r="AM388" s="265"/>
      <c r="AN388" s="265"/>
      <c r="AO388" s="265"/>
      <c r="AP388" s="265"/>
      <c r="AQ388" s="265"/>
      <c r="AR388" s="265"/>
      <c r="AS388" s="265"/>
      <c r="AT388" s="265"/>
      <c r="AU388" s="265"/>
      <c r="AV388" s="265"/>
      <c r="AW388" s="265"/>
      <c r="AX388" s="265"/>
      <c r="AY388" s="265"/>
      <c r="AZ388" s="265"/>
      <c r="BA388" s="265"/>
      <c r="BB388" s="265"/>
      <c r="BC388" s="265"/>
      <c r="BD388" s="265"/>
      <c r="BE388" s="265"/>
      <c r="BF388" s="265"/>
      <c r="BG388" s="265"/>
      <c r="BH388" s="265"/>
      <c r="BI388" s="265"/>
      <c r="BJ388" s="265"/>
      <c r="BK388" s="265"/>
      <c r="BL388" s="265"/>
      <c r="BM388" s="265"/>
      <c r="BN388" s="265"/>
      <c r="BO388" s="265"/>
      <c r="BP388" s="265"/>
      <c r="BQ388" s="265"/>
      <c r="BR388" s="265"/>
      <c r="BS388" s="265"/>
      <c r="BT388" s="265"/>
      <c r="BU388" s="265"/>
      <c r="BV388" s="265"/>
      <c r="BW388" s="265"/>
      <c r="BX388" s="265"/>
      <c r="BY388" s="265"/>
      <c r="BZ388" s="265"/>
      <c r="CA388" s="265"/>
      <c r="CB388" s="265"/>
      <c r="CC388" s="265"/>
      <c r="CD388" s="265"/>
      <c r="CE388" s="265"/>
      <c r="CF388" s="265"/>
      <c r="CG388" s="265"/>
      <c r="CH388" s="265"/>
      <c r="CI388" s="265"/>
      <c r="CJ388" s="265"/>
      <c r="CK388" s="265"/>
      <c r="CL388" s="265"/>
      <c r="CM388" s="265"/>
      <c r="CN388" s="265"/>
      <c r="CO388" s="265"/>
      <c r="CP388" s="265"/>
      <c r="CQ388" s="265"/>
      <c r="CR388" s="265"/>
      <c r="CS388" s="265"/>
      <c r="CT388" s="265"/>
      <c r="CU388" s="265"/>
      <c r="CV388" s="265"/>
      <c r="CW388" s="265"/>
      <c r="CX388" s="265"/>
      <c r="CY388" s="265"/>
      <c r="CZ388" s="265"/>
      <c r="DA388" s="265"/>
      <c r="DB388" s="265"/>
      <c r="DC388" s="265"/>
      <c r="DD388" s="265"/>
      <c r="DE388" s="265"/>
      <c r="DF388" s="265"/>
      <c r="DG388" s="265"/>
      <c r="DH388" s="265"/>
      <c r="DI388" s="265"/>
      <c r="DJ388" s="265"/>
      <c r="DK388" s="265"/>
      <c r="DL388" s="265"/>
      <c r="DM388" s="265"/>
      <c r="DN388" s="265"/>
      <c r="DO388" s="265"/>
      <c r="DP388" s="265"/>
      <c r="DQ388" s="265"/>
      <c r="DR388" s="265"/>
      <c r="DS388" s="265"/>
      <c r="DT388" s="265"/>
      <c r="DU388" s="265"/>
      <c r="DV388" s="265"/>
      <c r="DW388" s="265"/>
      <c r="DX388" s="265"/>
      <c r="DY388" s="265"/>
      <c r="DZ388" s="265"/>
      <c r="EA388" s="265"/>
      <c r="EB388" s="265"/>
      <c r="EC388" s="265"/>
      <c r="ED388" s="265"/>
      <c r="EE388" s="265"/>
      <c r="EF388" s="265"/>
      <c r="EG388" s="265"/>
      <c r="EH388" s="265"/>
      <c r="EI388" s="265"/>
      <c r="EJ388" s="265"/>
      <c r="EK388" s="265"/>
      <c r="EL388" s="265"/>
      <c r="EM388" s="265"/>
      <c r="EN388" s="265"/>
      <c r="EO388" s="265"/>
      <c r="EP388" s="265"/>
      <c r="EQ388" s="265"/>
      <c r="ER388" s="265"/>
      <c r="ES388" s="265"/>
      <c r="ET388" s="265"/>
      <c r="EU388" s="265"/>
      <c r="EV388" s="265"/>
      <c r="EW388" s="265"/>
      <c r="EX388" s="265"/>
      <c r="EY388" s="265"/>
      <c r="EZ388" s="265"/>
      <c r="FA388" s="265"/>
      <c r="FB388" s="265"/>
      <c r="FC388" s="265"/>
      <c r="FD388" s="265"/>
      <c r="FE388" s="265"/>
      <c r="FF388" s="265"/>
      <c r="FG388" s="265"/>
      <c r="FH388" s="265"/>
      <c r="FI388" s="265"/>
      <c r="FJ388" s="265"/>
      <c r="FK388" s="265"/>
      <c r="FL388" s="265"/>
      <c r="FM388" s="265"/>
      <c r="FN388" s="265"/>
      <c r="FO388" s="265"/>
      <c r="FP388" s="265"/>
      <c r="FQ388" s="265"/>
      <c r="FR388" s="265"/>
      <c r="FS388" s="265"/>
      <c r="FT388" s="265"/>
      <c r="FU388" s="265"/>
      <c r="FV388" s="265"/>
      <c r="FW388" s="265"/>
      <c r="FX388" s="265"/>
      <c r="FY388" s="265"/>
      <c r="FZ388" s="265"/>
      <c r="GA388" s="265"/>
      <c r="GB388" s="265"/>
      <c r="GC388" s="265"/>
      <c r="GD388" s="265"/>
      <c r="GE388" s="265"/>
      <c r="GF388" s="265"/>
      <c r="GG388" s="265"/>
      <c r="GH388" s="265"/>
      <c r="GI388" s="265"/>
      <c r="GJ388" s="265"/>
      <c r="GK388" s="265"/>
      <c r="GL388" s="265"/>
      <c r="GM388" s="265"/>
      <c r="GN388" s="265"/>
      <c r="GO388" s="265"/>
      <c r="GP388" s="265"/>
      <c r="GQ388" s="265"/>
      <c r="GR388" s="265"/>
      <c r="GS388" s="265"/>
      <c r="GT388" s="265"/>
      <c r="GU388" s="265"/>
      <c r="GV388" s="265"/>
      <c r="GW388" s="265"/>
      <c r="GX388" s="265"/>
      <c r="GY388" s="265"/>
      <c r="GZ388" s="265"/>
      <c r="HA388" s="265"/>
      <c r="HB388" s="265"/>
      <c r="HC388" s="265"/>
      <c r="HD388" s="265"/>
      <c r="HE388" s="265"/>
      <c r="HF388" s="265"/>
      <c r="HG388" s="265"/>
      <c r="HH388" s="265"/>
      <c r="HI388" s="265"/>
      <c r="HJ388" s="265"/>
      <c r="HK388" s="265"/>
      <c r="HL388" s="265"/>
      <c r="HM388" s="265"/>
      <c r="HN388" s="265"/>
      <c r="HO388" s="265"/>
      <c r="HP388" s="265"/>
      <c r="HQ388" s="265"/>
      <c r="HR388" s="265"/>
      <c r="HS388" s="265"/>
      <c r="HT388" s="265"/>
      <c r="HU388" s="265"/>
      <c r="HV388" s="265"/>
      <c r="HW388" s="265"/>
      <c r="HX388" s="265"/>
      <c r="HY388" s="265"/>
      <c r="HZ388" s="265"/>
      <c r="IA388" s="265"/>
      <c r="IB388" s="265"/>
      <c r="IC388" s="265"/>
      <c r="ID388" s="265"/>
      <c r="IE388" s="265"/>
      <c r="IF388" s="265"/>
      <c r="IG388" s="265"/>
      <c r="IH388" s="265"/>
      <c r="II388" s="265"/>
      <c r="IJ388" s="265"/>
      <c r="IK388" s="265"/>
      <c r="IL388" s="265"/>
      <c r="IM388" s="265"/>
      <c r="IN388" s="265"/>
      <c r="IO388" s="265"/>
      <c r="IP388" s="265"/>
      <c r="IQ388" s="265"/>
      <c r="IR388" s="265"/>
      <c r="IS388" s="265"/>
      <c r="IT388" s="265"/>
      <c r="IU388" s="265"/>
    </row>
    <row r="389" spans="1:255" s="14" customFormat="1" ht="20.25" customHeight="1">
      <c r="A389"/>
      <c r="B389" s="92"/>
      <c r="C389"/>
      <c r="D389"/>
      <c r="E389"/>
      <c r="F389"/>
      <c r="G389"/>
      <c r="H389" s="7"/>
      <c r="I389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  <c r="T389" s="265"/>
      <c r="U389" s="265"/>
      <c r="V389" s="265"/>
      <c r="W389" s="265"/>
      <c r="X389" s="265"/>
      <c r="Y389" s="265"/>
      <c r="Z389" s="265"/>
      <c r="AA389" s="265"/>
      <c r="AB389" s="265"/>
      <c r="AC389" s="265"/>
      <c r="AD389" s="265"/>
      <c r="AE389" s="265"/>
      <c r="AF389" s="265"/>
      <c r="AG389" s="265"/>
      <c r="AH389" s="265"/>
      <c r="AI389" s="265"/>
      <c r="AJ389" s="265"/>
      <c r="AK389" s="265"/>
      <c r="AL389" s="265"/>
      <c r="AM389" s="265"/>
      <c r="AN389" s="265"/>
      <c r="AO389" s="265"/>
      <c r="AP389" s="265"/>
      <c r="AQ389" s="265"/>
      <c r="AR389" s="265"/>
      <c r="AS389" s="265"/>
      <c r="AT389" s="265"/>
      <c r="AU389" s="265"/>
      <c r="AV389" s="265"/>
      <c r="AW389" s="265"/>
      <c r="AX389" s="265"/>
      <c r="AY389" s="265"/>
      <c r="AZ389" s="265"/>
      <c r="BA389" s="265"/>
      <c r="BB389" s="265"/>
      <c r="BC389" s="265"/>
      <c r="BD389" s="265"/>
      <c r="BE389" s="265"/>
      <c r="BF389" s="265"/>
      <c r="BG389" s="265"/>
      <c r="BH389" s="265"/>
      <c r="BI389" s="265"/>
      <c r="BJ389" s="265"/>
      <c r="BK389" s="265"/>
      <c r="BL389" s="265"/>
      <c r="BM389" s="265"/>
      <c r="BN389" s="265"/>
      <c r="BO389" s="265"/>
      <c r="BP389" s="265"/>
      <c r="BQ389" s="265"/>
      <c r="BR389" s="265"/>
      <c r="BS389" s="265"/>
      <c r="BT389" s="265"/>
      <c r="BU389" s="265"/>
      <c r="BV389" s="265"/>
      <c r="BW389" s="265"/>
      <c r="BX389" s="265"/>
      <c r="BY389" s="265"/>
      <c r="BZ389" s="265"/>
      <c r="CA389" s="265"/>
      <c r="CB389" s="265"/>
      <c r="CC389" s="265"/>
      <c r="CD389" s="265"/>
      <c r="CE389" s="265"/>
      <c r="CF389" s="265"/>
      <c r="CG389" s="265"/>
      <c r="CH389" s="265"/>
      <c r="CI389" s="265"/>
      <c r="CJ389" s="265"/>
      <c r="CK389" s="265"/>
      <c r="CL389" s="265"/>
      <c r="CM389" s="265"/>
      <c r="CN389" s="265"/>
      <c r="CO389" s="265"/>
      <c r="CP389" s="265"/>
      <c r="CQ389" s="265"/>
      <c r="CR389" s="265"/>
      <c r="CS389" s="265"/>
      <c r="CT389" s="265"/>
      <c r="CU389" s="265"/>
      <c r="CV389" s="265"/>
      <c r="CW389" s="265"/>
      <c r="CX389" s="265"/>
      <c r="CY389" s="265"/>
      <c r="CZ389" s="265"/>
      <c r="DA389" s="265"/>
      <c r="DB389" s="265"/>
      <c r="DC389" s="265"/>
      <c r="DD389" s="265"/>
      <c r="DE389" s="265"/>
      <c r="DF389" s="265"/>
      <c r="DG389" s="265"/>
      <c r="DH389" s="265"/>
      <c r="DI389" s="265"/>
      <c r="DJ389" s="265"/>
      <c r="DK389" s="265"/>
      <c r="DL389" s="265"/>
      <c r="DM389" s="265"/>
      <c r="DN389" s="265"/>
      <c r="DO389" s="265"/>
      <c r="DP389" s="265"/>
      <c r="DQ389" s="265"/>
      <c r="DR389" s="265"/>
      <c r="DS389" s="265"/>
      <c r="DT389" s="265"/>
      <c r="DU389" s="265"/>
      <c r="DV389" s="265"/>
      <c r="DW389" s="265"/>
      <c r="DX389" s="265"/>
      <c r="DY389" s="265"/>
      <c r="DZ389" s="265"/>
      <c r="EA389" s="265"/>
      <c r="EB389" s="265"/>
      <c r="EC389" s="265"/>
      <c r="ED389" s="265"/>
      <c r="EE389" s="265"/>
      <c r="EF389" s="265"/>
      <c r="EG389" s="265"/>
      <c r="EH389" s="265"/>
      <c r="EI389" s="265"/>
      <c r="EJ389" s="265"/>
      <c r="EK389" s="265"/>
      <c r="EL389" s="265"/>
      <c r="EM389" s="265"/>
      <c r="EN389" s="265"/>
      <c r="EO389" s="265"/>
      <c r="EP389" s="265"/>
      <c r="EQ389" s="265"/>
      <c r="ER389" s="265"/>
      <c r="ES389" s="265"/>
      <c r="ET389" s="265"/>
      <c r="EU389" s="265"/>
      <c r="EV389" s="265"/>
      <c r="EW389" s="265"/>
      <c r="EX389" s="265"/>
      <c r="EY389" s="265"/>
      <c r="EZ389" s="265"/>
      <c r="FA389" s="265"/>
      <c r="FB389" s="265"/>
      <c r="FC389" s="265"/>
      <c r="FD389" s="265"/>
      <c r="FE389" s="265"/>
      <c r="FF389" s="265"/>
      <c r="FG389" s="265"/>
      <c r="FH389" s="265"/>
      <c r="FI389" s="265"/>
      <c r="FJ389" s="265"/>
      <c r="FK389" s="265"/>
      <c r="FL389" s="265"/>
      <c r="FM389" s="265"/>
      <c r="FN389" s="265"/>
      <c r="FO389" s="265"/>
      <c r="FP389" s="265"/>
      <c r="FQ389" s="265"/>
      <c r="FR389" s="265"/>
      <c r="FS389" s="265"/>
      <c r="FT389" s="265"/>
      <c r="FU389" s="265"/>
      <c r="FV389" s="265"/>
      <c r="FW389" s="265"/>
      <c r="FX389" s="265"/>
      <c r="FY389" s="265"/>
      <c r="FZ389" s="265"/>
      <c r="GA389" s="265"/>
      <c r="GB389" s="265"/>
      <c r="GC389" s="265"/>
      <c r="GD389" s="265"/>
      <c r="GE389" s="265"/>
      <c r="GF389" s="265"/>
      <c r="GG389" s="265"/>
      <c r="GH389" s="265"/>
      <c r="GI389" s="265"/>
      <c r="GJ389" s="265"/>
      <c r="GK389" s="265"/>
      <c r="GL389" s="265"/>
      <c r="GM389" s="265"/>
      <c r="GN389" s="265"/>
      <c r="GO389" s="265"/>
      <c r="GP389" s="265"/>
      <c r="GQ389" s="265"/>
      <c r="GR389" s="265"/>
      <c r="GS389" s="265"/>
      <c r="GT389" s="265"/>
      <c r="GU389" s="265"/>
      <c r="GV389" s="265"/>
      <c r="GW389" s="265"/>
      <c r="GX389" s="265"/>
      <c r="GY389" s="265"/>
      <c r="GZ389" s="265"/>
      <c r="HA389" s="265"/>
      <c r="HB389" s="265"/>
      <c r="HC389" s="265"/>
      <c r="HD389" s="265"/>
      <c r="HE389" s="265"/>
      <c r="HF389" s="265"/>
      <c r="HG389" s="265"/>
      <c r="HH389" s="265"/>
      <c r="HI389" s="265"/>
      <c r="HJ389" s="265"/>
      <c r="HK389" s="265"/>
      <c r="HL389" s="265"/>
      <c r="HM389" s="265"/>
      <c r="HN389" s="265"/>
      <c r="HO389" s="265"/>
      <c r="HP389" s="265"/>
      <c r="HQ389" s="265"/>
      <c r="HR389" s="265"/>
      <c r="HS389" s="265"/>
      <c r="HT389" s="265"/>
      <c r="HU389" s="265"/>
      <c r="HV389" s="265"/>
      <c r="HW389" s="265"/>
      <c r="HX389" s="265"/>
      <c r="HY389" s="265"/>
      <c r="HZ389" s="265"/>
      <c r="IA389" s="265"/>
      <c r="IB389" s="265"/>
      <c r="IC389" s="265"/>
      <c r="ID389" s="265"/>
      <c r="IE389" s="265"/>
      <c r="IF389" s="265"/>
      <c r="IG389" s="265"/>
      <c r="IH389" s="265"/>
      <c r="II389" s="265"/>
      <c r="IJ389" s="265"/>
      <c r="IK389" s="265"/>
      <c r="IL389" s="265"/>
      <c r="IM389" s="265"/>
      <c r="IN389" s="265"/>
      <c r="IO389" s="265"/>
      <c r="IP389" s="265"/>
      <c r="IQ389" s="265"/>
      <c r="IR389" s="265"/>
      <c r="IS389" s="265"/>
      <c r="IT389" s="265"/>
      <c r="IU389" s="265"/>
    </row>
    <row r="390" spans="1:255" s="14" customFormat="1" ht="20.25" customHeight="1">
      <c r="A390"/>
      <c r="B390" s="92"/>
      <c r="C390"/>
      <c r="D390"/>
      <c r="E390"/>
      <c r="F390"/>
      <c r="G390"/>
      <c r="H390" s="7"/>
      <c r="I390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  <c r="T390" s="265"/>
      <c r="U390" s="265"/>
      <c r="V390" s="265"/>
      <c r="W390" s="265"/>
      <c r="X390" s="265"/>
      <c r="Y390" s="265"/>
      <c r="Z390" s="265"/>
      <c r="AA390" s="265"/>
      <c r="AB390" s="265"/>
      <c r="AC390" s="265"/>
      <c r="AD390" s="265"/>
      <c r="AE390" s="265"/>
      <c r="AF390" s="265"/>
      <c r="AG390" s="265"/>
      <c r="AH390" s="265"/>
      <c r="AI390" s="265"/>
      <c r="AJ390" s="265"/>
      <c r="AK390" s="265"/>
      <c r="AL390" s="265"/>
      <c r="AM390" s="265"/>
      <c r="AN390" s="265"/>
      <c r="AO390" s="265"/>
      <c r="AP390" s="265"/>
      <c r="AQ390" s="265"/>
      <c r="AR390" s="265"/>
      <c r="AS390" s="265"/>
      <c r="AT390" s="265"/>
      <c r="AU390" s="265"/>
      <c r="AV390" s="265"/>
      <c r="AW390" s="265"/>
      <c r="AX390" s="265"/>
      <c r="AY390" s="265"/>
      <c r="AZ390" s="265"/>
      <c r="BA390" s="265"/>
      <c r="BB390" s="265"/>
      <c r="BC390" s="265"/>
      <c r="BD390" s="265"/>
      <c r="BE390" s="265"/>
      <c r="BF390" s="265"/>
      <c r="BG390" s="265"/>
      <c r="BH390" s="265"/>
      <c r="BI390" s="265"/>
      <c r="BJ390" s="265"/>
      <c r="BK390" s="265"/>
      <c r="BL390" s="265"/>
      <c r="BM390" s="265"/>
      <c r="BN390" s="265"/>
      <c r="BO390" s="265"/>
      <c r="BP390" s="265"/>
      <c r="BQ390" s="265"/>
      <c r="BR390" s="265"/>
      <c r="BS390" s="265"/>
      <c r="BT390" s="265"/>
      <c r="BU390" s="265"/>
      <c r="BV390" s="265"/>
      <c r="BW390" s="265"/>
      <c r="BX390" s="265"/>
      <c r="BY390" s="265"/>
      <c r="BZ390" s="265"/>
      <c r="CA390" s="265"/>
      <c r="CB390" s="265"/>
      <c r="CC390" s="265"/>
      <c r="CD390" s="265"/>
      <c r="CE390" s="265"/>
      <c r="CF390" s="265"/>
      <c r="CG390" s="265"/>
      <c r="CH390" s="265"/>
      <c r="CI390" s="265"/>
      <c r="CJ390" s="265"/>
      <c r="CK390" s="265"/>
      <c r="CL390" s="265"/>
      <c r="CM390" s="265"/>
      <c r="CN390" s="265"/>
      <c r="CO390" s="265"/>
      <c r="CP390" s="265"/>
      <c r="CQ390" s="265"/>
      <c r="CR390" s="265"/>
      <c r="CS390" s="265"/>
      <c r="CT390" s="265"/>
      <c r="CU390" s="265"/>
      <c r="CV390" s="265"/>
      <c r="CW390" s="265"/>
      <c r="CX390" s="265"/>
      <c r="CY390" s="265"/>
      <c r="CZ390" s="265"/>
      <c r="DA390" s="265"/>
      <c r="DB390" s="265"/>
      <c r="DC390" s="265"/>
      <c r="DD390" s="265"/>
      <c r="DE390" s="265"/>
      <c r="DF390" s="265"/>
      <c r="DG390" s="265"/>
      <c r="DH390" s="265"/>
      <c r="DI390" s="265"/>
      <c r="DJ390" s="265"/>
      <c r="DK390" s="265"/>
      <c r="DL390" s="265"/>
      <c r="DM390" s="265"/>
      <c r="DN390" s="265"/>
      <c r="DO390" s="265"/>
      <c r="DP390" s="265"/>
      <c r="DQ390" s="265"/>
      <c r="DR390" s="265"/>
      <c r="DS390" s="265"/>
      <c r="DT390" s="265"/>
      <c r="DU390" s="265"/>
      <c r="DV390" s="265"/>
      <c r="DW390" s="265"/>
      <c r="DX390" s="265"/>
      <c r="DY390" s="265"/>
      <c r="DZ390" s="265"/>
      <c r="EA390" s="265"/>
      <c r="EB390" s="265"/>
      <c r="EC390" s="265"/>
      <c r="ED390" s="265"/>
      <c r="EE390" s="265"/>
      <c r="EF390" s="265"/>
      <c r="EG390" s="265"/>
      <c r="EH390" s="265"/>
      <c r="EI390" s="265"/>
      <c r="EJ390" s="265"/>
      <c r="EK390" s="265"/>
      <c r="EL390" s="265"/>
      <c r="EM390" s="265"/>
      <c r="EN390" s="265"/>
      <c r="EO390" s="265"/>
      <c r="EP390" s="265"/>
      <c r="EQ390" s="265"/>
      <c r="ER390" s="265"/>
      <c r="ES390" s="265"/>
      <c r="ET390" s="265"/>
      <c r="EU390" s="265"/>
      <c r="EV390" s="265"/>
      <c r="EW390" s="265"/>
      <c r="EX390" s="265"/>
      <c r="EY390" s="265"/>
      <c r="EZ390" s="265"/>
      <c r="FA390" s="265"/>
      <c r="FB390" s="265"/>
      <c r="FC390" s="265"/>
      <c r="FD390" s="265"/>
      <c r="FE390" s="265"/>
      <c r="FF390" s="265"/>
      <c r="FG390" s="265"/>
      <c r="FH390" s="265"/>
      <c r="FI390" s="265"/>
      <c r="FJ390" s="265"/>
      <c r="FK390" s="265"/>
      <c r="FL390" s="265"/>
      <c r="FM390" s="265"/>
      <c r="FN390" s="265"/>
      <c r="FO390" s="265"/>
      <c r="FP390" s="265"/>
      <c r="FQ390" s="265"/>
      <c r="FR390" s="265"/>
      <c r="FS390" s="265"/>
      <c r="FT390" s="265"/>
      <c r="FU390" s="265"/>
      <c r="FV390" s="265"/>
      <c r="FW390" s="265"/>
      <c r="FX390" s="265"/>
      <c r="FY390" s="265"/>
      <c r="FZ390" s="265"/>
      <c r="GA390" s="265"/>
      <c r="GB390" s="265"/>
      <c r="GC390" s="265"/>
      <c r="GD390" s="265"/>
      <c r="GE390" s="265"/>
      <c r="GF390" s="265"/>
      <c r="GG390" s="265"/>
      <c r="GH390" s="265"/>
      <c r="GI390" s="265"/>
      <c r="GJ390" s="265"/>
      <c r="GK390" s="265"/>
      <c r="GL390" s="265"/>
      <c r="GM390" s="265"/>
      <c r="GN390" s="265"/>
      <c r="GO390" s="265"/>
      <c r="GP390" s="265"/>
      <c r="GQ390" s="265"/>
      <c r="GR390" s="265"/>
      <c r="GS390" s="265"/>
      <c r="GT390" s="265"/>
      <c r="GU390" s="265"/>
      <c r="GV390" s="265"/>
      <c r="GW390" s="265"/>
      <c r="GX390" s="265"/>
      <c r="GY390" s="265"/>
      <c r="GZ390" s="265"/>
      <c r="HA390" s="265"/>
      <c r="HB390" s="265"/>
      <c r="HC390" s="265"/>
      <c r="HD390" s="265"/>
      <c r="HE390" s="265"/>
      <c r="HF390" s="265"/>
      <c r="HG390" s="265"/>
      <c r="HH390" s="265"/>
      <c r="HI390" s="265"/>
      <c r="HJ390" s="265"/>
      <c r="HK390" s="265"/>
      <c r="HL390" s="265"/>
      <c r="HM390" s="265"/>
      <c r="HN390" s="265"/>
      <c r="HO390" s="265"/>
      <c r="HP390" s="265"/>
      <c r="HQ390" s="265"/>
      <c r="HR390" s="265"/>
      <c r="HS390" s="265"/>
      <c r="HT390" s="265"/>
      <c r="HU390" s="265"/>
      <c r="HV390" s="265"/>
      <c r="HW390" s="265"/>
      <c r="HX390" s="265"/>
      <c r="HY390" s="265"/>
      <c r="HZ390" s="265"/>
      <c r="IA390" s="265"/>
      <c r="IB390" s="265"/>
      <c r="IC390" s="265"/>
      <c r="ID390" s="265"/>
      <c r="IE390" s="265"/>
      <c r="IF390" s="265"/>
      <c r="IG390" s="265"/>
      <c r="IH390" s="265"/>
      <c r="II390" s="265"/>
      <c r="IJ390" s="265"/>
      <c r="IK390" s="265"/>
      <c r="IL390" s="265"/>
      <c r="IM390" s="265"/>
      <c r="IN390" s="265"/>
      <c r="IO390" s="265"/>
      <c r="IP390" s="265"/>
      <c r="IQ390" s="265"/>
      <c r="IR390" s="265"/>
      <c r="IS390" s="265"/>
      <c r="IT390" s="265"/>
      <c r="IU390" s="265"/>
    </row>
    <row r="391" spans="1:255" s="14" customFormat="1" ht="20.25" customHeight="1">
      <c r="A391"/>
      <c r="B391" s="92"/>
      <c r="C391"/>
      <c r="D391"/>
      <c r="E391"/>
      <c r="F391"/>
      <c r="G391"/>
      <c r="H391" s="7"/>
      <c r="I391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  <c r="T391" s="265"/>
      <c r="U391" s="265"/>
      <c r="V391" s="265"/>
      <c r="W391" s="265"/>
      <c r="X391" s="265"/>
      <c r="Y391" s="265"/>
      <c r="Z391" s="265"/>
      <c r="AA391" s="265"/>
      <c r="AB391" s="265"/>
      <c r="AC391" s="265"/>
      <c r="AD391" s="265"/>
      <c r="AE391" s="265"/>
      <c r="AF391" s="265"/>
      <c r="AG391" s="265"/>
      <c r="AH391" s="265"/>
      <c r="AI391" s="265"/>
      <c r="AJ391" s="265"/>
      <c r="AK391" s="265"/>
      <c r="AL391" s="265"/>
      <c r="AM391" s="265"/>
      <c r="AN391" s="265"/>
      <c r="AO391" s="265"/>
      <c r="AP391" s="265"/>
      <c r="AQ391" s="265"/>
      <c r="AR391" s="265"/>
      <c r="AS391" s="265"/>
      <c r="AT391" s="265"/>
      <c r="AU391" s="265"/>
      <c r="AV391" s="265"/>
      <c r="AW391" s="265"/>
      <c r="AX391" s="265"/>
      <c r="AY391" s="265"/>
      <c r="AZ391" s="265"/>
      <c r="BA391" s="265"/>
      <c r="BB391" s="265"/>
      <c r="BC391" s="265"/>
      <c r="BD391" s="265"/>
      <c r="BE391" s="265"/>
      <c r="BF391" s="265"/>
      <c r="BG391" s="265"/>
      <c r="BH391" s="265"/>
      <c r="BI391" s="265"/>
      <c r="BJ391" s="265"/>
      <c r="BK391" s="265"/>
      <c r="BL391" s="265"/>
      <c r="BM391" s="265"/>
      <c r="BN391" s="265"/>
      <c r="BO391" s="265"/>
      <c r="BP391" s="265"/>
      <c r="BQ391" s="265"/>
      <c r="BR391" s="265"/>
      <c r="BS391" s="265"/>
      <c r="BT391" s="265"/>
      <c r="BU391" s="265"/>
      <c r="BV391" s="265"/>
      <c r="BW391" s="265"/>
      <c r="BX391" s="265"/>
      <c r="BY391" s="265"/>
      <c r="BZ391" s="265"/>
      <c r="CA391" s="265"/>
      <c r="CB391" s="265"/>
      <c r="CC391" s="265"/>
      <c r="CD391" s="265"/>
      <c r="CE391" s="265"/>
      <c r="CF391" s="265"/>
      <c r="CG391" s="265"/>
      <c r="CH391" s="265"/>
      <c r="CI391" s="265"/>
      <c r="CJ391" s="265"/>
      <c r="CK391" s="265"/>
      <c r="CL391" s="265"/>
      <c r="CM391" s="265"/>
      <c r="CN391" s="265"/>
      <c r="CO391" s="265"/>
      <c r="CP391" s="265"/>
      <c r="CQ391" s="265"/>
      <c r="CR391" s="265"/>
      <c r="CS391" s="265"/>
      <c r="CT391" s="265"/>
      <c r="CU391" s="265"/>
      <c r="CV391" s="265"/>
      <c r="CW391" s="265"/>
      <c r="CX391" s="265"/>
      <c r="CY391" s="265"/>
      <c r="CZ391" s="265"/>
      <c r="DA391" s="265"/>
      <c r="DB391" s="265"/>
      <c r="DC391" s="265"/>
      <c r="DD391" s="265"/>
      <c r="DE391" s="265"/>
      <c r="DF391" s="265"/>
      <c r="DG391" s="265"/>
      <c r="DH391" s="265"/>
      <c r="DI391" s="265"/>
      <c r="DJ391" s="265"/>
      <c r="DK391" s="265"/>
      <c r="DL391" s="265"/>
      <c r="DM391" s="265"/>
      <c r="DN391" s="265"/>
      <c r="DO391" s="265"/>
      <c r="DP391" s="265"/>
      <c r="DQ391" s="265"/>
      <c r="DR391" s="265"/>
      <c r="DS391" s="265"/>
      <c r="DT391" s="265"/>
      <c r="DU391" s="265"/>
      <c r="DV391" s="265"/>
      <c r="DW391" s="265"/>
      <c r="DX391" s="265"/>
      <c r="DY391" s="265"/>
      <c r="DZ391" s="265"/>
      <c r="EA391" s="265"/>
      <c r="EB391" s="265"/>
      <c r="EC391" s="265"/>
      <c r="ED391" s="265"/>
      <c r="EE391" s="265"/>
      <c r="EF391" s="265"/>
      <c r="EG391" s="265"/>
      <c r="EH391" s="265"/>
      <c r="EI391" s="265"/>
      <c r="EJ391" s="265"/>
      <c r="EK391" s="265"/>
      <c r="EL391" s="265"/>
      <c r="EM391" s="265"/>
      <c r="EN391" s="265"/>
      <c r="EO391" s="265"/>
      <c r="EP391" s="265"/>
      <c r="EQ391" s="265"/>
      <c r="ER391" s="265"/>
      <c r="ES391" s="265"/>
      <c r="ET391" s="265"/>
      <c r="EU391" s="265"/>
      <c r="EV391" s="265"/>
      <c r="EW391" s="265"/>
      <c r="EX391" s="265"/>
      <c r="EY391" s="265"/>
      <c r="EZ391" s="265"/>
      <c r="FA391" s="265"/>
      <c r="FB391" s="265"/>
      <c r="FC391" s="265"/>
      <c r="FD391" s="265"/>
      <c r="FE391" s="265"/>
      <c r="FF391" s="265"/>
      <c r="FG391" s="265"/>
      <c r="FH391" s="265"/>
      <c r="FI391" s="265"/>
      <c r="FJ391" s="265"/>
      <c r="FK391" s="265"/>
      <c r="FL391" s="265"/>
      <c r="FM391" s="265"/>
      <c r="FN391" s="265"/>
      <c r="FO391" s="265"/>
      <c r="FP391" s="265"/>
      <c r="FQ391" s="265"/>
      <c r="FR391" s="265"/>
      <c r="FS391" s="265"/>
      <c r="FT391" s="265"/>
      <c r="FU391" s="265"/>
      <c r="FV391" s="265"/>
      <c r="FW391" s="265"/>
      <c r="FX391" s="265"/>
      <c r="FY391" s="265"/>
      <c r="FZ391" s="265"/>
      <c r="GA391" s="265"/>
      <c r="GB391" s="265"/>
      <c r="GC391" s="265"/>
      <c r="GD391" s="265"/>
      <c r="GE391" s="265"/>
      <c r="GF391" s="265"/>
      <c r="GG391" s="265"/>
      <c r="GH391" s="265"/>
      <c r="GI391" s="265"/>
      <c r="GJ391" s="265"/>
      <c r="GK391" s="265"/>
      <c r="GL391" s="265"/>
      <c r="GM391" s="265"/>
      <c r="GN391" s="265"/>
      <c r="GO391" s="265"/>
      <c r="GP391" s="265"/>
      <c r="GQ391" s="265"/>
      <c r="GR391" s="265"/>
      <c r="GS391" s="265"/>
      <c r="GT391" s="265"/>
      <c r="GU391" s="265"/>
      <c r="GV391" s="265"/>
      <c r="GW391" s="265"/>
      <c r="GX391" s="265"/>
      <c r="GY391" s="265"/>
      <c r="GZ391" s="265"/>
      <c r="HA391" s="265"/>
      <c r="HB391" s="265"/>
      <c r="HC391" s="265"/>
      <c r="HD391" s="265"/>
      <c r="HE391" s="265"/>
      <c r="HF391" s="265"/>
      <c r="HG391" s="265"/>
      <c r="HH391" s="265"/>
      <c r="HI391" s="265"/>
      <c r="HJ391" s="265"/>
      <c r="HK391" s="265"/>
      <c r="HL391" s="265"/>
      <c r="HM391" s="265"/>
      <c r="HN391" s="265"/>
      <c r="HO391" s="265"/>
      <c r="HP391" s="265"/>
      <c r="HQ391" s="265"/>
      <c r="HR391" s="265"/>
      <c r="HS391" s="265"/>
      <c r="HT391" s="265"/>
      <c r="HU391" s="265"/>
      <c r="HV391" s="265"/>
      <c r="HW391" s="265"/>
      <c r="HX391" s="265"/>
      <c r="HY391" s="265"/>
      <c r="HZ391" s="265"/>
      <c r="IA391" s="265"/>
      <c r="IB391" s="265"/>
      <c r="IC391" s="265"/>
      <c r="ID391" s="265"/>
      <c r="IE391" s="265"/>
      <c r="IF391" s="265"/>
      <c r="IG391" s="265"/>
      <c r="IH391" s="265"/>
      <c r="II391" s="265"/>
      <c r="IJ391" s="265"/>
      <c r="IK391" s="265"/>
      <c r="IL391" s="265"/>
      <c r="IM391" s="265"/>
      <c r="IN391" s="265"/>
      <c r="IO391" s="265"/>
      <c r="IP391" s="265"/>
      <c r="IQ391" s="265"/>
      <c r="IR391" s="265"/>
      <c r="IS391" s="265"/>
      <c r="IT391" s="265"/>
      <c r="IU391" s="265"/>
    </row>
    <row r="392" spans="1:255" s="14" customFormat="1" ht="20.25" customHeight="1">
      <c r="A392"/>
      <c r="B392" s="92"/>
      <c r="C392"/>
      <c r="D392"/>
      <c r="E392"/>
      <c r="F392"/>
      <c r="G392"/>
      <c r="H392" s="7"/>
      <c r="I392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  <c r="T392" s="265"/>
      <c r="U392" s="265"/>
      <c r="V392" s="265"/>
      <c r="W392" s="265"/>
      <c r="X392" s="265"/>
      <c r="Y392" s="265"/>
      <c r="Z392" s="265"/>
      <c r="AA392" s="265"/>
      <c r="AB392" s="265"/>
      <c r="AC392" s="265"/>
      <c r="AD392" s="265"/>
      <c r="AE392" s="265"/>
      <c r="AF392" s="265"/>
      <c r="AG392" s="265"/>
      <c r="AH392" s="265"/>
      <c r="AI392" s="265"/>
      <c r="AJ392" s="265"/>
      <c r="AK392" s="265"/>
      <c r="AL392" s="265"/>
      <c r="AM392" s="265"/>
      <c r="AN392" s="265"/>
      <c r="AO392" s="265"/>
      <c r="AP392" s="265"/>
      <c r="AQ392" s="265"/>
      <c r="AR392" s="265"/>
      <c r="AS392" s="265"/>
      <c r="AT392" s="265"/>
      <c r="AU392" s="265"/>
      <c r="AV392" s="265"/>
      <c r="AW392" s="265"/>
      <c r="AX392" s="265"/>
      <c r="AY392" s="265"/>
      <c r="AZ392" s="265"/>
      <c r="BA392" s="265"/>
      <c r="BB392" s="265"/>
      <c r="BC392" s="265"/>
      <c r="BD392" s="265"/>
      <c r="BE392" s="265"/>
      <c r="BF392" s="265"/>
      <c r="BG392" s="265"/>
      <c r="BH392" s="265"/>
      <c r="BI392" s="265"/>
      <c r="BJ392" s="265"/>
      <c r="BK392" s="265"/>
      <c r="BL392" s="265"/>
      <c r="BM392" s="265"/>
      <c r="BN392" s="265"/>
      <c r="BO392" s="265"/>
      <c r="BP392" s="265"/>
      <c r="BQ392" s="265"/>
      <c r="BR392" s="265"/>
      <c r="BS392" s="265"/>
      <c r="BT392" s="265"/>
      <c r="BU392" s="265"/>
      <c r="BV392" s="265"/>
      <c r="BW392" s="265"/>
      <c r="BX392" s="265"/>
      <c r="BY392" s="265"/>
      <c r="BZ392" s="265"/>
      <c r="CA392" s="265"/>
      <c r="CB392" s="265"/>
      <c r="CC392" s="265"/>
      <c r="CD392" s="265"/>
      <c r="CE392" s="265"/>
      <c r="CF392" s="265"/>
      <c r="CG392" s="265"/>
      <c r="CH392" s="265"/>
      <c r="CI392" s="265"/>
      <c r="CJ392" s="265"/>
      <c r="CK392" s="265"/>
      <c r="CL392" s="265"/>
      <c r="CM392" s="265"/>
      <c r="CN392" s="265"/>
      <c r="CO392" s="265"/>
      <c r="CP392" s="265"/>
      <c r="CQ392" s="265"/>
      <c r="CR392" s="265"/>
      <c r="CS392" s="265"/>
      <c r="CT392" s="265"/>
      <c r="CU392" s="265"/>
      <c r="CV392" s="265"/>
      <c r="CW392" s="265"/>
      <c r="CX392" s="265"/>
      <c r="CY392" s="265"/>
      <c r="CZ392" s="265"/>
      <c r="DA392" s="265"/>
      <c r="DB392" s="265"/>
      <c r="DC392" s="265"/>
      <c r="DD392" s="265"/>
      <c r="DE392" s="265"/>
      <c r="DF392" s="265"/>
      <c r="DG392" s="265"/>
      <c r="DH392" s="265"/>
      <c r="DI392" s="265"/>
      <c r="DJ392" s="265"/>
      <c r="DK392" s="265"/>
      <c r="DL392" s="265"/>
      <c r="DM392" s="265"/>
      <c r="DN392" s="265"/>
      <c r="DO392" s="265"/>
      <c r="DP392" s="265"/>
      <c r="DQ392" s="265"/>
      <c r="DR392" s="265"/>
      <c r="DS392" s="265"/>
      <c r="DT392" s="265"/>
      <c r="DU392" s="265"/>
      <c r="DV392" s="265"/>
      <c r="DW392" s="265"/>
      <c r="DX392" s="265"/>
      <c r="DY392" s="265"/>
      <c r="DZ392" s="265"/>
      <c r="EA392" s="265"/>
      <c r="EB392" s="265"/>
      <c r="EC392" s="265"/>
      <c r="ED392" s="265"/>
      <c r="EE392" s="265"/>
      <c r="EF392" s="265"/>
      <c r="EG392" s="265"/>
      <c r="EH392" s="265"/>
      <c r="EI392" s="265"/>
      <c r="EJ392" s="265"/>
      <c r="EK392" s="265"/>
      <c r="EL392" s="265"/>
      <c r="EM392" s="265"/>
      <c r="EN392" s="265"/>
      <c r="EO392" s="265"/>
      <c r="EP392" s="265"/>
      <c r="EQ392" s="265"/>
      <c r="ER392" s="265"/>
      <c r="ES392" s="265"/>
      <c r="ET392" s="265"/>
      <c r="EU392" s="265"/>
      <c r="EV392" s="265"/>
      <c r="EW392" s="265"/>
      <c r="EX392" s="265"/>
      <c r="EY392" s="265"/>
      <c r="EZ392" s="265"/>
      <c r="FA392" s="265"/>
      <c r="FB392" s="265"/>
      <c r="FC392" s="265"/>
      <c r="FD392" s="265"/>
      <c r="FE392" s="265"/>
      <c r="FF392" s="265"/>
      <c r="FG392" s="265"/>
      <c r="FH392" s="265"/>
      <c r="FI392" s="265"/>
      <c r="FJ392" s="265"/>
      <c r="FK392" s="265"/>
      <c r="FL392" s="265"/>
      <c r="FM392" s="265"/>
      <c r="FN392" s="265"/>
      <c r="FO392" s="265"/>
      <c r="FP392" s="265"/>
      <c r="FQ392" s="265"/>
      <c r="FR392" s="265"/>
      <c r="FS392" s="265"/>
      <c r="FT392" s="265"/>
      <c r="FU392" s="265"/>
      <c r="FV392" s="265"/>
      <c r="FW392" s="265"/>
      <c r="FX392" s="265"/>
      <c r="FY392" s="265"/>
      <c r="FZ392" s="265"/>
      <c r="GA392" s="265"/>
      <c r="GB392" s="265"/>
      <c r="GC392" s="265"/>
      <c r="GD392" s="265"/>
      <c r="GE392" s="265"/>
      <c r="GF392" s="265"/>
      <c r="GG392" s="265"/>
      <c r="GH392" s="265"/>
      <c r="GI392" s="265"/>
      <c r="GJ392" s="265"/>
      <c r="GK392" s="265"/>
      <c r="GL392" s="265"/>
      <c r="GM392" s="265"/>
      <c r="GN392" s="265"/>
      <c r="GO392" s="265"/>
      <c r="GP392" s="265"/>
      <c r="GQ392" s="265"/>
      <c r="GR392" s="265"/>
      <c r="GS392" s="265"/>
      <c r="GT392" s="265"/>
      <c r="GU392" s="265"/>
      <c r="GV392" s="265"/>
      <c r="GW392" s="265"/>
      <c r="GX392" s="265"/>
      <c r="GY392" s="265"/>
      <c r="GZ392" s="265"/>
      <c r="HA392" s="265"/>
      <c r="HB392" s="265"/>
      <c r="HC392" s="265"/>
      <c r="HD392" s="265"/>
      <c r="HE392" s="265"/>
      <c r="HF392" s="265"/>
      <c r="HG392" s="265"/>
      <c r="HH392" s="265"/>
      <c r="HI392" s="265"/>
      <c r="HJ392" s="265"/>
      <c r="HK392" s="265"/>
      <c r="HL392" s="265"/>
      <c r="HM392" s="265"/>
      <c r="HN392" s="265"/>
      <c r="HO392" s="265"/>
      <c r="HP392" s="265"/>
      <c r="HQ392" s="265"/>
      <c r="HR392" s="265"/>
      <c r="HS392" s="265"/>
      <c r="HT392" s="265"/>
      <c r="HU392" s="265"/>
      <c r="HV392" s="265"/>
      <c r="HW392" s="265"/>
      <c r="HX392" s="265"/>
      <c r="HY392" s="265"/>
      <c r="HZ392" s="265"/>
      <c r="IA392" s="265"/>
      <c r="IB392" s="265"/>
      <c r="IC392" s="265"/>
      <c r="ID392" s="265"/>
      <c r="IE392" s="265"/>
      <c r="IF392" s="265"/>
      <c r="IG392" s="265"/>
      <c r="IH392" s="265"/>
      <c r="II392" s="265"/>
      <c r="IJ392" s="265"/>
      <c r="IK392" s="265"/>
      <c r="IL392" s="265"/>
      <c r="IM392" s="265"/>
      <c r="IN392" s="265"/>
      <c r="IO392" s="265"/>
      <c r="IP392" s="265"/>
      <c r="IQ392" s="265"/>
      <c r="IR392" s="265"/>
      <c r="IS392" s="265"/>
      <c r="IT392" s="265"/>
      <c r="IU392" s="265"/>
    </row>
    <row r="393" spans="1:255" s="14" customFormat="1" ht="20.25" customHeight="1">
      <c r="A393"/>
      <c r="B393" s="92"/>
      <c r="C393"/>
      <c r="D393"/>
      <c r="E393"/>
      <c r="F393"/>
      <c r="G393"/>
      <c r="H393" s="7"/>
      <c r="I393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  <c r="T393" s="265"/>
      <c r="U393" s="265"/>
      <c r="V393" s="265"/>
      <c r="W393" s="265"/>
      <c r="X393" s="265"/>
      <c r="Y393" s="265"/>
      <c r="Z393" s="265"/>
      <c r="AA393" s="265"/>
      <c r="AB393" s="265"/>
      <c r="AC393" s="265"/>
      <c r="AD393" s="265"/>
      <c r="AE393" s="265"/>
      <c r="AF393" s="265"/>
      <c r="AG393" s="265"/>
      <c r="AH393" s="265"/>
      <c r="AI393" s="265"/>
      <c r="AJ393" s="265"/>
      <c r="AK393" s="265"/>
      <c r="AL393" s="265"/>
      <c r="AM393" s="265"/>
      <c r="AN393" s="265"/>
      <c r="AO393" s="265"/>
      <c r="AP393" s="265"/>
      <c r="AQ393" s="265"/>
      <c r="AR393" s="265"/>
      <c r="AS393" s="265"/>
      <c r="AT393" s="265"/>
      <c r="AU393" s="265"/>
      <c r="AV393" s="265"/>
      <c r="AW393" s="265"/>
      <c r="AX393" s="265"/>
      <c r="AY393" s="265"/>
      <c r="AZ393" s="265"/>
      <c r="BA393" s="265"/>
      <c r="BB393" s="265"/>
      <c r="BC393" s="265"/>
      <c r="BD393" s="265"/>
      <c r="BE393" s="265"/>
      <c r="BF393" s="265"/>
      <c r="BG393" s="265"/>
      <c r="BH393" s="265"/>
      <c r="BI393" s="265"/>
      <c r="BJ393" s="265"/>
      <c r="BK393" s="265"/>
      <c r="BL393" s="265"/>
      <c r="BM393" s="265"/>
      <c r="BN393" s="265"/>
      <c r="BO393" s="265"/>
      <c r="BP393" s="265"/>
      <c r="BQ393" s="265"/>
      <c r="BR393" s="265"/>
      <c r="BS393" s="265"/>
      <c r="BT393" s="265"/>
      <c r="BU393" s="265"/>
      <c r="BV393" s="265"/>
      <c r="BW393" s="265"/>
      <c r="BX393" s="265"/>
      <c r="BY393" s="265"/>
      <c r="BZ393" s="265"/>
      <c r="CA393" s="265"/>
      <c r="CB393" s="265"/>
      <c r="CC393" s="265"/>
      <c r="CD393" s="265"/>
      <c r="CE393" s="265"/>
      <c r="CF393" s="265"/>
      <c r="CG393" s="265"/>
      <c r="CH393" s="265"/>
      <c r="CI393" s="265"/>
      <c r="CJ393" s="265"/>
      <c r="CK393" s="265"/>
      <c r="CL393" s="265"/>
      <c r="CM393" s="265"/>
      <c r="CN393" s="265"/>
      <c r="CO393" s="265"/>
      <c r="CP393" s="265"/>
      <c r="CQ393" s="265"/>
      <c r="CR393" s="265"/>
      <c r="CS393" s="265"/>
      <c r="CT393" s="265"/>
      <c r="CU393" s="265"/>
      <c r="CV393" s="265"/>
      <c r="CW393" s="265"/>
      <c r="CX393" s="265"/>
      <c r="CY393" s="265"/>
      <c r="CZ393" s="265"/>
      <c r="DA393" s="265"/>
      <c r="DB393" s="265"/>
      <c r="DC393" s="265"/>
      <c r="DD393" s="265"/>
      <c r="DE393" s="265"/>
      <c r="DF393" s="265"/>
      <c r="DG393" s="265"/>
      <c r="DH393" s="265"/>
      <c r="DI393" s="265"/>
      <c r="DJ393" s="265"/>
      <c r="DK393" s="265"/>
      <c r="DL393" s="265"/>
      <c r="DM393" s="265"/>
      <c r="DN393" s="265"/>
      <c r="DO393" s="265"/>
      <c r="DP393" s="265"/>
      <c r="DQ393" s="265"/>
      <c r="DR393" s="265"/>
      <c r="DS393" s="265"/>
      <c r="DT393" s="265"/>
      <c r="DU393" s="265"/>
      <c r="DV393" s="265"/>
      <c r="DW393" s="265"/>
      <c r="DX393" s="265"/>
      <c r="DY393" s="265"/>
      <c r="DZ393" s="265"/>
      <c r="EA393" s="265"/>
      <c r="EB393" s="265"/>
      <c r="EC393" s="265"/>
      <c r="ED393" s="265"/>
      <c r="EE393" s="265"/>
      <c r="EF393" s="265"/>
      <c r="EG393" s="265"/>
      <c r="EH393" s="265"/>
      <c r="EI393" s="265"/>
      <c r="EJ393" s="265"/>
      <c r="EK393" s="265"/>
      <c r="EL393" s="265"/>
      <c r="EM393" s="265"/>
      <c r="EN393" s="265"/>
      <c r="EO393" s="265"/>
      <c r="EP393" s="265"/>
      <c r="EQ393" s="265"/>
      <c r="ER393" s="265"/>
      <c r="ES393" s="265"/>
      <c r="ET393" s="265"/>
      <c r="EU393" s="265"/>
      <c r="EV393" s="265"/>
      <c r="EW393" s="265"/>
      <c r="EX393" s="265"/>
      <c r="EY393" s="265"/>
      <c r="EZ393" s="265"/>
      <c r="FA393" s="265"/>
      <c r="FB393" s="265"/>
      <c r="FC393" s="265"/>
      <c r="FD393" s="265"/>
      <c r="FE393" s="265"/>
      <c r="FF393" s="265"/>
      <c r="FG393" s="265"/>
      <c r="FH393" s="265"/>
      <c r="FI393" s="265"/>
      <c r="FJ393" s="265"/>
      <c r="FK393" s="265"/>
      <c r="FL393" s="265"/>
      <c r="FM393" s="265"/>
      <c r="FN393" s="265"/>
      <c r="FO393" s="265"/>
      <c r="FP393" s="265"/>
      <c r="FQ393" s="265"/>
      <c r="FR393" s="265"/>
      <c r="FS393" s="265"/>
      <c r="FT393" s="265"/>
      <c r="FU393" s="265"/>
      <c r="FV393" s="265"/>
      <c r="FW393" s="265"/>
      <c r="FX393" s="265"/>
      <c r="FY393" s="265"/>
      <c r="FZ393" s="265"/>
      <c r="GA393" s="265"/>
      <c r="GB393" s="265"/>
      <c r="GC393" s="265"/>
      <c r="GD393" s="265"/>
      <c r="GE393" s="265"/>
      <c r="GF393" s="265"/>
      <c r="GG393" s="265"/>
      <c r="GH393" s="265"/>
      <c r="GI393" s="265"/>
      <c r="GJ393" s="265"/>
      <c r="GK393" s="265"/>
      <c r="GL393" s="265"/>
      <c r="GM393" s="265"/>
      <c r="GN393" s="265"/>
      <c r="GO393" s="265"/>
      <c r="GP393" s="265"/>
      <c r="GQ393" s="265"/>
      <c r="GR393" s="265"/>
      <c r="GS393" s="265"/>
      <c r="GT393" s="265"/>
      <c r="GU393" s="265"/>
      <c r="GV393" s="265"/>
      <c r="GW393" s="265"/>
      <c r="GX393" s="265"/>
      <c r="GY393" s="265"/>
      <c r="GZ393" s="265"/>
      <c r="HA393" s="265"/>
      <c r="HB393" s="265"/>
      <c r="HC393" s="265"/>
      <c r="HD393" s="265"/>
      <c r="HE393" s="265"/>
      <c r="HF393" s="265"/>
      <c r="HG393" s="265"/>
      <c r="HH393" s="265"/>
      <c r="HI393" s="265"/>
      <c r="HJ393" s="265"/>
      <c r="HK393" s="265"/>
      <c r="HL393" s="265"/>
      <c r="HM393" s="265"/>
      <c r="HN393" s="265"/>
      <c r="HO393" s="265"/>
      <c r="HP393" s="265"/>
      <c r="HQ393" s="265"/>
      <c r="HR393" s="265"/>
      <c r="HS393" s="265"/>
      <c r="HT393" s="265"/>
      <c r="HU393" s="265"/>
      <c r="HV393" s="265"/>
      <c r="HW393" s="265"/>
      <c r="HX393" s="265"/>
      <c r="HY393" s="265"/>
      <c r="HZ393" s="265"/>
      <c r="IA393" s="265"/>
      <c r="IB393" s="265"/>
      <c r="IC393" s="265"/>
      <c r="ID393" s="265"/>
      <c r="IE393" s="265"/>
      <c r="IF393" s="265"/>
      <c r="IG393" s="265"/>
      <c r="IH393" s="265"/>
      <c r="II393" s="265"/>
      <c r="IJ393" s="265"/>
      <c r="IK393" s="265"/>
      <c r="IL393" s="265"/>
      <c r="IM393" s="265"/>
      <c r="IN393" s="265"/>
      <c r="IO393" s="265"/>
      <c r="IP393" s="265"/>
      <c r="IQ393" s="265"/>
      <c r="IR393" s="265"/>
      <c r="IS393" s="265"/>
      <c r="IT393" s="265"/>
      <c r="IU393" s="265"/>
    </row>
    <row r="394" spans="1:255" s="14" customFormat="1" ht="20.25" customHeight="1">
      <c r="A394"/>
      <c r="B394" s="92"/>
      <c r="C394"/>
      <c r="D394"/>
      <c r="E394"/>
      <c r="F394"/>
      <c r="G394"/>
      <c r="H394" s="7"/>
      <c r="I394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  <c r="T394" s="265"/>
      <c r="U394" s="265"/>
      <c r="V394" s="265"/>
      <c r="W394" s="265"/>
      <c r="X394" s="265"/>
      <c r="Y394" s="265"/>
      <c r="Z394" s="265"/>
      <c r="AA394" s="265"/>
      <c r="AB394" s="265"/>
      <c r="AC394" s="265"/>
      <c r="AD394" s="265"/>
      <c r="AE394" s="265"/>
      <c r="AF394" s="265"/>
      <c r="AG394" s="265"/>
      <c r="AH394" s="265"/>
      <c r="AI394" s="265"/>
      <c r="AJ394" s="265"/>
      <c r="AK394" s="265"/>
      <c r="AL394" s="265"/>
      <c r="AM394" s="265"/>
      <c r="AN394" s="265"/>
      <c r="AO394" s="265"/>
      <c r="AP394" s="265"/>
      <c r="AQ394" s="265"/>
      <c r="AR394" s="265"/>
      <c r="AS394" s="265"/>
      <c r="AT394" s="265"/>
      <c r="AU394" s="265"/>
      <c r="AV394" s="265"/>
      <c r="AW394" s="265"/>
      <c r="AX394" s="265"/>
      <c r="AY394" s="265"/>
      <c r="AZ394" s="265"/>
      <c r="BA394" s="265"/>
      <c r="BB394" s="265"/>
      <c r="BC394" s="265"/>
      <c r="BD394" s="265"/>
      <c r="BE394" s="265"/>
      <c r="BF394" s="265"/>
      <c r="BG394" s="265"/>
      <c r="BH394" s="265"/>
      <c r="BI394" s="265"/>
      <c r="BJ394" s="265"/>
      <c r="BK394" s="265"/>
      <c r="BL394" s="265"/>
      <c r="BM394" s="265"/>
      <c r="BN394" s="265"/>
      <c r="BO394" s="265"/>
      <c r="BP394" s="265"/>
      <c r="BQ394" s="265"/>
      <c r="BR394" s="265"/>
      <c r="BS394" s="265"/>
      <c r="BT394" s="265"/>
      <c r="BU394" s="265"/>
      <c r="BV394" s="265"/>
      <c r="BW394" s="265"/>
      <c r="BX394" s="265"/>
      <c r="BY394" s="265"/>
      <c r="BZ394" s="265"/>
      <c r="CA394" s="265"/>
      <c r="CB394" s="265"/>
      <c r="CC394" s="265"/>
      <c r="CD394" s="265"/>
      <c r="CE394" s="265"/>
      <c r="CF394" s="265"/>
      <c r="CG394" s="265"/>
      <c r="CH394" s="265"/>
      <c r="CI394" s="265"/>
      <c r="CJ394" s="265"/>
      <c r="CK394" s="265"/>
      <c r="CL394" s="265"/>
      <c r="CM394" s="265"/>
      <c r="CN394" s="265"/>
      <c r="CO394" s="265"/>
      <c r="CP394" s="265"/>
      <c r="CQ394" s="265"/>
      <c r="CR394" s="265"/>
      <c r="CS394" s="265"/>
      <c r="CT394" s="265"/>
      <c r="CU394" s="265"/>
      <c r="CV394" s="265"/>
      <c r="CW394" s="265"/>
      <c r="CX394" s="265"/>
      <c r="CY394" s="265"/>
      <c r="CZ394" s="265"/>
      <c r="DA394" s="265"/>
      <c r="DB394" s="265"/>
      <c r="DC394" s="265"/>
      <c r="DD394" s="265"/>
      <c r="DE394" s="265"/>
      <c r="DF394" s="265"/>
      <c r="DG394" s="265"/>
      <c r="DH394" s="265"/>
      <c r="DI394" s="265"/>
      <c r="DJ394" s="265"/>
      <c r="DK394" s="265"/>
      <c r="DL394" s="265"/>
      <c r="DM394" s="265"/>
      <c r="DN394" s="265"/>
      <c r="DO394" s="265"/>
      <c r="DP394" s="265"/>
      <c r="DQ394" s="265"/>
      <c r="DR394" s="265"/>
      <c r="DS394" s="265"/>
      <c r="DT394" s="265"/>
      <c r="DU394" s="265"/>
      <c r="DV394" s="265"/>
      <c r="DW394" s="265"/>
      <c r="DX394" s="265"/>
      <c r="DY394" s="265"/>
      <c r="DZ394" s="265"/>
      <c r="EA394" s="265"/>
      <c r="EB394" s="265"/>
      <c r="EC394" s="265"/>
      <c r="ED394" s="265"/>
      <c r="EE394" s="265"/>
      <c r="EF394" s="265"/>
      <c r="EG394" s="265"/>
      <c r="EH394" s="265"/>
      <c r="EI394" s="265"/>
      <c r="EJ394" s="265"/>
      <c r="EK394" s="265"/>
      <c r="EL394" s="265"/>
      <c r="EM394" s="265"/>
      <c r="EN394" s="265"/>
      <c r="EO394" s="265"/>
      <c r="EP394" s="265"/>
      <c r="EQ394" s="265"/>
      <c r="ER394" s="265"/>
      <c r="ES394" s="265"/>
      <c r="ET394" s="265"/>
      <c r="EU394" s="265"/>
      <c r="EV394" s="265"/>
      <c r="EW394" s="265"/>
      <c r="EX394" s="265"/>
      <c r="EY394" s="265"/>
      <c r="EZ394" s="265"/>
      <c r="FA394" s="265"/>
      <c r="FB394" s="265"/>
      <c r="FC394" s="265"/>
      <c r="FD394" s="265"/>
      <c r="FE394" s="265"/>
      <c r="FF394" s="265"/>
      <c r="FG394" s="265"/>
      <c r="FH394" s="265"/>
      <c r="FI394" s="265"/>
      <c r="FJ394" s="265"/>
      <c r="FK394" s="265"/>
      <c r="FL394" s="265"/>
      <c r="FM394" s="265"/>
      <c r="FN394" s="265"/>
      <c r="FO394" s="265"/>
      <c r="FP394" s="265"/>
      <c r="FQ394" s="265"/>
      <c r="FR394" s="265"/>
      <c r="FS394" s="265"/>
      <c r="FT394" s="265"/>
      <c r="FU394" s="265"/>
      <c r="FV394" s="265"/>
      <c r="FW394" s="265"/>
      <c r="FX394" s="265"/>
      <c r="FY394" s="265"/>
      <c r="FZ394" s="265"/>
      <c r="GA394" s="265"/>
      <c r="GB394" s="265"/>
      <c r="GC394" s="265"/>
      <c r="GD394" s="265"/>
      <c r="GE394" s="265"/>
      <c r="GF394" s="265"/>
      <c r="GG394" s="265"/>
      <c r="GH394" s="265"/>
      <c r="GI394" s="265"/>
      <c r="GJ394" s="265"/>
      <c r="GK394" s="265"/>
      <c r="GL394" s="265"/>
      <c r="GM394" s="265"/>
      <c r="GN394" s="265"/>
      <c r="GO394" s="265"/>
      <c r="GP394" s="265"/>
      <c r="GQ394" s="265"/>
      <c r="GR394" s="265"/>
      <c r="GS394" s="265"/>
      <c r="GT394" s="265"/>
      <c r="GU394" s="265"/>
      <c r="GV394" s="265"/>
      <c r="GW394" s="265"/>
      <c r="GX394" s="265"/>
      <c r="GY394" s="265"/>
      <c r="GZ394" s="265"/>
      <c r="HA394" s="265"/>
      <c r="HB394" s="265"/>
      <c r="HC394" s="265"/>
      <c r="HD394" s="265"/>
      <c r="HE394" s="265"/>
      <c r="HF394" s="265"/>
      <c r="HG394" s="265"/>
      <c r="HH394" s="265"/>
      <c r="HI394" s="265"/>
      <c r="HJ394" s="265"/>
      <c r="HK394" s="265"/>
      <c r="HL394" s="265"/>
      <c r="HM394" s="265"/>
      <c r="HN394" s="265"/>
      <c r="HO394" s="265"/>
      <c r="HP394" s="265"/>
      <c r="HQ394" s="265"/>
      <c r="HR394" s="265"/>
      <c r="HS394" s="265"/>
      <c r="HT394" s="265"/>
      <c r="HU394" s="265"/>
      <c r="HV394" s="265"/>
      <c r="HW394" s="265"/>
      <c r="HX394" s="265"/>
      <c r="HY394" s="265"/>
      <c r="HZ394" s="265"/>
      <c r="IA394" s="265"/>
      <c r="IB394" s="265"/>
      <c r="IC394" s="265"/>
      <c r="ID394" s="265"/>
      <c r="IE394" s="265"/>
      <c r="IF394" s="265"/>
      <c r="IG394" s="265"/>
      <c r="IH394" s="265"/>
      <c r="II394" s="265"/>
      <c r="IJ394" s="265"/>
      <c r="IK394" s="265"/>
      <c r="IL394" s="265"/>
      <c r="IM394" s="265"/>
      <c r="IN394" s="265"/>
      <c r="IO394" s="265"/>
      <c r="IP394" s="265"/>
      <c r="IQ394" s="265"/>
      <c r="IR394" s="265"/>
      <c r="IS394" s="265"/>
      <c r="IT394" s="265"/>
      <c r="IU394" s="265"/>
    </row>
    <row r="395" spans="1:255" s="14" customFormat="1" ht="20.25" customHeight="1">
      <c r="A395"/>
      <c r="B395" s="92"/>
      <c r="C395"/>
      <c r="D395"/>
      <c r="E395"/>
      <c r="F395"/>
      <c r="G395"/>
      <c r="H395" s="7"/>
      <c r="I39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  <c r="T395" s="265"/>
      <c r="U395" s="265"/>
      <c r="V395" s="265"/>
      <c r="W395" s="265"/>
      <c r="X395" s="265"/>
      <c r="Y395" s="265"/>
      <c r="Z395" s="265"/>
      <c r="AA395" s="265"/>
      <c r="AB395" s="265"/>
      <c r="AC395" s="265"/>
      <c r="AD395" s="265"/>
      <c r="AE395" s="265"/>
      <c r="AF395" s="265"/>
      <c r="AG395" s="265"/>
      <c r="AH395" s="265"/>
      <c r="AI395" s="265"/>
      <c r="AJ395" s="265"/>
      <c r="AK395" s="265"/>
      <c r="AL395" s="265"/>
      <c r="AM395" s="265"/>
      <c r="AN395" s="265"/>
      <c r="AO395" s="265"/>
      <c r="AP395" s="265"/>
      <c r="AQ395" s="265"/>
      <c r="AR395" s="265"/>
      <c r="AS395" s="265"/>
      <c r="AT395" s="265"/>
      <c r="AU395" s="265"/>
      <c r="AV395" s="265"/>
      <c r="AW395" s="265"/>
      <c r="AX395" s="265"/>
      <c r="AY395" s="265"/>
      <c r="AZ395" s="265"/>
      <c r="BA395" s="265"/>
      <c r="BB395" s="265"/>
      <c r="BC395" s="265"/>
      <c r="BD395" s="265"/>
      <c r="BE395" s="265"/>
      <c r="BF395" s="265"/>
      <c r="BG395" s="265"/>
      <c r="BH395" s="265"/>
      <c r="BI395" s="265"/>
      <c r="BJ395" s="265"/>
      <c r="BK395" s="265"/>
      <c r="BL395" s="265"/>
      <c r="BM395" s="265"/>
      <c r="BN395" s="265"/>
      <c r="BO395" s="265"/>
      <c r="BP395" s="265"/>
      <c r="BQ395" s="265"/>
      <c r="BR395" s="265"/>
      <c r="BS395" s="265"/>
      <c r="BT395" s="265"/>
      <c r="BU395" s="265"/>
      <c r="BV395" s="265"/>
      <c r="BW395" s="265"/>
      <c r="BX395" s="265"/>
      <c r="BY395" s="265"/>
      <c r="BZ395" s="265"/>
      <c r="CA395" s="265"/>
      <c r="CB395" s="265"/>
      <c r="CC395" s="265"/>
      <c r="CD395" s="265"/>
      <c r="CE395" s="265"/>
      <c r="CF395" s="265"/>
      <c r="CG395" s="265"/>
      <c r="CH395" s="265"/>
      <c r="CI395" s="265"/>
      <c r="CJ395" s="265"/>
      <c r="CK395" s="265"/>
      <c r="CL395" s="265"/>
      <c r="CM395" s="265"/>
      <c r="CN395" s="265"/>
      <c r="CO395" s="265"/>
      <c r="CP395" s="265"/>
      <c r="CQ395" s="265"/>
      <c r="CR395" s="265"/>
      <c r="CS395" s="265"/>
      <c r="CT395" s="265"/>
      <c r="CU395" s="265"/>
      <c r="CV395" s="265"/>
      <c r="CW395" s="265"/>
      <c r="CX395" s="265"/>
      <c r="CY395" s="265"/>
      <c r="CZ395" s="265"/>
      <c r="DA395" s="265"/>
      <c r="DB395" s="265"/>
      <c r="DC395" s="265"/>
      <c r="DD395" s="265"/>
      <c r="DE395" s="265"/>
      <c r="DF395" s="265"/>
      <c r="DG395" s="265"/>
      <c r="DH395" s="265"/>
      <c r="DI395" s="265"/>
      <c r="DJ395" s="265"/>
      <c r="DK395" s="265"/>
      <c r="DL395" s="265"/>
      <c r="DM395" s="265"/>
      <c r="DN395" s="265"/>
      <c r="DO395" s="265"/>
      <c r="DP395" s="265"/>
      <c r="DQ395" s="265"/>
      <c r="DR395" s="265"/>
      <c r="DS395" s="265"/>
      <c r="DT395" s="265"/>
      <c r="DU395" s="265"/>
      <c r="DV395" s="265"/>
      <c r="DW395" s="265"/>
      <c r="DX395" s="265"/>
      <c r="DY395" s="265"/>
      <c r="DZ395" s="265"/>
      <c r="EA395" s="265"/>
      <c r="EB395" s="265"/>
      <c r="EC395" s="265"/>
      <c r="ED395" s="265"/>
      <c r="EE395" s="265"/>
      <c r="EF395" s="265"/>
      <c r="EG395" s="265"/>
      <c r="EH395" s="265"/>
      <c r="EI395" s="265"/>
      <c r="EJ395" s="265"/>
      <c r="EK395" s="265"/>
      <c r="EL395" s="265"/>
      <c r="EM395" s="265"/>
      <c r="EN395" s="265"/>
      <c r="EO395" s="265"/>
      <c r="EP395" s="265"/>
      <c r="EQ395" s="265"/>
      <c r="ER395" s="265"/>
      <c r="ES395" s="265"/>
      <c r="ET395" s="265"/>
      <c r="EU395" s="265"/>
      <c r="EV395" s="265"/>
      <c r="EW395" s="265"/>
      <c r="EX395" s="265"/>
      <c r="EY395" s="265"/>
      <c r="EZ395" s="265"/>
      <c r="FA395" s="265"/>
      <c r="FB395" s="265"/>
      <c r="FC395" s="265"/>
      <c r="FD395" s="265"/>
      <c r="FE395" s="265"/>
      <c r="FF395" s="265"/>
      <c r="FG395" s="265"/>
      <c r="FH395" s="265"/>
      <c r="FI395" s="265"/>
      <c r="FJ395" s="265"/>
      <c r="FK395" s="265"/>
      <c r="FL395" s="265"/>
      <c r="FM395" s="265"/>
      <c r="FN395" s="265"/>
      <c r="FO395" s="265"/>
      <c r="FP395" s="265"/>
      <c r="FQ395" s="265"/>
      <c r="FR395" s="265"/>
      <c r="FS395" s="265"/>
      <c r="FT395" s="265"/>
      <c r="FU395" s="265"/>
      <c r="FV395" s="265"/>
      <c r="FW395" s="265"/>
      <c r="FX395" s="265"/>
      <c r="FY395" s="265"/>
      <c r="FZ395" s="265"/>
      <c r="GA395" s="265"/>
      <c r="GB395" s="265"/>
      <c r="GC395" s="265"/>
      <c r="GD395" s="265"/>
      <c r="GE395" s="265"/>
      <c r="GF395" s="265"/>
      <c r="GG395" s="265"/>
      <c r="GH395" s="265"/>
      <c r="GI395" s="265"/>
      <c r="GJ395" s="265"/>
      <c r="GK395" s="265"/>
      <c r="GL395" s="265"/>
      <c r="GM395" s="265"/>
      <c r="GN395" s="265"/>
      <c r="GO395" s="265"/>
      <c r="GP395" s="265"/>
      <c r="GQ395" s="265"/>
      <c r="GR395" s="265"/>
      <c r="GS395" s="265"/>
      <c r="GT395" s="265"/>
      <c r="GU395" s="265"/>
      <c r="GV395" s="265"/>
      <c r="GW395" s="265"/>
      <c r="GX395" s="265"/>
      <c r="GY395" s="265"/>
      <c r="GZ395" s="265"/>
      <c r="HA395" s="265"/>
      <c r="HB395" s="265"/>
      <c r="HC395" s="265"/>
      <c r="HD395" s="265"/>
      <c r="HE395" s="265"/>
      <c r="HF395" s="265"/>
      <c r="HG395" s="265"/>
      <c r="HH395" s="265"/>
      <c r="HI395" s="265"/>
      <c r="HJ395" s="265"/>
      <c r="HK395" s="265"/>
      <c r="HL395" s="265"/>
      <c r="HM395" s="265"/>
      <c r="HN395" s="265"/>
      <c r="HO395" s="265"/>
      <c r="HP395" s="265"/>
      <c r="HQ395" s="265"/>
      <c r="HR395" s="265"/>
      <c r="HS395" s="265"/>
      <c r="HT395" s="265"/>
      <c r="HU395" s="265"/>
      <c r="HV395" s="265"/>
      <c r="HW395" s="265"/>
      <c r="HX395" s="265"/>
      <c r="HY395" s="265"/>
      <c r="HZ395" s="265"/>
      <c r="IA395" s="265"/>
      <c r="IB395" s="265"/>
      <c r="IC395" s="265"/>
      <c r="ID395" s="265"/>
      <c r="IE395" s="265"/>
      <c r="IF395" s="265"/>
      <c r="IG395" s="265"/>
      <c r="IH395" s="265"/>
      <c r="II395" s="265"/>
      <c r="IJ395" s="265"/>
      <c r="IK395" s="265"/>
      <c r="IL395" s="265"/>
      <c r="IM395" s="265"/>
      <c r="IN395" s="265"/>
      <c r="IO395" s="265"/>
      <c r="IP395" s="265"/>
      <c r="IQ395" s="265"/>
      <c r="IR395" s="265"/>
      <c r="IS395" s="265"/>
      <c r="IT395" s="265"/>
      <c r="IU395" s="265"/>
    </row>
    <row r="396" spans="1:255" s="14" customFormat="1" ht="20.25" customHeight="1">
      <c r="A396"/>
      <c r="B396" s="92"/>
      <c r="C396"/>
      <c r="D396"/>
      <c r="E396"/>
      <c r="F396"/>
      <c r="G396"/>
      <c r="H396" s="7"/>
      <c r="I396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  <c r="T396" s="265"/>
      <c r="U396" s="265"/>
      <c r="V396" s="265"/>
      <c r="W396" s="265"/>
      <c r="X396" s="265"/>
      <c r="Y396" s="265"/>
      <c r="Z396" s="265"/>
      <c r="AA396" s="265"/>
      <c r="AB396" s="265"/>
      <c r="AC396" s="265"/>
      <c r="AD396" s="265"/>
      <c r="AE396" s="265"/>
      <c r="AF396" s="265"/>
      <c r="AG396" s="265"/>
      <c r="AH396" s="265"/>
      <c r="AI396" s="265"/>
      <c r="AJ396" s="265"/>
      <c r="AK396" s="265"/>
      <c r="AL396" s="265"/>
      <c r="AM396" s="265"/>
      <c r="AN396" s="265"/>
      <c r="AO396" s="265"/>
      <c r="AP396" s="265"/>
      <c r="AQ396" s="265"/>
      <c r="AR396" s="265"/>
      <c r="AS396" s="265"/>
      <c r="AT396" s="265"/>
      <c r="AU396" s="265"/>
      <c r="AV396" s="265"/>
      <c r="AW396" s="265"/>
      <c r="AX396" s="265"/>
      <c r="AY396" s="265"/>
      <c r="AZ396" s="265"/>
      <c r="BA396" s="265"/>
      <c r="BB396" s="265"/>
      <c r="BC396" s="265"/>
      <c r="BD396" s="265"/>
      <c r="BE396" s="265"/>
      <c r="BF396" s="265"/>
      <c r="BG396" s="265"/>
      <c r="BH396" s="265"/>
      <c r="BI396" s="265"/>
      <c r="BJ396" s="265"/>
      <c r="BK396" s="265"/>
      <c r="BL396" s="265"/>
      <c r="BM396" s="265"/>
      <c r="BN396" s="265"/>
      <c r="BO396" s="265"/>
      <c r="BP396" s="265"/>
      <c r="BQ396" s="265"/>
      <c r="BR396" s="265"/>
      <c r="BS396" s="265"/>
      <c r="BT396" s="265"/>
      <c r="BU396" s="265"/>
      <c r="BV396" s="265"/>
      <c r="BW396" s="265"/>
      <c r="BX396" s="265"/>
      <c r="BY396" s="265"/>
      <c r="BZ396" s="265"/>
      <c r="CA396" s="265"/>
      <c r="CB396" s="265"/>
      <c r="CC396" s="265"/>
      <c r="CD396" s="265"/>
      <c r="CE396" s="265"/>
      <c r="CF396" s="265"/>
      <c r="CG396" s="265"/>
      <c r="CH396" s="265"/>
      <c r="CI396" s="265"/>
      <c r="CJ396" s="265"/>
      <c r="CK396" s="265"/>
      <c r="CL396" s="265"/>
      <c r="CM396" s="265"/>
      <c r="CN396" s="265"/>
      <c r="CO396" s="265"/>
      <c r="CP396" s="265"/>
      <c r="CQ396" s="265"/>
      <c r="CR396" s="265"/>
      <c r="CS396" s="265"/>
      <c r="CT396" s="265"/>
      <c r="CU396" s="265"/>
      <c r="CV396" s="265"/>
      <c r="CW396" s="265"/>
      <c r="CX396" s="265"/>
      <c r="CY396" s="265"/>
      <c r="CZ396" s="265"/>
      <c r="DA396" s="265"/>
      <c r="DB396" s="265"/>
      <c r="DC396" s="265"/>
      <c r="DD396" s="265"/>
      <c r="DE396" s="265"/>
      <c r="DF396" s="265"/>
      <c r="DG396" s="265"/>
      <c r="DH396" s="265"/>
      <c r="DI396" s="265"/>
      <c r="DJ396" s="265"/>
      <c r="DK396" s="265"/>
      <c r="DL396" s="265"/>
      <c r="DM396" s="265"/>
      <c r="DN396" s="265"/>
      <c r="DO396" s="265"/>
      <c r="DP396" s="265"/>
      <c r="DQ396" s="265"/>
      <c r="DR396" s="265"/>
      <c r="DS396" s="265"/>
      <c r="DT396" s="265"/>
      <c r="DU396" s="265"/>
      <c r="DV396" s="265"/>
      <c r="DW396" s="265"/>
      <c r="DX396" s="265"/>
      <c r="DY396" s="265"/>
      <c r="DZ396" s="265"/>
      <c r="EA396" s="265"/>
      <c r="EB396" s="265"/>
      <c r="EC396" s="265"/>
      <c r="ED396" s="265"/>
      <c r="EE396" s="265"/>
      <c r="EF396" s="265"/>
      <c r="EG396" s="265"/>
      <c r="EH396" s="265"/>
      <c r="EI396" s="265"/>
      <c r="EJ396" s="265"/>
      <c r="EK396" s="265"/>
      <c r="EL396" s="265"/>
      <c r="EM396" s="265"/>
      <c r="EN396" s="265"/>
      <c r="EO396" s="265"/>
      <c r="EP396" s="265"/>
      <c r="EQ396" s="265"/>
      <c r="ER396" s="265"/>
      <c r="ES396" s="265"/>
      <c r="ET396" s="265"/>
      <c r="EU396" s="265"/>
      <c r="EV396" s="265"/>
      <c r="EW396" s="265"/>
      <c r="EX396" s="265"/>
      <c r="EY396" s="265"/>
      <c r="EZ396" s="265"/>
      <c r="FA396" s="265"/>
      <c r="FB396" s="265"/>
      <c r="FC396" s="265"/>
      <c r="FD396" s="265"/>
      <c r="FE396" s="265"/>
      <c r="FF396" s="265"/>
      <c r="FG396" s="265"/>
      <c r="FH396" s="265"/>
      <c r="FI396" s="265"/>
      <c r="FJ396" s="265"/>
      <c r="FK396" s="265"/>
      <c r="FL396" s="265"/>
      <c r="FM396" s="265"/>
      <c r="FN396" s="265"/>
      <c r="FO396" s="265"/>
      <c r="FP396" s="265"/>
      <c r="FQ396" s="265"/>
      <c r="FR396" s="265"/>
      <c r="FS396" s="265"/>
      <c r="FT396" s="265"/>
      <c r="FU396" s="265"/>
      <c r="FV396" s="265"/>
      <c r="FW396" s="265"/>
      <c r="FX396" s="265"/>
      <c r="FY396" s="265"/>
      <c r="FZ396" s="265"/>
      <c r="GA396" s="265"/>
      <c r="GB396" s="265"/>
      <c r="GC396" s="265"/>
      <c r="GD396" s="265"/>
      <c r="GE396" s="265"/>
      <c r="GF396" s="265"/>
      <c r="GG396" s="265"/>
      <c r="GH396" s="265"/>
      <c r="GI396" s="265"/>
      <c r="GJ396" s="265"/>
      <c r="GK396" s="265"/>
      <c r="GL396" s="265"/>
      <c r="GM396" s="265"/>
      <c r="GN396" s="265"/>
      <c r="GO396" s="265"/>
      <c r="GP396" s="265"/>
      <c r="GQ396" s="265"/>
      <c r="GR396" s="265"/>
      <c r="GS396" s="265"/>
      <c r="GT396" s="265"/>
      <c r="GU396" s="265"/>
      <c r="GV396" s="265"/>
      <c r="GW396" s="265"/>
      <c r="GX396" s="265"/>
      <c r="GY396" s="265"/>
      <c r="GZ396" s="265"/>
      <c r="HA396" s="265"/>
      <c r="HB396" s="265"/>
      <c r="HC396" s="265"/>
      <c r="HD396" s="265"/>
      <c r="HE396" s="265"/>
      <c r="HF396" s="265"/>
      <c r="HG396" s="265"/>
      <c r="HH396" s="265"/>
      <c r="HI396" s="265"/>
      <c r="HJ396" s="265"/>
      <c r="HK396" s="265"/>
      <c r="HL396" s="265"/>
      <c r="HM396" s="265"/>
      <c r="HN396" s="265"/>
      <c r="HO396" s="265"/>
      <c r="HP396" s="265"/>
      <c r="HQ396" s="265"/>
      <c r="HR396" s="265"/>
      <c r="HS396" s="265"/>
      <c r="HT396" s="265"/>
      <c r="HU396" s="265"/>
      <c r="HV396" s="265"/>
      <c r="HW396" s="265"/>
      <c r="HX396" s="265"/>
      <c r="HY396" s="265"/>
      <c r="HZ396" s="265"/>
      <c r="IA396" s="265"/>
      <c r="IB396" s="265"/>
      <c r="IC396" s="265"/>
      <c r="ID396" s="265"/>
      <c r="IE396" s="265"/>
      <c r="IF396" s="265"/>
      <c r="IG396" s="265"/>
      <c r="IH396" s="265"/>
      <c r="II396" s="265"/>
      <c r="IJ396" s="265"/>
      <c r="IK396" s="265"/>
      <c r="IL396" s="265"/>
      <c r="IM396" s="265"/>
      <c r="IN396" s="265"/>
      <c r="IO396" s="265"/>
      <c r="IP396" s="265"/>
      <c r="IQ396" s="265"/>
      <c r="IR396" s="265"/>
      <c r="IS396" s="265"/>
      <c r="IT396" s="265"/>
      <c r="IU396" s="265"/>
    </row>
    <row r="397" spans="1:255" s="14" customFormat="1" ht="20.25" customHeight="1">
      <c r="A397"/>
      <c r="B397" s="92"/>
      <c r="C397"/>
      <c r="D397"/>
      <c r="E397"/>
      <c r="F397"/>
      <c r="G397"/>
      <c r="H397" s="7"/>
      <c r="I397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  <c r="T397" s="265"/>
      <c r="U397" s="265"/>
      <c r="V397" s="265"/>
      <c r="W397" s="265"/>
      <c r="X397" s="265"/>
      <c r="Y397" s="265"/>
      <c r="Z397" s="265"/>
      <c r="AA397" s="265"/>
      <c r="AB397" s="265"/>
      <c r="AC397" s="265"/>
      <c r="AD397" s="265"/>
      <c r="AE397" s="265"/>
      <c r="AF397" s="265"/>
      <c r="AG397" s="265"/>
      <c r="AH397" s="265"/>
      <c r="AI397" s="265"/>
      <c r="AJ397" s="265"/>
      <c r="AK397" s="265"/>
      <c r="AL397" s="265"/>
      <c r="AM397" s="265"/>
      <c r="AN397" s="265"/>
      <c r="AO397" s="265"/>
      <c r="AP397" s="265"/>
      <c r="AQ397" s="265"/>
      <c r="AR397" s="265"/>
      <c r="AS397" s="265"/>
      <c r="AT397" s="265"/>
      <c r="AU397" s="265"/>
      <c r="AV397" s="265"/>
      <c r="AW397" s="265"/>
      <c r="AX397" s="265"/>
      <c r="AY397" s="265"/>
      <c r="AZ397" s="265"/>
      <c r="BA397" s="265"/>
      <c r="BB397" s="265"/>
      <c r="BC397" s="265"/>
      <c r="BD397" s="265"/>
      <c r="BE397" s="265"/>
      <c r="BF397" s="265"/>
      <c r="BG397" s="265"/>
      <c r="BH397" s="265"/>
      <c r="BI397" s="265"/>
      <c r="BJ397" s="265"/>
      <c r="BK397" s="265"/>
      <c r="BL397" s="265"/>
      <c r="BM397" s="265"/>
      <c r="BN397" s="265"/>
      <c r="BO397" s="265"/>
      <c r="BP397" s="265"/>
      <c r="BQ397" s="265"/>
      <c r="BR397" s="265"/>
      <c r="BS397" s="265"/>
      <c r="BT397" s="265"/>
      <c r="BU397" s="265"/>
      <c r="BV397" s="265"/>
      <c r="BW397" s="265"/>
      <c r="BX397" s="265"/>
      <c r="BY397" s="265"/>
      <c r="BZ397" s="265"/>
      <c r="CA397" s="265"/>
      <c r="CB397" s="265"/>
      <c r="CC397" s="265"/>
      <c r="CD397" s="265"/>
      <c r="CE397" s="265"/>
      <c r="CF397" s="265"/>
      <c r="CG397" s="265"/>
      <c r="CH397" s="265"/>
      <c r="CI397" s="265"/>
      <c r="CJ397" s="265"/>
      <c r="CK397" s="265"/>
      <c r="CL397" s="265"/>
      <c r="CM397" s="265"/>
      <c r="CN397" s="265"/>
      <c r="CO397" s="265"/>
      <c r="CP397" s="265"/>
      <c r="CQ397" s="265"/>
      <c r="CR397" s="265"/>
      <c r="CS397" s="265"/>
      <c r="CT397" s="265"/>
      <c r="CU397" s="265"/>
      <c r="CV397" s="265"/>
      <c r="CW397" s="265"/>
      <c r="CX397" s="265"/>
      <c r="CY397" s="265"/>
      <c r="CZ397" s="265"/>
      <c r="DA397" s="265"/>
      <c r="DB397" s="265"/>
      <c r="DC397" s="265"/>
      <c r="DD397" s="265"/>
      <c r="DE397" s="265"/>
      <c r="DF397" s="265"/>
      <c r="DG397" s="265"/>
      <c r="DH397" s="265"/>
      <c r="DI397" s="265"/>
      <c r="DJ397" s="265"/>
      <c r="DK397" s="265"/>
      <c r="DL397" s="265"/>
      <c r="DM397" s="265"/>
      <c r="DN397" s="265"/>
      <c r="DO397" s="265"/>
      <c r="DP397" s="265"/>
      <c r="DQ397" s="265"/>
      <c r="DR397" s="265"/>
      <c r="DS397" s="265"/>
      <c r="DT397" s="265"/>
      <c r="DU397" s="265"/>
      <c r="DV397" s="265"/>
      <c r="DW397" s="265"/>
      <c r="DX397" s="265"/>
      <c r="DY397" s="265"/>
      <c r="DZ397" s="265"/>
      <c r="EA397" s="265"/>
      <c r="EB397" s="265"/>
      <c r="EC397" s="265"/>
      <c r="ED397" s="265"/>
      <c r="EE397" s="265"/>
      <c r="EF397" s="265"/>
      <c r="EG397" s="265"/>
      <c r="EH397" s="265"/>
      <c r="EI397" s="265"/>
      <c r="EJ397" s="265"/>
      <c r="EK397" s="265"/>
      <c r="EL397" s="265"/>
      <c r="EM397" s="265"/>
      <c r="EN397" s="265"/>
      <c r="EO397" s="265"/>
      <c r="EP397" s="265"/>
      <c r="EQ397" s="265"/>
      <c r="ER397" s="265"/>
      <c r="ES397" s="265"/>
      <c r="ET397" s="265"/>
      <c r="EU397" s="265"/>
      <c r="EV397" s="265"/>
      <c r="EW397" s="265"/>
      <c r="EX397" s="265"/>
      <c r="EY397" s="265"/>
      <c r="EZ397" s="265"/>
      <c r="FA397" s="265"/>
      <c r="FB397" s="265"/>
      <c r="FC397" s="265"/>
      <c r="FD397" s="265"/>
      <c r="FE397" s="265"/>
      <c r="FF397" s="265"/>
      <c r="FG397" s="265"/>
      <c r="FH397" s="265"/>
      <c r="FI397" s="265"/>
      <c r="FJ397" s="265"/>
      <c r="FK397" s="265"/>
      <c r="FL397" s="265"/>
      <c r="FM397" s="265"/>
      <c r="FN397" s="265"/>
      <c r="FO397" s="265"/>
      <c r="FP397" s="265"/>
      <c r="FQ397" s="265"/>
      <c r="FR397" s="265"/>
      <c r="FS397" s="265"/>
      <c r="FT397" s="265"/>
      <c r="FU397" s="265"/>
      <c r="FV397" s="265"/>
      <c r="FW397" s="265"/>
      <c r="FX397" s="265"/>
      <c r="FY397" s="265"/>
      <c r="FZ397" s="265"/>
      <c r="GA397" s="265"/>
      <c r="GB397" s="265"/>
      <c r="GC397" s="265"/>
      <c r="GD397" s="265"/>
      <c r="GE397" s="265"/>
      <c r="GF397" s="265"/>
      <c r="GG397" s="265"/>
      <c r="GH397" s="265"/>
      <c r="GI397" s="265"/>
      <c r="GJ397" s="265"/>
      <c r="GK397" s="265"/>
      <c r="GL397" s="265"/>
      <c r="GM397" s="265"/>
      <c r="GN397" s="265"/>
      <c r="GO397" s="265"/>
      <c r="GP397" s="265"/>
      <c r="GQ397" s="265"/>
      <c r="GR397" s="265"/>
      <c r="GS397" s="265"/>
      <c r="GT397" s="265"/>
      <c r="GU397" s="265"/>
      <c r="GV397" s="265"/>
      <c r="GW397" s="265"/>
      <c r="GX397" s="265"/>
      <c r="GY397" s="265"/>
      <c r="GZ397" s="265"/>
      <c r="HA397" s="265"/>
      <c r="HB397" s="265"/>
      <c r="HC397" s="265"/>
      <c r="HD397" s="265"/>
      <c r="HE397" s="265"/>
      <c r="HF397" s="265"/>
      <c r="HG397" s="265"/>
      <c r="HH397" s="265"/>
      <c r="HI397" s="265"/>
      <c r="HJ397" s="265"/>
      <c r="HK397" s="265"/>
      <c r="HL397" s="265"/>
      <c r="HM397" s="265"/>
      <c r="HN397" s="265"/>
      <c r="HO397" s="265"/>
      <c r="HP397" s="265"/>
      <c r="HQ397" s="265"/>
      <c r="HR397" s="265"/>
      <c r="HS397" s="265"/>
      <c r="HT397" s="265"/>
      <c r="HU397" s="265"/>
      <c r="HV397" s="265"/>
      <c r="HW397" s="265"/>
      <c r="HX397" s="265"/>
      <c r="HY397" s="265"/>
      <c r="HZ397" s="265"/>
      <c r="IA397" s="265"/>
      <c r="IB397" s="265"/>
      <c r="IC397" s="265"/>
      <c r="ID397" s="265"/>
      <c r="IE397" s="265"/>
      <c r="IF397" s="265"/>
      <c r="IG397" s="265"/>
      <c r="IH397" s="265"/>
      <c r="II397" s="265"/>
      <c r="IJ397" s="265"/>
      <c r="IK397" s="265"/>
      <c r="IL397" s="265"/>
      <c r="IM397" s="265"/>
      <c r="IN397" s="265"/>
      <c r="IO397" s="265"/>
      <c r="IP397" s="265"/>
      <c r="IQ397" s="265"/>
      <c r="IR397" s="265"/>
      <c r="IS397" s="265"/>
      <c r="IT397" s="265"/>
      <c r="IU397" s="265"/>
    </row>
    <row r="398" spans="1:255" s="14" customFormat="1" ht="20.25" customHeight="1">
      <c r="A398"/>
      <c r="B398" s="92"/>
      <c r="C398"/>
      <c r="D398"/>
      <c r="E398"/>
      <c r="F398"/>
      <c r="G398"/>
      <c r="H398" s="7"/>
      <c r="I398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  <c r="T398" s="265"/>
      <c r="U398" s="265"/>
      <c r="V398" s="265"/>
      <c r="W398" s="265"/>
      <c r="X398" s="265"/>
      <c r="Y398" s="265"/>
      <c r="Z398" s="265"/>
      <c r="AA398" s="265"/>
      <c r="AB398" s="265"/>
      <c r="AC398" s="265"/>
      <c r="AD398" s="265"/>
      <c r="AE398" s="265"/>
      <c r="AF398" s="265"/>
      <c r="AG398" s="265"/>
      <c r="AH398" s="265"/>
      <c r="AI398" s="265"/>
      <c r="AJ398" s="265"/>
      <c r="AK398" s="265"/>
      <c r="AL398" s="265"/>
      <c r="AM398" s="265"/>
      <c r="AN398" s="265"/>
      <c r="AO398" s="265"/>
      <c r="AP398" s="265"/>
      <c r="AQ398" s="265"/>
      <c r="AR398" s="265"/>
      <c r="AS398" s="265"/>
      <c r="AT398" s="265"/>
      <c r="AU398" s="265"/>
      <c r="AV398" s="265"/>
      <c r="AW398" s="265"/>
      <c r="AX398" s="265"/>
      <c r="AY398" s="265"/>
      <c r="AZ398" s="265"/>
      <c r="BA398" s="265"/>
      <c r="BB398" s="265"/>
      <c r="BC398" s="265"/>
      <c r="BD398" s="265"/>
      <c r="BE398" s="265"/>
      <c r="BF398" s="265"/>
      <c r="BG398" s="265"/>
      <c r="BH398" s="265"/>
      <c r="BI398" s="265"/>
      <c r="BJ398" s="265"/>
      <c r="BK398" s="265"/>
      <c r="BL398" s="265"/>
      <c r="BM398" s="265"/>
      <c r="BN398" s="265"/>
      <c r="BO398" s="265"/>
      <c r="BP398" s="265"/>
      <c r="BQ398" s="265"/>
      <c r="BR398" s="265"/>
      <c r="BS398" s="265"/>
      <c r="BT398" s="265"/>
      <c r="BU398" s="265"/>
      <c r="BV398" s="265"/>
      <c r="BW398" s="265"/>
      <c r="BX398" s="265"/>
      <c r="BY398" s="265"/>
      <c r="BZ398" s="265"/>
      <c r="CA398" s="265"/>
      <c r="CB398" s="265"/>
      <c r="CC398" s="265"/>
      <c r="CD398" s="265"/>
      <c r="CE398" s="265"/>
      <c r="CF398" s="265"/>
      <c r="CG398" s="265"/>
      <c r="CH398" s="265"/>
      <c r="CI398" s="265"/>
      <c r="CJ398" s="265"/>
      <c r="CK398" s="265"/>
      <c r="CL398" s="265"/>
      <c r="CM398" s="265"/>
      <c r="CN398" s="265"/>
      <c r="CO398" s="265"/>
      <c r="CP398" s="265"/>
      <c r="CQ398" s="265"/>
      <c r="CR398" s="265"/>
      <c r="CS398" s="265"/>
      <c r="CT398" s="265"/>
      <c r="CU398" s="265"/>
      <c r="CV398" s="265"/>
      <c r="CW398" s="265"/>
      <c r="CX398" s="265"/>
      <c r="CY398" s="265"/>
      <c r="CZ398" s="265"/>
      <c r="DA398" s="265"/>
      <c r="DB398" s="265"/>
      <c r="DC398" s="265"/>
      <c r="DD398" s="265"/>
      <c r="DE398" s="265"/>
      <c r="DF398" s="265"/>
      <c r="DG398" s="265"/>
      <c r="DH398" s="265"/>
      <c r="DI398" s="265"/>
      <c r="DJ398" s="265"/>
      <c r="DK398" s="265"/>
      <c r="DL398" s="265"/>
      <c r="DM398" s="265"/>
      <c r="DN398" s="265"/>
      <c r="DO398" s="265"/>
      <c r="DP398" s="265"/>
      <c r="DQ398" s="265"/>
      <c r="DR398" s="265"/>
      <c r="DS398" s="265"/>
      <c r="DT398" s="265"/>
      <c r="DU398" s="265"/>
      <c r="DV398" s="265"/>
      <c r="DW398" s="265"/>
      <c r="DX398" s="265"/>
      <c r="DY398" s="265"/>
      <c r="DZ398" s="265"/>
      <c r="EA398" s="265"/>
      <c r="EB398" s="265"/>
      <c r="EC398" s="265"/>
      <c r="ED398" s="265"/>
      <c r="EE398" s="265"/>
      <c r="EF398" s="265"/>
      <c r="EG398" s="265"/>
      <c r="EH398" s="265"/>
      <c r="EI398" s="265"/>
      <c r="EJ398" s="265"/>
      <c r="EK398" s="265"/>
      <c r="EL398" s="265"/>
      <c r="EM398" s="265"/>
      <c r="EN398" s="265"/>
      <c r="EO398" s="265"/>
      <c r="EP398" s="265"/>
      <c r="EQ398" s="265"/>
      <c r="ER398" s="265"/>
      <c r="ES398" s="265"/>
      <c r="ET398" s="265"/>
      <c r="EU398" s="265"/>
      <c r="EV398" s="265"/>
      <c r="EW398" s="265"/>
      <c r="EX398" s="265"/>
      <c r="EY398" s="265"/>
      <c r="EZ398" s="265"/>
      <c r="FA398" s="265"/>
      <c r="FB398" s="265"/>
      <c r="FC398" s="265"/>
      <c r="FD398" s="265"/>
      <c r="FE398" s="265"/>
      <c r="FF398" s="265"/>
      <c r="FG398" s="265"/>
      <c r="FH398" s="265"/>
      <c r="FI398" s="265"/>
      <c r="FJ398" s="265"/>
      <c r="FK398" s="265"/>
      <c r="FL398" s="265"/>
      <c r="FM398" s="265"/>
      <c r="FN398" s="265"/>
      <c r="FO398" s="265"/>
      <c r="FP398" s="265"/>
      <c r="FQ398" s="265"/>
      <c r="FR398" s="265"/>
      <c r="FS398" s="265"/>
      <c r="FT398" s="265"/>
      <c r="FU398" s="265"/>
      <c r="FV398" s="265"/>
      <c r="FW398" s="265"/>
      <c r="FX398" s="265"/>
      <c r="FY398" s="265"/>
      <c r="FZ398" s="265"/>
      <c r="GA398" s="265"/>
      <c r="GB398" s="265"/>
      <c r="GC398" s="265"/>
      <c r="GD398" s="265"/>
      <c r="GE398" s="265"/>
      <c r="GF398" s="265"/>
      <c r="GG398" s="265"/>
      <c r="GH398" s="265"/>
      <c r="GI398" s="265"/>
      <c r="GJ398" s="265"/>
      <c r="GK398" s="265"/>
      <c r="GL398" s="265"/>
      <c r="GM398" s="265"/>
      <c r="GN398" s="265"/>
      <c r="GO398" s="265"/>
      <c r="GP398" s="265"/>
      <c r="GQ398" s="265"/>
      <c r="GR398" s="265"/>
      <c r="GS398" s="265"/>
      <c r="GT398" s="265"/>
      <c r="GU398" s="265"/>
      <c r="GV398" s="265"/>
      <c r="GW398" s="265"/>
      <c r="GX398" s="265"/>
      <c r="GY398" s="265"/>
      <c r="GZ398" s="265"/>
      <c r="HA398" s="265"/>
      <c r="HB398" s="265"/>
      <c r="HC398" s="265"/>
      <c r="HD398" s="265"/>
      <c r="HE398" s="265"/>
      <c r="HF398" s="265"/>
      <c r="HG398" s="265"/>
      <c r="HH398" s="265"/>
      <c r="HI398" s="265"/>
      <c r="HJ398" s="265"/>
      <c r="HK398" s="265"/>
      <c r="HL398" s="265"/>
      <c r="HM398" s="265"/>
      <c r="HN398" s="265"/>
      <c r="HO398" s="265"/>
      <c r="HP398" s="265"/>
      <c r="HQ398" s="265"/>
      <c r="HR398" s="265"/>
      <c r="HS398" s="265"/>
      <c r="HT398" s="265"/>
      <c r="HU398" s="265"/>
      <c r="HV398" s="265"/>
      <c r="HW398" s="265"/>
      <c r="HX398" s="265"/>
      <c r="HY398" s="265"/>
      <c r="HZ398" s="265"/>
      <c r="IA398" s="265"/>
      <c r="IB398" s="265"/>
      <c r="IC398" s="265"/>
      <c r="ID398" s="265"/>
      <c r="IE398" s="265"/>
      <c r="IF398" s="265"/>
      <c r="IG398" s="265"/>
      <c r="IH398" s="265"/>
      <c r="II398" s="265"/>
      <c r="IJ398" s="265"/>
      <c r="IK398" s="265"/>
      <c r="IL398" s="265"/>
      <c r="IM398" s="265"/>
      <c r="IN398" s="265"/>
      <c r="IO398" s="265"/>
      <c r="IP398" s="265"/>
      <c r="IQ398" s="265"/>
      <c r="IR398" s="265"/>
      <c r="IS398" s="265"/>
      <c r="IT398" s="265"/>
      <c r="IU398" s="265"/>
    </row>
    <row r="399" spans="1:255" s="14" customFormat="1" ht="20.25" customHeight="1">
      <c r="A399"/>
      <c r="B399" s="92"/>
      <c r="C399"/>
      <c r="D399"/>
      <c r="E399"/>
      <c r="F399"/>
      <c r="G399"/>
      <c r="H399" s="7"/>
      <c r="I399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  <c r="T399" s="265"/>
      <c r="U399" s="265"/>
      <c r="V399" s="265"/>
      <c r="W399" s="265"/>
      <c r="X399" s="265"/>
      <c r="Y399" s="265"/>
      <c r="Z399" s="265"/>
      <c r="AA399" s="265"/>
      <c r="AB399" s="265"/>
      <c r="AC399" s="265"/>
      <c r="AD399" s="265"/>
      <c r="AE399" s="265"/>
      <c r="AF399" s="265"/>
      <c r="AG399" s="265"/>
      <c r="AH399" s="265"/>
      <c r="AI399" s="265"/>
      <c r="AJ399" s="265"/>
      <c r="AK399" s="265"/>
      <c r="AL399" s="265"/>
      <c r="AM399" s="265"/>
      <c r="AN399" s="265"/>
      <c r="AO399" s="265"/>
      <c r="AP399" s="265"/>
      <c r="AQ399" s="265"/>
      <c r="AR399" s="265"/>
      <c r="AS399" s="265"/>
      <c r="AT399" s="265"/>
      <c r="AU399" s="265"/>
      <c r="AV399" s="265"/>
      <c r="AW399" s="265"/>
      <c r="AX399" s="265"/>
      <c r="AY399" s="265"/>
      <c r="AZ399" s="265"/>
      <c r="BA399" s="265"/>
      <c r="BB399" s="265"/>
      <c r="BC399" s="265"/>
      <c r="BD399" s="265"/>
      <c r="BE399" s="265"/>
      <c r="BF399" s="265"/>
      <c r="BG399" s="265"/>
      <c r="BH399" s="265"/>
      <c r="BI399" s="265"/>
      <c r="BJ399" s="265"/>
      <c r="BK399" s="265"/>
      <c r="BL399" s="265"/>
      <c r="BM399" s="265"/>
      <c r="BN399" s="265"/>
      <c r="BO399" s="265"/>
      <c r="BP399" s="265"/>
      <c r="BQ399" s="265"/>
      <c r="BR399" s="265"/>
      <c r="BS399" s="265"/>
      <c r="BT399" s="265"/>
      <c r="BU399" s="265"/>
      <c r="BV399" s="265"/>
      <c r="BW399" s="265"/>
      <c r="BX399" s="265"/>
      <c r="BY399" s="265"/>
      <c r="BZ399" s="265"/>
      <c r="CA399" s="265"/>
      <c r="CB399" s="265"/>
      <c r="CC399" s="265"/>
      <c r="CD399" s="265"/>
      <c r="CE399" s="265"/>
      <c r="CF399" s="265"/>
      <c r="CG399" s="265"/>
      <c r="CH399" s="265"/>
      <c r="CI399" s="265"/>
      <c r="CJ399" s="265"/>
      <c r="CK399" s="265"/>
      <c r="CL399" s="265"/>
      <c r="CM399" s="265"/>
      <c r="CN399" s="265"/>
      <c r="CO399" s="265"/>
      <c r="CP399" s="265"/>
      <c r="CQ399" s="265"/>
      <c r="CR399" s="265"/>
      <c r="CS399" s="265"/>
      <c r="CT399" s="265"/>
      <c r="CU399" s="265"/>
      <c r="CV399" s="265"/>
      <c r="CW399" s="265"/>
      <c r="CX399" s="265"/>
      <c r="CY399" s="265"/>
      <c r="CZ399" s="265"/>
      <c r="DA399" s="265"/>
      <c r="DB399" s="265"/>
      <c r="DC399" s="265"/>
      <c r="DD399" s="265"/>
      <c r="DE399" s="265"/>
      <c r="DF399" s="265"/>
      <c r="DG399" s="265"/>
      <c r="DH399" s="265"/>
      <c r="DI399" s="265"/>
      <c r="DJ399" s="265"/>
      <c r="DK399" s="265"/>
      <c r="DL399" s="265"/>
      <c r="DM399" s="265"/>
      <c r="DN399" s="265"/>
      <c r="DO399" s="265"/>
      <c r="DP399" s="265"/>
      <c r="DQ399" s="265"/>
      <c r="DR399" s="265"/>
      <c r="DS399" s="265"/>
      <c r="DT399" s="265"/>
      <c r="DU399" s="265"/>
      <c r="DV399" s="265"/>
      <c r="DW399" s="265"/>
      <c r="DX399" s="265"/>
      <c r="DY399" s="265"/>
      <c r="DZ399" s="265"/>
      <c r="EA399" s="265"/>
      <c r="EB399" s="265"/>
      <c r="EC399" s="265"/>
      <c r="ED399" s="265"/>
      <c r="EE399" s="265"/>
      <c r="EF399" s="265"/>
      <c r="EG399" s="265"/>
      <c r="EH399" s="265"/>
      <c r="EI399" s="265"/>
      <c r="EJ399" s="265"/>
      <c r="EK399" s="265"/>
      <c r="EL399" s="265"/>
      <c r="EM399" s="265"/>
      <c r="EN399" s="265"/>
      <c r="EO399" s="265"/>
      <c r="EP399" s="265"/>
      <c r="EQ399" s="265"/>
      <c r="ER399" s="265"/>
      <c r="ES399" s="265"/>
      <c r="ET399" s="265"/>
      <c r="EU399" s="265"/>
      <c r="EV399" s="265"/>
      <c r="EW399" s="265"/>
      <c r="EX399" s="265"/>
      <c r="EY399" s="265"/>
      <c r="EZ399" s="265"/>
      <c r="FA399" s="265"/>
      <c r="FB399" s="265"/>
      <c r="FC399" s="265"/>
      <c r="FD399" s="265"/>
      <c r="FE399" s="265"/>
      <c r="FF399" s="265"/>
      <c r="FG399" s="265"/>
      <c r="FH399" s="265"/>
      <c r="FI399" s="265"/>
      <c r="FJ399" s="265"/>
      <c r="FK399" s="265"/>
      <c r="FL399" s="265"/>
      <c r="FM399" s="265"/>
      <c r="FN399" s="265"/>
      <c r="FO399" s="265"/>
      <c r="FP399" s="265"/>
      <c r="FQ399" s="265"/>
      <c r="FR399" s="265"/>
      <c r="FS399" s="265"/>
      <c r="FT399" s="265"/>
      <c r="FU399" s="265"/>
      <c r="FV399" s="265"/>
      <c r="FW399" s="265"/>
      <c r="FX399" s="265"/>
      <c r="FY399" s="265"/>
      <c r="FZ399" s="265"/>
      <c r="GA399" s="265"/>
      <c r="GB399" s="265"/>
      <c r="GC399" s="265"/>
      <c r="GD399" s="265"/>
      <c r="GE399" s="265"/>
      <c r="GF399" s="265"/>
      <c r="GG399" s="265"/>
      <c r="GH399" s="265"/>
      <c r="GI399" s="265"/>
      <c r="GJ399" s="265"/>
      <c r="GK399" s="265"/>
      <c r="GL399" s="265"/>
      <c r="GM399" s="265"/>
      <c r="GN399" s="265"/>
      <c r="GO399" s="265"/>
      <c r="GP399" s="265"/>
      <c r="GQ399" s="265"/>
      <c r="GR399" s="265"/>
      <c r="GS399" s="265"/>
      <c r="GT399" s="265"/>
      <c r="GU399" s="265"/>
      <c r="GV399" s="265"/>
      <c r="GW399" s="265"/>
      <c r="GX399" s="265"/>
      <c r="GY399" s="265"/>
      <c r="GZ399" s="265"/>
      <c r="HA399" s="265"/>
      <c r="HB399" s="265"/>
      <c r="HC399" s="265"/>
      <c r="HD399" s="265"/>
      <c r="HE399" s="265"/>
      <c r="HF399" s="265"/>
      <c r="HG399" s="265"/>
      <c r="HH399" s="265"/>
      <c r="HI399" s="265"/>
      <c r="HJ399" s="265"/>
      <c r="HK399" s="265"/>
      <c r="HL399" s="265"/>
      <c r="HM399" s="265"/>
      <c r="HN399" s="265"/>
      <c r="HO399" s="265"/>
      <c r="HP399" s="265"/>
      <c r="HQ399" s="265"/>
      <c r="HR399" s="265"/>
      <c r="HS399" s="265"/>
      <c r="HT399" s="265"/>
      <c r="HU399" s="265"/>
      <c r="HV399" s="265"/>
      <c r="HW399" s="265"/>
      <c r="HX399" s="265"/>
      <c r="HY399" s="265"/>
      <c r="HZ399" s="265"/>
      <c r="IA399" s="265"/>
      <c r="IB399" s="265"/>
      <c r="IC399" s="265"/>
      <c r="ID399" s="265"/>
      <c r="IE399" s="265"/>
      <c r="IF399" s="265"/>
      <c r="IG399" s="265"/>
      <c r="IH399" s="265"/>
      <c r="II399" s="265"/>
      <c r="IJ399" s="265"/>
      <c r="IK399" s="265"/>
      <c r="IL399" s="265"/>
      <c r="IM399" s="265"/>
      <c r="IN399" s="265"/>
      <c r="IO399" s="265"/>
      <c r="IP399" s="265"/>
      <c r="IQ399" s="265"/>
      <c r="IR399" s="265"/>
      <c r="IS399" s="265"/>
      <c r="IT399" s="265"/>
      <c r="IU399" s="265"/>
    </row>
    <row r="400" spans="1:255" s="14" customFormat="1" ht="20.25" customHeight="1">
      <c r="A400"/>
      <c r="B400" s="92"/>
      <c r="C400"/>
      <c r="D400"/>
      <c r="E400"/>
      <c r="F400"/>
      <c r="G400"/>
      <c r="H400" s="7"/>
      <c r="I400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5"/>
      <c r="Y400" s="265"/>
      <c r="Z400" s="265"/>
      <c r="AA400" s="265"/>
      <c r="AB400" s="265"/>
      <c r="AC400" s="265"/>
      <c r="AD400" s="265"/>
      <c r="AE400" s="265"/>
      <c r="AF400" s="265"/>
      <c r="AG400" s="265"/>
      <c r="AH400" s="265"/>
      <c r="AI400" s="265"/>
      <c r="AJ400" s="265"/>
      <c r="AK400" s="265"/>
      <c r="AL400" s="265"/>
      <c r="AM400" s="265"/>
      <c r="AN400" s="265"/>
      <c r="AO400" s="265"/>
      <c r="AP400" s="265"/>
      <c r="AQ400" s="265"/>
      <c r="AR400" s="265"/>
      <c r="AS400" s="265"/>
      <c r="AT400" s="265"/>
      <c r="AU400" s="265"/>
      <c r="AV400" s="265"/>
      <c r="AW400" s="265"/>
      <c r="AX400" s="265"/>
      <c r="AY400" s="265"/>
      <c r="AZ400" s="265"/>
      <c r="BA400" s="265"/>
      <c r="BB400" s="265"/>
      <c r="BC400" s="265"/>
      <c r="BD400" s="265"/>
      <c r="BE400" s="265"/>
      <c r="BF400" s="265"/>
      <c r="BG400" s="265"/>
      <c r="BH400" s="265"/>
      <c r="BI400" s="265"/>
      <c r="BJ400" s="265"/>
      <c r="BK400" s="265"/>
      <c r="BL400" s="265"/>
      <c r="BM400" s="265"/>
      <c r="BN400" s="265"/>
      <c r="BO400" s="265"/>
      <c r="BP400" s="265"/>
      <c r="BQ400" s="265"/>
      <c r="BR400" s="265"/>
      <c r="BS400" s="265"/>
      <c r="BT400" s="265"/>
      <c r="BU400" s="265"/>
      <c r="BV400" s="265"/>
      <c r="BW400" s="265"/>
      <c r="BX400" s="265"/>
      <c r="BY400" s="265"/>
      <c r="BZ400" s="265"/>
      <c r="CA400" s="265"/>
      <c r="CB400" s="265"/>
      <c r="CC400" s="265"/>
      <c r="CD400" s="265"/>
      <c r="CE400" s="265"/>
      <c r="CF400" s="265"/>
      <c r="CG400" s="265"/>
      <c r="CH400" s="265"/>
      <c r="CI400" s="265"/>
      <c r="CJ400" s="265"/>
      <c r="CK400" s="265"/>
      <c r="CL400" s="265"/>
      <c r="CM400" s="265"/>
      <c r="CN400" s="265"/>
      <c r="CO400" s="265"/>
      <c r="CP400" s="265"/>
      <c r="CQ400" s="265"/>
      <c r="CR400" s="265"/>
      <c r="CS400" s="265"/>
      <c r="CT400" s="265"/>
      <c r="CU400" s="265"/>
      <c r="CV400" s="265"/>
      <c r="CW400" s="265"/>
      <c r="CX400" s="265"/>
      <c r="CY400" s="265"/>
      <c r="CZ400" s="265"/>
      <c r="DA400" s="265"/>
      <c r="DB400" s="265"/>
      <c r="DC400" s="265"/>
      <c r="DD400" s="265"/>
      <c r="DE400" s="265"/>
      <c r="DF400" s="265"/>
      <c r="DG400" s="265"/>
      <c r="DH400" s="265"/>
      <c r="DI400" s="265"/>
      <c r="DJ400" s="265"/>
      <c r="DK400" s="265"/>
      <c r="DL400" s="265"/>
      <c r="DM400" s="265"/>
      <c r="DN400" s="265"/>
      <c r="DO400" s="265"/>
      <c r="DP400" s="265"/>
      <c r="DQ400" s="265"/>
      <c r="DR400" s="265"/>
      <c r="DS400" s="265"/>
      <c r="DT400" s="265"/>
      <c r="DU400" s="265"/>
      <c r="DV400" s="265"/>
      <c r="DW400" s="265"/>
      <c r="DX400" s="265"/>
      <c r="DY400" s="265"/>
      <c r="DZ400" s="265"/>
      <c r="EA400" s="265"/>
      <c r="EB400" s="265"/>
      <c r="EC400" s="265"/>
      <c r="ED400" s="265"/>
      <c r="EE400" s="265"/>
      <c r="EF400" s="265"/>
      <c r="EG400" s="265"/>
      <c r="EH400" s="265"/>
      <c r="EI400" s="265"/>
      <c r="EJ400" s="265"/>
      <c r="EK400" s="265"/>
      <c r="EL400" s="265"/>
      <c r="EM400" s="265"/>
      <c r="EN400" s="265"/>
      <c r="EO400" s="265"/>
      <c r="EP400" s="265"/>
      <c r="EQ400" s="265"/>
      <c r="ER400" s="265"/>
      <c r="ES400" s="265"/>
      <c r="ET400" s="265"/>
      <c r="EU400" s="265"/>
      <c r="EV400" s="265"/>
      <c r="EW400" s="265"/>
      <c r="EX400" s="265"/>
      <c r="EY400" s="265"/>
      <c r="EZ400" s="265"/>
      <c r="FA400" s="265"/>
      <c r="FB400" s="265"/>
      <c r="FC400" s="265"/>
      <c r="FD400" s="265"/>
      <c r="FE400" s="265"/>
      <c r="FF400" s="265"/>
      <c r="FG400" s="265"/>
      <c r="FH400" s="265"/>
      <c r="FI400" s="265"/>
      <c r="FJ400" s="265"/>
      <c r="FK400" s="265"/>
      <c r="FL400" s="265"/>
      <c r="FM400" s="265"/>
      <c r="FN400" s="265"/>
      <c r="FO400" s="265"/>
      <c r="FP400" s="265"/>
      <c r="FQ400" s="265"/>
      <c r="FR400" s="265"/>
      <c r="FS400" s="265"/>
      <c r="FT400" s="265"/>
      <c r="FU400" s="265"/>
      <c r="FV400" s="265"/>
      <c r="FW400" s="265"/>
      <c r="FX400" s="265"/>
      <c r="FY400" s="265"/>
      <c r="FZ400" s="265"/>
      <c r="GA400" s="265"/>
      <c r="GB400" s="265"/>
      <c r="GC400" s="265"/>
      <c r="GD400" s="265"/>
      <c r="GE400" s="265"/>
      <c r="GF400" s="265"/>
      <c r="GG400" s="265"/>
      <c r="GH400" s="265"/>
      <c r="GI400" s="265"/>
      <c r="GJ400" s="265"/>
      <c r="GK400" s="265"/>
      <c r="GL400" s="265"/>
      <c r="GM400" s="265"/>
      <c r="GN400" s="265"/>
      <c r="GO400" s="265"/>
      <c r="GP400" s="265"/>
      <c r="GQ400" s="265"/>
      <c r="GR400" s="265"/>
      <c r="GS400" s="265"/>
      <c r="GT400" s="265"/>
      <c r="GU400" s="265"/>
      <c r="GV400" s="265"/>
      <c r="GW400" s="265"/>
      <c r="GX400" s="265"/>
      <c r="GY400" s="265"/>
      <c r="GZ400" s="265"/>
      <c r="HA400" s="265"/>
      <c r="HB400" s="265"/>
      <c r="HC400" s="265"/>
      <c r="HD400" s="265"/>
      <c r="HE400" s="265"/>
      <c r="HF400" s="265"/>
      <c r="HG400" s="265"/>
      <c r="HH400" s="265"/>
      <c r="HI400" s="265"/>
      <c r="HJ400" s="265"/>
      <c r="HK400" s="265"/>
      <c r="HL400" s="265"/>
      <c r="HM400" s="265"/>
      <c r="HN400" s="265"/>
      <c r="HO400" s="265"/>
      <c r="HP400" s="265"/>
      <c r="HQ400" s="265"/>
      <c r="HR400" s="265"/>
      <c r="HS400" s="265"/>
      <c r="HT400" s="265"/>
      <c r="HU400" s="265"/>
      <c r="HV400" s="265"/>
      <c r="HW400" s="265"/>
      <c r="HX400" s="265"/>
      <c r="HY400" s="265"/>
      <c r="HZ400" s="265"/>
      <c r="IA400" s="265"/>
      <c r="IB400" s="265"/>
      <c r="IC400" s="265"/>
      <c r="ID400" s="265"/>
      <c r="IE400" s="265"/>
      <c r="IF400" s="265"/>
      <c r="IG400" s="265"/>
      <c r="IH400" s="265"/>
      <c r="II400" s="265"/>
      <c r="IJ400" s="265"/>
      <c r="IK400" s="265"/>
      <c r="IL400" s="265"/>
      <c r="IM400" s="265"/>
      <c r="IN400" s="265"/>
      <c r="IO400" s="265"/>
      <c r="IP400" s="265"/>
      <c r="IQ400" s="265"/>
      <c r="IR400" s="265"/>
      <c r="IS400" s="265"/>
      <c r="IT400" s="265"/>
      <c r="IU400" s="265"/>
    </row>
    <row r="401" spans="1:255" s="14" customFormat="1" ht="20.25" customHeight="1">
      <c r="A401"/>
      <c r="B401" s="92"/>
      <c r="C401"/>
      <c r="D401"/>
      <c r="E401"/>
      <c r="F401"/>
      <c r="G401"/>
      <c r="H401" s="7"/>
      <c r="I401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  <c r="T401" s="265"/>
      <c r="U401" s="265"/>
      <c r="V401" s="265"/>
      <c r="W401" s="265"/>
      <c r="X401" s="265"/>
      <c r="Y401" s="265"/>
      <c r="Z401" s="265"/>
      <c r="AA401" s="265"/>
      <c r="AB401" s="265"/>
      <c r="AC401" s="265"/>
      <c r="AD401" s="265"/>
      <c r="AE401" s="265"/>
      <c r="AF401" s="265"/>
      <c r="AG401" s="265"/>
      <c r="AH401" s="265"/>
      <c r="AI401" s="265"/>
      <c r="AJ401" s="265"/>
      <c r="AK401" s="265"/>
      <c r="AL401" s="265"/>
      <c r="AM401" s="265"/>
      <c r="AN401" s="265"/>
      <c r="AO401" s="265"/>
      <c r="AP401" s="265"/>
      <c r="AQ401" s="265"/>
      <c r="AR401" s="265"/>
      <c r="AS401" s="265"/>
      <c r="AT401" s="265"/>
      <c r="AU401" s="265"/>
      <c r="AV401" s="265"/>
      <c r="AW401" s="265"/>
      <c r="AX401" s="265"/>
      <c r="AY401" s="265"/>
      <c r="AZ401" s="265"/>
      <c r="BA401" s="265"/>
      <c r="BB401" s="265"/>
      <c r="BC401" s="265"/>
      <c r="BD401" s="265"/>
      <c r="BE401" s="265"/>
      <c r="BF401" s="265"/>
      <c r="BG401" s="265"/>
      <c r="BH401" s="265"/>
      <c r="BI401" s="265"/>
      <c r="BJ401" s="265"/>
      <c r="BK401" s="265"/>
      <c r="BL401" s="265"/>
      <c r="BM401" s="265"/>
      <c r="BN401" s="265"/>
      <c r="BO401" s="265"/>
      <c r="BP401" s="265"/>
      <c r="BQ401" s="265"/>
      <c r="BR401" s="265"/>
      <c r="BS401" s="265"/>
      <c r="BT401" s="265"/>
      <c r="BU401" s="265"/>
      <c r="BV401" s="265"/>
      <c r="BW401" s="265"/>
      <c r="BX401" s="265"/>
      <c r="BY401" s="265"/>
      <c r="BZ401" s="265"/>
      <c r="CA401" s="265"/>
      <c r="CB401" s="265"/>
      <c r="CC401" s="265"/>
      <c r="CD401" s="265"/>
      <c r="CE401" s="265"/>
      <c r="CF401" s="265"/>
      <c r="CG401" s="265"/>
      <c r="CH401" s="265"/>
      <c r="CI401" s="265"/>
      <c r="CJ401" s="265"/>
      <c r="CK401" s="265"/>
      <c r="CL401" s="265"/>
      <c r="CM401" s="265"/>
      <c r="CN401" s="265"/>
      <c r="CO401" s="265"/>
      <c r="CP401" s="265"/>
      <c r="CQ401" s="265"/>
      <c r="CR401" s="265"/>
      <c r="CS401" s="265"/>
      <c r="CT401" s="265"/>
      <c r="CU401" s="265"/>
      <c r="CV401" s="265"/>
      <c r="CW401" s="265"/>
      <c r="CX401" s="265"/>
      <c r="CY401" s="265"/>
      <c r="CZ401" s="265"/>
      <c r="DA401" s="265"/>
      <c r="DB401" s="265"/>
      <c r="DC401" s="265"/>
      <c r="DD401" s="265"/>
      <c r="DE401" s="265"/>
      <c r="DF401" s="265"/>
      <c r="DG401" s="265"/>
      <c r="DH401" s="265"/>
      <c r="DI401" s="265"/>
      <c r="DJ401" s="265"/>
      <c r="DK401" s="265"/>
      <c r="DL401" s="265"/>
      <c r="DM401" s="265"/>
      <c r="DN401" s="265"/>
      <c r="DO401" s="265"/>
      <c r="DP401" s="265"/>
      <c r="DQ401" s="265"/>
      <c r="DR401" s="265"/>
      <c r="DS401" s="265"/>
      <c r="DT401" s="265"/>
      <c r="DU401" s="265"/>
      <c r="DV401" s="265"/>
      <c r="DW401" s="265"/>
      <c r="DX401" s="265"/>
      <c r="DY401" s="265"/>
      <c r="DZ401" s="265"/>
      <c r="EA401" s="265"/>
      <c r="EB401" s="265"/>
      <c r="EC401" s="265"/>
      <c r="ED401" s="265"/>
      <c r="EE401" s="265"/>
      <c r="EF401" s="265"/>
      <c r="EG401" s="265"/>
      <c r="EH401" s="265"/>
      <c r="EI401" s="265"/>
      <c r="EJ401" s="265"/>
      <c r="EK401" s="265"/>
      <c r="EL401" s="265"/>
      <c r="EM401" s="265"/>
      <c r="EN401" s="265"/>
      <c r="EO401" s="265"/>
      <c r="EP401" s="265"/>
      <c r="EQ401" s="265"/>
      <c r="ER401" s="265"/>
      <c r="ES401" s="265"/>
      <c r="ET401" s="265"/>
      <c r="EU401" s="265"/>
      <c r="EV401" s="265"/>
      <c r="EW401" s="265"/>
      <c r="EX401" s="265"/>
      <c r="EY401" s="265"/>
      <c r="EZ401" s="265"/>
      <c r="FA401" s="265"/>
      <c r="FB401" s="265"/>
      <c r="FC401" s="265"/>
      <c r="FD401" s="265"/>
      <c r="FE401" s="265"/>
      <c r="FF401" s="265"/>
      <c r="FG401" s="265"/>
      <c r="FH401" s="265"/>
      <c r="FI401" s="265"/>
      <c r="FJ401" s="265"/>
      <c r="FK401" s="265"/>
      <c r="FL401" s="265"/>
      <c r="FM401" s="265"/>
      <c r="FN401" s="265"/>
      <c r="FO401" s="265"/>
      <c r="FP401" s="265"/>
      <c r="FQ401" s="265"/>
      <c r="FR401" s="265"/>
      <c r="FS401" s="265"/>
      <c r="FT401" s="265"/>
      <c r="FU401" s="265"/>
      <c r="FV401" s="265"/>
      <c r="FW401" s="265"/>
      <c r="FX401" s="265"/>
      <c r="FY401" s="265"/>
      <c r="FZ401" s="265"/>
      <c r="GA401" s="265"/>
      <c r="GB401" s="265"/>
      <c r="GC401" s="265"/>
      <c r="GD401" s="265"/>
      <c r="GE401" s="265"/>
      <c r="GF401" s="265"/>
      <c r="GG401" s="265"/>
      <c r="GH401" s="265"/>
      <c r="GI401" s="265"/>
      <c r="GJ401" s="265"/>
      <c r="GK401" s="265"/>
      <c r="GL401" s="265"/>
      <c r="GM401" s="265"/>
      <c r="GN401" s="265"/>
      <c r="GO401" s="265"/>
      <c r="GP401" s="265"/>
      <c r="GQ401" s="265"/>
      <c r="GR401" s="265"/>
      <c r="GS401" s="265"/>
      <c r="GT401" s="265"/>
      <c r="GU401" s="265"/>
      <c r="GV401" s="265"/>
      <c r="GW401" s="265"/>
      <c r="GX401" s="265"/>
      <c r="GY401" s="265"/>
      <c r="GZ401" s="265"/>
      <c r="HA401" s="265"/>
      <c r="HB401" s="265"/>
      <c r="HC401" s="265"/>
      <c r="HD401" s="265"/>
      <c r="HE401" s="265"/>
      <c r="HF401" s="265"/>
      <c r="HG401" s="265"/>
      <c r="HH401" s="265"/>
      <c r="HI401" s="265"/>
      <c r="HJ401" s="265"/>
      <c r="HK401" s="265"/>
      <c r="HL401" s="265"/>
      <c r="HM401" s="265"/>
      <c r="HN401" s="265"/>
      <c r="HO401" s="265"/>
      <c r="HP401" s="265"/>
      <c r="HQ401" s="265"/>
      <c r="HR401" s="265"/>
      <c r="HS401" s="265"/>
      <c r="HT401" s="265"/>
      <c r="HU401" s="265"/>
      <c r="HV401" s="265"/>
      <c r="HW401" s="265"/>
      <c r="HX401" s="265"/>
      <c r="HY401" s="265"/>
      <c r="HZ401" s="265"/>
      <c r="IA401" s="265"/>
      <c r="IB401" s="265"/>
      <c r="IC401" s="265"/>
      <c r="ID401" s="265"/>
      <c r="IE401" s="265"/>
      <c r="IF401" s="265"/>
      <c r="IG401" s="265"/>
      <c r="IH401" s="265"/>
      <c r="II401" s="265"/>
      <c r="IJ401" s="265"/>
      <c r="IK401" s="265"/>
      <c r="IL401" s="265"/>
      <c r="IM401" s="265"/>
      <c r="IN401" s="265"/>
      <c r="IO401" s="265"/>
      <c r="IP401" s="265"/>
      <c r="IQ401" s="265"/>
      <c r="IR401" s="265"/>
      <c r="IS401" s="265"/>
      <c r="IT401" s="265"/>
      <c r="IU401" s="265"/>
    </row>
    <row r="402" spans="1:255" s="14" customFormat="1" ht="20.25" customHeight="1">
      <c r="A402"/>
      <c r="B402" s="92"/>
      <c r="C402"/>
      <c r="D402"/>
      <c r="E402"/>
      <c r="F402"/>
      <c r="G402"/>
      <c r="H402" s="7"/>
      <c r="I402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  <c r="T402" s="265"/>
      <c r="U402" s="265"/>
      <c r="V402" s="265"/>
      <c r="W402" s="265"/>
      <c r="X402" s="265"/>
      <c r="Y402" s="265"/>
      <c r="Z402" s="265"/>
      <c r="AA402" s="265"/>
      <c r="AB402" s="265"/>
      <c r="AC402" s="265"/>
      <c r="AD402" s="265"/>
      <c r="AE402" s="265"/>
      <c r="AF402" s="265"/>
      <c r="AG402" s="265"/>
      <c r="AH402" s="265"/>
      <c r="AI402" s="265"/>
      <c r="AJ402" s="265"/>
      <c r="AK402" s="265"/>
      <c r="AL402" s="265"/>
      <c r="AM402" s="265"/>
      <c r="AN402" s="265"/>
      <c r="AO402" s="265"/>
      <c r="AP402" s="265"/>
      <c r="AQ402" s="265"/>
      <c r="AR402" s="265"/>
      <c r="AS402" s="265"/>
      <c r="AT402" s="265"/>
      <c r="AU402" s="265"/>
      <c r="AV402" s="265"/>
      <c r="AW402" s="265"/>
      <c r="AX402" s="265"/>
      <c r="AY402" s="265"/>
      <c r="AZ402" s="265"/>
      <c r="BA402" s="265"/>
      <c r="BB402" s="265"/>
      <c r="BC402" s="265"/>
      <c r="BD402" s="265"/>
      <c r="BE402" s="265"/>
      <c r="BF402" s="265"/>
      <c r="BG402" s="265"/>
      <c r="BH402" s="265"/>
      <c r="BI402" s="265"/>
      <c r="BJ402" s="265"/>
      <c r="BK402" s="265"/>
      <c r="BL402" s="265"/>
      <c r="BM402" s="265"/>
      <c r="BN402" s="265"/>
      <c r="BO402" s="265"/>
      <c r="BP402" s="265"/>
      <c r="BQ402" s="265"/>
      <c r="BR402" s="265"/>
      <c r="BS402" s="265"/>
      <c r="BT402" s="265"/>
      <c r="BU402" s="265"/>
      <c r="BV402" s="265"/>
      <c r="BW402" s="265"/>
      <c r="BX402" s="265"/>
      <c r="BY402" s="265"/>
      <c r="BZ402" s="265"/>
      <c r="CA402" s="265"/>
      <c r="CB402" s="265"/>
      <c r="CC402" s="265"/>
      <c r="CD402" s="265"/>
      <c r="CE402" s="265"/>
      <c r="CF402" s="265"/>
      <c r="CG402" s="265"/>
      <c r="CH402" s="265"/>
      <c r="CI402" s="265"/>
      <c r="CJ402" s="265"/>
      <c r="CK402" s="265"/>
      <c r="CL402" s="265"/>
      <c r="CM402" s="265"/>
      <c r="CN402" s="265"/>
      <c r="CO402" s="265"/>
      <c r="CP402" s="265"/>
      <c r="CQ402" s="265"/>
      <c r="CR402" s="265"/>
      <c r="CS402" s="265"/>
      <c r="CT402" s="265"/>
      <c r="CU402" s="265"/>
      <c r="CV402" s="265"/>
      <c r="CW402" s="265"/>
      <c r="CX402" s="265"/>
      <c r="CY402" s="265"/>
      <c r="CZ402" s="265"/>
      <c r="DA402" s="265"/>
      <c r="DB402" s="265"/>
      <c r="DC402" s="265"/>
      <c r="DD402" s="265"/>
      <c r="DE402" s="265"/>
      <c r="DF402" s="265"/>
      <c r="DG402" s="265"/>
      <c r="DH402" s="265"/>
      <c r="DI402" s="265"/>
      <c r="DJ402" s="265"/>
      <c r="DK402" s="265"/>
      <c r="DL402" s="265"/>
      <c r="DM402" s="265"/>
      <c r="DN402" s="265"/>
      <c r="DO402" s="265"/>
      <c r="DP402" s="265"/>
      <c r="DQ402" s="265"/>
      <c r="DR402" s="265"/>
      <c r="DS402" s="265"/>
      <c r="DT402" s="265"/>
      <c r="DU402" s="265"/>
      <c r="DV402" s="265"/>
      <c r="DW402" s="265"/>
      <c r="DX402" s="265"/>
      <c r="DY402" s="265"/>
      <c r="DZ402" s="265"/>
      <c r="EA402" s="265"/>
      <c r="EB402" s="265"/>
      <c r="EC402" s="265"/>
      <c r="ED402" s="265"/>
      <c r="EE402" s="265"/>
      <c r="EF402" s="265"/>
      <c r="EG402" s="265"/>
      <c r="EH402" s="265"/>
      <c r="EI402" s="265"/>
      <c r="EJ402" s="265"/>
      <c r="EK402" s="265"/>
      <c r="EL402" s="265"/>
      <c r="EM402" s="265"/>
      <c r="EN402" s="265"/>
      <c r="EO402" s="265"/>
      <c r="EP402" s="265"/>
      <c r="EQ402" s="265"/>
      <c r="ER402" s="265"/>
      <c r="ES402" s="265"/>
      <c r="ET402" s="265"/>
      <c r="EU402" s="265"/>
      <c r="EV402" s="265"/>
      <c r="EW402" s="265"/>
      <c r="EX402" s="265"/>
      <c r="EY402" s="265"/>
      <c r="EZ402" s="265"/>
      <c r="FA402" s="265"/>
      <c r="FB402" s="265"/>
      <c r="FC402" s="265"/>
      <c r="FD402" s="265"/>
      <c r="FE402" s="265"/>
      <c r="FF402" s="265"/>
      <c r="FG402" s="265"/>
      <c r="FH402" s="265"/>
      <c r="FI402" s="265"/>
      <c r="FJ402" s="265"/>
      <c r="FK402" s="265"/>
      <c r="FL402" s="265"/>
      <c r="FM402" s="265"/>
      <c r="FN402" s="265"/>
      <c r="FO402" s="265"/>
      <c r="FP402" s="265"/>
      <c r="FQ402" s="265"/>
      <c r="FR402" s="265"/>
      <c r="FS402" s="265"/>
      <c r="FT402" s="265"/>
      <c r="FU402" s="265"/>
      <c r="FV402" s="265"/>
      <c r="FW402" s="265"/>
      <c r="FX402" s="265"/>
      <c r="FY402" s="265"/>
      <c r="FZ402" s="265"/>
      <c r="GA402" s="265"/>
      <c r="GB402" s="265"/>
      <c r="GC402" s="265"/>
      <c r="GD402" s="265"/>
      <c r="GE402" s="265"/>
      <c r="GF402" s="265"/>
      <c r="GG402" s="265"/>
      <c r="GH402" s="265"/>
      <c r="GI402" s="265"/>
      <c r="GJ402" s="265"/>
      <c r="GK402" s="265"/>
      <c r="GL402" s="265"/>
      <c r="GM402" s="265"/>
      <c r="GN402" s="265"/>
      <c r="GO402" s="265"/>
      <c r="GP402" s="265"/>
      <c r="GQ402" s="265"/>
      <c r="GR402" s="265"/>
      <c r="GS402" s="265"/>
      <c r="GT402" s="265"/>
      <c r="GU402" s="265"/>
      <c r="GV402" s="265"/>
      <c r="GW402" s="265"/>
      <c r="GX402" s="265"/>
      <c r="GY402" s="265"/>
      <c r="GZ402" s="265"/>
      <c r="HA402" s="265"/>
      <c r="HB402" s="265"/>
      <c r="HC402" s="265"/>
      <c r="HD402" s="265"/>
      <c r="HE402" s="265"/>
      <c r="HF402" s="265"/>
      <c r="HG402" s="265"/>
      <c r="HH402" s="265"/>
      <c r="HI402" s="265"/>
      <c r="HJ402" s="265"/>
      <c r="HK402" s="265"/>
      <c r="HL402" s="265"/>
      <c r="HM402" s="265"/>
      <c r="HN402" s="265"/>
      <c r="HO402" s="265"/>
      <c r="HP402" s="265"/>
      <c r="HQ402" s="265"/>
      <c r="HR402" s="265"/>
      <c r="HS402" s="265"/>
      <c r="HT402" s="265"/>
      <c r="HU402" s="265"/>
      <c r="HV402" s="265"/>
      <c r="HW402" s="265"/>
      <c r="HX402" s="265"/>
      <c r="HY402" s="265"/>
      <c r="HZ402" s="265"/>
      <c r="IA402" s="265"/>
      <c r="IB402" s="265"/>
      <c r="IC402" s="265"/>
      <c r="ID402" s="265"/>
      <c r="IE402" s="265"/>
      <c r="IF402" s="265"/>
      <c r="IG402" s="265"/>
      <c r="IH402" s="265"/>
      <c r="II402" s="265"/>
      <c r="IJ402" s="265"/>
      <c r="IK402" s="265"/>
      <c r="IL402" s="265"/>
      <c r="IM402" s="265"/>
      <c r="IN402" s="265"/>
      <c r="IO402" s="265"/>
      <c r="IP402" s="265"/>
      <c r="IQ402" s="265"/>
      <c r="IR402" s="265"/>
      <c r="IS402" s="265"/>
      <c r="IT402" s="265"/>
      <c r="IU402" s="265"/>
    </row>
    <row r="403" spans="1:255" s="14" customFormat="1" ht="20.25" customHeight="1">
      <c r="A403"/>
      <c r="B403" s="92"/>
      <c r="C403"/>
      <c r="D403"/>
      <c r="E403"/>
      <c r="F403"/>
      <c r="G403"/>
      <c r="H403" s="7"/>
      <c r="I403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  <c r="T403" s="265"/>
      <c r="U403" s="265"/>
      <c r="V403" s="265"/>
      <c r="W403" s="265"/>
      <c r="X403" s="265"/>
      <c r="Y403" s="265"/>
      <c r="Z403" s="265"/>
      <c r="AA403" s="265"/>
      <c r="AB403" s="265"/>
      <c r="AC403" s="265"/>
      <c r="AD403" s="265"/>
      <c r="AE403" s="265"/>
      <c r="AF403" s="265"/>
      <c r="AG403" s="265"/>
      <c r="AH403" s="265"/>
      <c r="AI403" s="265"/>
      <c r="AJ403" s="265"/>
      <c r="AK403" s="265"/>
      <c r="AL403" s="265"/>
      <c r="AM403" s="265"/>
      <c r="AN403" s="265"/>
      <c r="AO403" s="265"/>
      <c r="AP403" s="265"/>
      <c r="AQ403" s="265"/>
      <c r="AR403" s="265"/>
      <c r="AS403" s="265"/>
      <c r="AT403" s="265"/>
      <c r="AU403" s="265"/>
      <c r="AV403" s="265"/>
      <c r="AW403" s="265"/>
      <c r="AX403" s="265"/>
      <c r="AY403" s="265"/>
      <c r="AZ403" s="265"/>
      <c r="BA403" s="265"/>
      <c r="BB403" s="265"/>
      <c r="BC403" s="265"/>
      <c r="BD403" s="265"/>
      <c r="BE403" s="265"/>
      <c r="BF403" s="265"/>
      <c r="BG403" s="265"/>
      <c r="BH403" s="265"/>
      <c r="BI403" s="265"/>
      <c r="BJ403" s="265"/>
      <c r="BK403" s="265"/>
      <c r="BL403" s="265"/>
      <c r="BM403" s="265"/>
      <c r="BN403" s="265"/>
      <c r="BO403" s="265"/>
      <c r="BP403" s="265"/>
      <c r="BQ403" s="265"/>
      <c r="BR403" s="265"/>
      <c r="BS403" s="265"/>
      <c r="BT403" s="265"/>
      <c r="BU403" s="265"/>
      <c r="BV403" s="265"/>
      <c r="BW403" s="265"/>
      <c r="BX403" s="265"/>
      <c r="BY403" s="265"/>
      <c r="BZ403" s="265"/>
      <c r="CA403" s="265"/>
      <c r="CB403" s="265"/>
      <c r="CC403" s="265"/>
      <c r="CD403" s="265"/>
      <c r="CE403" s="265"/>
      <c r="CF403" s="265"/>
      <c r="CG403" s="265"/>
      <c r="CH403" s="265"/>
      <c r="CI403" s="265"/>
      <c r="CJ403" s="265"/>
      <c r="CK403" s="265"/>
      <c r="CL403" s="265"/>
      <c r="CM403" s="265"/>
      <c r="CN403" s="265"/>
      <c r="CO403" s="265"/>
      <c r="CP403" s="265"/>
      <c r="CQ403" s="265"/>
      <c r="CR403" s="265"/>
      <c r="CS403" s="265"/>
      <c r="CT403" s="265"/>
      <c r="CU403" s="265"/>
      <c r="CV403" s="265"/>
      <c r="CW403" s="265"/>
      <c r="CX403" s="265"/>
      <c r="CY403" s="265"/>
      <c r="CZ403" s="265"/>
      <c r="DA403" s="265"/>
      <c r="DB403" s="265"/>
      <c r="DC403" s="265"/>
      <c r="DD403" s="265"/>
      <c r="DE403" s="265"/>
      <c r="DF403" s="265"/>
      <c r="DG403" s="265"/>
      <c r="DH403" s="265"/>
      <c r="DI403" s="265"/>
      <c r="DJ403" s="265"/>
      <c r="DK403" s="265"/>
      <c r="DL403" s="265"/>
      <c r="DM403" s="265"/>
      <c r="DN403" s="265"/>
      <c r="DO403" s="265"/>
      <c r="DP403" s="265"/>
      <c r="DQ403" s="265"/>
      <c r="DR403" s="265"/>
      <c r="DS403" s="265"/>
      <c r="DT403" s="265"/>
      <c r="DU403" s="265"/>
      <c r="DV403" s="265"/>
      <c r="DW403" s="265"/>
      <c r="DX403" s="265"/>
      <c r="DY403" s="265"/>
      <c r="DZ403" s="265"/>
      <c r="EA403" s="265"/>
      <c r="EB403" s="265"/>
      <c r="EC403" s="265"/>
      <c r="ED403" s="265"/>
      <c r="EE403" s="265"/>
      <c r="EF403" s="265"/>
      <c r="EG403" s="265"/>
      <c r="EH403" s="265"/>
      <c r="EI403" s="265"/>
      <c r="EJ403" s="265"/>
      <c r="EK403" s="265"/>
      <c r="EL403" s="265"/>
      <c r="EM403" s="265"/>
      <c r="EN403" s="265"/>
      <c r="EO403" s="265"/>
      <c r="EP403" s="265"/>
      <c r="EQ403" s="265"/>
      <c r="ER403" s="265"/>
      <c r="ES403" s="265"/>
      <c r="ET403" s="265"/>
      <c r="EU403" s="265"/>
      <c r="EV403" s="265"/>
      <c r="EW403" s="265"/>
      <c r="EX403" s="265"/>
      <c r="EY403" s="265"/>
      <c r="EZ403" s="265"/>
      <c r="FA403" s="265"/>
      <c r="FB403" s="265"/>
      <c r="FC403" s="265"/>
      <c r="FD403" s="265"/>
      <c r="FE403" s="265"/>
      <c r="FF403" s="265"/>
      <c r="FG403" s="265"/>
      <c r="FH403" s="265"/>
      <c r="FI403" s="265"/>
      <c r="FJ403" s="265"/>
      <c r="FK403" s="265"/>
      <c r="FL403" s="265"/>
      <c r="FM403" s="265"/>
      <c r="FN403" s="265"/>
      <c r="FO403" s="265"/>
      <c r="FP403" s="265"/>
      <c r="FQ403" s="265"/>
      <c r="FR403" s="265"/>
      <c r="FS403" s="265"/>
      <c r="FT403" s="265"/>
      <c r="FU403" s="265"/>
      <c r="FV403" s="265"/>
      <c r="FW403" s="265"/>
      <c r="FX403" s="265"/>
      <c r="FY403" s="265"/>
      <c r="FZ403" s="265"/>
      <c r="GA403" s="265"/>
      <c r="GB403" s="265"/>
      <c r="GC403" s="265"/>
      <c r="GD403" s="265"/>
      <c r="GE403" s="265"/>
      <c r="GF403" s="265"/>
      <c r="GG403" s="265"/>
      <c r="GH403" s="265"/>
      <c r="GI403" s="265"/>
      <c r="GJ403" s="265"/>
      <c r="GK403" s="265"/>
      <c r="GL403" s="265"/>
      <c r="GM403" s="265"/>
      <c r="GN403" s="265"/>
      <c r="GO403" s="265"/>
      <c r="GP403" s="265"/>
      <c r="GQ403" s="265"/>
      <c r="GR403" s="265"/>
      <c r="GS403" s="265"/>
      <c r="GT403" s="265"/>
      <c r="GU403" s="265"/>
      <c r="GV403" s="265"/>
      <c r="GW403" s="265"/>
      <c r="GX403" s="265"/>
      <c r="GY403" s="265"/>
      <c r="GZ403" s="265"/>
      <c r="HA403" s="265"/>
      <c r="HB403" s="265"/>
      <c r="HC403" s="265"/>
      <c r="HD403" s="265"/>
      <c r="HE403" s="265"/>
      <c r="HF403" s="265"/>
      <c r="HG403" s="265"/>
      <c r="HH403" s="265"/>
      <c r="HI403" s="265"/>
      <c r="HJ403" s="265"/>
      <c r="HK403" s="265"/>
      <c r="HL403" s="265"/>
      <c r="HM403" s="265"/>
      <c r="HN403" s="265"/>
      <c r="HO403" s="265"/>
      <c r="HP403" s="265"/>
      <c r="HQ403" s="265"/>
      <c r="HR403" s="265"/>
      <c r="HS403" s="265"/>
      <c r="HT403" s="265"/>
      <c r="HU403" s="265"/>
      <c r="HV403" s="265"/>
      <c r="HW403" s="265"/>
      <c r="HX403" s="265"/>
      <c r="HY403" s="265"/>
      <c r="HZ403" s="265"/>
      <c r="IA403" s="265"/>
      <c r="IB403" s="265"/>
      <c r="IC403" s="265"/>
      <c r="ID403" s="265"/>
      <c r="IE403" s="265"/>
      <c r="IF403" s="265"/>
      <c r="IG403" s="265"/>
      <c r="IH403" s="265"/>
      <c r="II403" s="265"/>
      <c r="IJ403" s="265"/>
      <c r="IK403" s="265"/>
      <c r="IL403" s="265"/>
      <c r="IM403" s="265"/>
      <c r="IN403" s="265"/>
      <c r="IO403" s="265"/>
      <c r="IP403" s="265"/>
      <c r="IQ403" s="265"/>
      <c r="IR403" s="265"/>
      <c r="IS403" s="265"/>
      <c r="IT403" s="265"/>
      <c r="IU403" s="265"/>
    </row>
    <row r="404" spans="1:255" s="14" customFormat="1" ht="20.25" customHeight="1">
      <c r="A404"/>
      <c r="B404" s="92"/>
      <c r="C404"/>
      <c r="D404"/>
      <c r="E404"/>
      <c r="F404"/>
      <c r="G404"/>
      <c r="H404" s="7"/>
      <c r="I404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  <c r="T404" s="265"/>
      <c r="U404" s="265"/>
      <c r="V404" s="265"/>
      <c r="W404" s="265"/>
      <c r="X404" s="265"/>
      <c r="Y404" s="265"/>
      <c r="Z404" s="265"/>
      <c r="AA404" s="265"/>
      <c r="AB404" s="265"/>
      <c r="AC404" s="265"/>
      <c r="AD404" s="265"/>
      <c r="AE404" s="265"/>
      <c r="AF404" s="265"/>
      <c r="AG404" s="265"/>
      <c r="AH404" s="265"/>
      <c r="AI404" s="265"/>
      <c r="AJ404" s="265"/>
      <c r="AK404" s="265"/>
      <c r="AL404" s="265"/>
      <c r="AM404" s="265"/>
      <c r="AN404" s="265"/>
      <c r="AO404" s="265"/>
      <c r="AP404" s="265"/>
      <c r="AQ404" s="265"/>
      <c r="AR404" s="265"/>
      <c r="AS404" s="265"/>
      <c r="AT404" s="265"/>
      <c r="AU404" s="265"/>
      <c r="AV404" s="265"/>
      <c r="AW404" s="265"/>
      <c r="AX404" s="265"/>
      <c r="AY404" s="265"/>
      <c r="AZ404" s="265"/>
      <c r="BA404" s="265"/>
      <c r="BB404" s="265"/>
      <c r="BC404" s="265"/>
      <c r="BD404" s="265"/>
      <c r="BE404" s="265"/>
      <c r="BF404" s="265"/>
      <c r="BG404" s="265"/>
      <c r="BH404" s="265"/>
      <c r="BI404" s="265"/>
      <c r="BJ404" s="265"/>
      <c r="BK404" s="265"/>
      <c r="BL404" s="265"/>
      <c r="BM404" s="265"/>
      <c r="BN404" s="265"/>
      <c r="BO404" s="265"/>
      <c r="BP404" s="265"/>
      <c r="BQ404" s="265"/>
      <c r="BR404" s="265"/>
      <c r="BS404" s="265"/>
      <c r="BT404" s="265"/>
      <c r="BU404" s="265"/>
      <c r="BV404" s="265"/>
      <c r="BW404" s="265"/>
      <c r="BX404" s="265"/>
      <c r="BY404" s="265"/>
      <c r="BZ404" s="265"/>
      <c r="CA404" s="265"/>
      <c r="CB404" s="265"/>
      <c r="CC404" s="265"/>
      <c r="CD404" s="265"/>
      <c r="CE404" s="265"/>
      <c r="CF404" s="265"/>
      <c r="CG404" s="265"/>
      <c r="CH404" s="265"/>
      <c r="CI404" s="265"/>
      <c r="CJ404" s="265"/>
      <c r="CK404" s="265"/>
      <c r="CL404" s="265"/>
      <c r="CM404" s="265"/>
      <c r="CN404" s="265"/>
      <c r="CO404" s="265"/>
      <c r="CP404" s="265"/>
      <c r="CQ404" s="265"/>
      <c r="CR404" s="265"/>
      <c r="CS404" s="265"/>
      <c r="CT404" s="265"/>
      <c r="CU404" s="265"/>
      <c r="CV404" s="265"/>
      <c r="CW404" s="265"/>
      <c r="CX404" s="265"/>
      <c r="CY404" s="265"/>
      <c r="CZ404" s="265"/>
      <c r="DA404" s="265"/>
      <c r="DB404" s="265"/>
      <c r="DC404" s="265"/>
      <c r="DD404" s="265"/>
      <c r="DE404" s="265"/>
      <c r="DF404" s="265"/>
      <c r="DG404" s="265"/>
      <c r="DH404" s="265"/>
      <c r="DI404" s="265"/>
      <c r="DJ404" s="265"/>
      <c r="DK404" s="265"/>
      <c r="DL404" s="265"/>
      <c r="DM404" s="265"/>
      <c r="DN404" s="265"/>
      <c r="DO404" s="265"/>
      <c r="DP404" s="265"/>
      <c r="DQ404" s="265"/>
      <c r="DR404" s="265"/>
      <c r="DS404" s="265"/>
      <c r="DT404" s="265"/>
      <c r="DU404" s="265"/>
      <c r="DV404" s="265"/>
      <c r="DW404" s="265"/>
      <c r="DX404" s="265"/>
      <c r="DY404" s="265"/>
      <c r="DZ404" s="265"/>
      <c r="EA404" s="265"/>
      <c r="EB404" s="265"/>
      <c r="EC404" s="265"/>
      <c r="ED404" s="265"/>
      <c r="EE404" s="265"/>
      <c r="EF404" s="265"/>
      <c r="EG404" s="265"/>
      <c r="EH404" s="265"/>
      <c r="EI404" s="265"/>
      <c r="EJ404" s="265"/>
      <c r="EK404" s="265"/>
      <c r="EL404" s="265"/>
      <c r="EM404" s="265"/>
      <c r="EN404" s="265"/>
      <c r="EO404" s="265"/>
      <c r="EP404" s="265"/>
      <c r="EQ404" s="265"/>
      <c r="ER404" s="265"/>
      <c r="ES404" s="265"/>
      <c r="ET404" s="265"/>
      <c r="EU404" s="265"/>
      <c r="EV404" s="265"/>
      <c r="EW404" s="265"/>
      <c r="EX404" s="265"/>
      <c r="EY404" s="265"/>
      <c r="EZ404" s="265"/>
      <c r="FA404" s="265"/>
      <c r="FB404" s="265"/>
      <c r="FC404" s="265"/>
      <c r="FD404" s="265"/>
      <c r="FE404" s="265"/>
      <c r="FF404" s="265"/>
      <c r="FG404" s="265"/>
      <c r="FH404" s="265"/>
      <c r="FI404" s="265"/>
      <c r="FJ404" s="265"/>
      <c r="FK404" s="265"/>
      <c r="FL404" s="265"/>
      <c r="FM404" s="265"/>
      <c r="FN404" s="265"/>
      <c r="FO404" s="265"/>
      <c r="FP404" s="265"/>
      <c r="FQ404" s="265"/>
      <c r="FR404" s="265"/>
      <c r="FS404" s="265"/>
      <c r="FT404" s="265"/>
      <c r="FU404" s="265"/>
      <c r="FV404" s="265"/>
      <c r="FW404" s="265"/>
      <c r="FX404" s="265"/>
      <c r="FY404" s="265"/>
      <c r="FZ404" s="265"/>
      <c r="GA404" s="265"/>
      <c r="GB404" s="265"/>
      <c r="GC404" s="265"/>
      <c r="GD404" s="265"/>
      <c r="GE404" s="265"/>
      <c r="GF404" s="265"/>
      <c r="GG404" s="265"/>
      <c r="GH404" s="265"/>
      <c r="GI404" s="265"/>
      <c r="GJ404" s="265"/>
      <c r="GK404" s="265"/>
      <c r="GL404" s="265"/>
      <c r="GM404" s="265"/>
      <c r="GN404" s="265"/>
      <c r="GO404" s="265"/>
      <c r="GP404" s="265"/>
      <c r="GQ404" s="265"/>
      <c r="GR404" s="265"/>
      <c r="GS404" s="265"/>
      <c r="GT404" s="265"/>
      <c r="GU404" s="265"/>
      <c r="GV404" s="265"/>
      <c r="GW404" s="265"/>
      <c r="GX404" s="265"/>
      <c r="GY404" s="265"/>
      <c r="GZ404" s="265"/>
      <c r="HA404" s="265"/>
      <c r="HB404" s="265"/>
      <c r="HC404" s="265"/>
      <c r="HD404" s="265"/>
      <c r="HE404" s="265"/>
      <c r="HF404" s="265"/>
      <c r="HG404" s="265"/>
      <c r="HH404" s="265"/>
      <c r="HI404" s="265"/>
      <c r="HJ404" s="265"/>
      <c r="HK404" s="265"/>
      <c r="HL404" s="265"/>
      <c r="HM404" s="265"/>
      <c r="HN404" s="265"/>
      <c r="HO404" s="265"/>
      <c r="HP404" s="265"/>
      <c r="HQ404" s="265"/>
      <c r="HR404" s="265"/>
      <c r="HS404" s="265"/>
      <c r="HT404" s="265"/>
      <c r="HU404" s="265"/>
      <c r="HV404" s="265"/>
      <c r="HW404" s="265"/>
      <c r="HX404" s="265"/>
      <c r="HY404" s="265"/>
      <c r="HZ404" s="265"/>
      <c r="IA404" s="265"/>
      <c r="IB404" s="265"/>
      <c r="IC404" s="265"/>
      <c r="ID404" s="265"/>
      <c r="IE404" s="265"/>
      <c r="IF404" s="265"/>
      <c r="IG404" s="265"/>
      <c r="IH404" s="265"/>
      <c r="II404" s="265"/>
      <c r="IJ404" s="265"/>
      <c r="IK404" s="265"/>
      <c r="IL404" s="265"/>
      <c r="IM404" s="265"/>
      <c r="IN404" s="265"/>
      <c r="IO404" s="265"/>
      <c r="IP404" s="265"/>
      <c r="IQ404" s="265"/>
      <c r="IR404" s="265"/>
      <c r="IS404" s="265"/>
      <c r="IT404" s="265"/>
      <c r="IU404" s="265"/>
    </row>
    <row r="405" spans="1:255" s="14" customFormat="1" ht="20.25" customHeight="1">
      <c r="A405"/>
      <c r="B405" s="92"/>
      <c r="C405"/>
      <c r="D405"/>
      <c r="E405"/>
      <c r="F405"/>
      <c r="G405"/>
      <c r="H405" s="7"/>
      <c r="I40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  <c r="T405" s="265"/>
      <c r="U405" s="265"/>
      <c r="V405" s="265"/>
      <c r="W405" s="265"/>
      <c r="X405" s="265"/>
      <c r="Y405" s="265"/>
      <c r="Z405" s="265"/>
      <c r="AA405" s="265"/>
      <c r="AB405" s="265"/>
      <c r="AC405" s="265"/>
      <c r="AD405" s="265"/>
      <c r="AE405" s="265"/>
      <c r="AF405" s="265"/>
      <c r="AG405" s="265"/>
      <c r="AH405" s="265"/>
      <c r="AI405" s="265"/>
      <c r="AJ405" s="265"/>
      <c r="AK405" s="265"/>
      <c r="AL405" s="265"/>
      <c r="AM405" s="265"/>
      <c r="AN405" s="265"/>
      <c r="AO405" s="265"/>
      <c r="AP405" s="265"/>
      <c r="AQ405" s="265"/>
      <c r="AR405" s="265"/>
      <c r="AS405" s="265"/>
      <c r="AT405" s="265"/>
      <c r="AU405" s="265"/>
      <c r="AV405" s="265"/>
      <c r="AW405" s="265"/>
      <c r="AX405" s="265"/>
      <c r="AY405" s="265"/>
      <c r="AZ405" s="265"/>
      <c r="BA405" s="265"/>
      <c r="BB405" s="265"/>
      <c r="BC405" s="265"/>
      <c r="BD405" s="265"/>
      <c r="BE405" s="265"/>
      <c r="BF405" s="265"/>
      <c r="BG405" s="265"/>
      <c r="BH405" s="265"/>
      <c r="BI405" s="265"/>
      <c r="BJ405" s="265"/>
      <c r="BK405" s="265"/>
      <c r="BL405" s="265"/>
      <c r="BM405" s="265"/>
      <c r="BN405" s="265"/>
      <c r="BO405" s="265"/>
      <c r="BP405" s="265"/>
      <c r="BQ405" s="265"/>
      <c r="BR405" s="265"/>
      <c r="BS405" s="265"/>
      <c r="BT405" s="265"/>
      <c r="BU405" s="265"/>
      <c r="BV405" s="265"/>
      <c r="BW405" s="265"/>
      <c r="BX405" s="265"/>
      <c r="BY405" s="265"/>
      <c r="BZ405" s="265"/>
      <c r="CA405" s="265"/>
      <c r="CB405" s="265"/>
      <c r="CC405" s="265"/>
      <c r="CD405" s="265"/>
      <c r="CE405" s="265"/>
      <c r="CF405" s="265"/>
      <c r="CG405" s="265"/>
      <c r="CH405" s="265"/>
      <c r="CI405" s="265"/>
      <c r="CJ405" s="265"/>
      <c r="CK405" s="265"/>
      <c r="CL405" s="265"/>
      <c r="CM405" s="265"/>
      <c r="CN405" s="265"/>
      <c r="CO405" s="265"/>
      <c r="CP405" s="265"/>
      <c r="CQ405" s="265"/>
      <c r="CR405" s="265"/>
      <c r="CS405" s="265"/>
      <c r="CT405" s="265"/>
      <c r="CU405" s="265"/>
      <c r="CV405" s="265"/>
      <c r="CW405" s="265"/>
      <c r="CX405" s="265"/>
      <c r="CY405" s="265"/>
      <c r="CZ405" s="265"/>
      <c r="DA405" s="265"/>
      <c r="DB405" s="265"/>
      <c r="DC405" s="265"/>
      <c r="DD405" s="265"/>
      <c r="DE405" s="265"/>
      <c r="DF405" s="265"/>
      <c r="DG405" s="265"/>
      <c r="DH405" s="265"/>
      <c r="DI405" s="265"/>
      <c r="DJ405" s="265"/>
      <c r="DK405" s="265"/>
      <c r="DL405" s="265"/>
      <c r="DM405" s="265"/>
      <c r="DN405" s="265"/>
      <c r="DO405" s="265"/>
      <c r="DP405" s="265"/>
      <c r="DQ405" s="265"/>
      <c r="DR405" s="265"/>
      <c r="DS405" s="265"/>
      <c r="DT405" s="265"/>
      <c r="DU405" s="265"/>
      <c r="DV405" s="265"/>
      <c r="DW405" s="265"/>
      <c r="DX405" s="265"/>
      <c r="DY405" s="265"/>
      <c r="DZ405" s="265"/>
      <c r="EA405" s="265"/>
      <c r="EB405" s="265"/>
      <c r="EC405" s="265"/>
      <c r="ED405" s="265"/>
      <c r="EE405" s="265"/>
      <c r="EF405" s="265"/>
      <c r="EG405" s="265"/>
      <c r="EH405" s="265"/>
      <c r="EI405" s="265"/>
      <c r="EJ405" s="265"/>
      <c r="EK405" s="265"/>
      <c r="EL405" s="265"/>
      <c r="EM405" s="265"/>
      <c r="EN405" s="265"/>
      <c r="EO405" s="265"/>
      <c r="EP405" s="265"/>
      <c r="EQ405" s="265"/>
      <c r="ER405" s="265"/>
      <c r="ES405" s="265"/>
      <c r="ET405" s="265"/>
      <c r="EU405" s="265"/>
      <c r="EV405" s="265"/>
      <c r="EW405" s="265"/>
      <c r="EX405" s="265"/>
      <c r="EY405" s="265"/>
      <c r="EZ405" s="265"/>
      <c r="FA405" s="265"/>
      <c r="FB405" s="265"/>
      <c r="FC405" s="265"/>
      <c r="FD405" s="265"/>
      <c r="FE405" s="265"/>
      <c r="FF405" s="265"/>
      <c r="FG405" s="265"/>
      <c r="FH405" s="265"/>
      <c r="FI405" s="265"/>
      <c r="FJ405" s="265"/>
      <c r="FK405" s="265"/>
      <c r="FL405" s="265"/>
      <c r="FM405" s="265"/>
      <c r="FN405" s="265"/>
      <c r="FO405" s="265"/>
      <c r="FP405" s="265"/>
      <c r="FQ405" s="265"/>
      <c r="FR405" s="265"/>
      <c r="FS405" s="265"/>
      <c r="FT405" s="265"/>
      <c r="FU405" s="265"/>
      <c r="FV405" s="265"/>
      <c r="FW405" s="265"/>
      <c r="FX405" s="265"/>
      <c r="FY405" s="265"/>
      <c r="FZ405" s="265"/>
      <c r="GA405" s="265"/>
      <c r="GB405" s="265"/>
      <c r="GC405" s="265"/>
      <c r="GD405" s="265"/>
      <c r="GE405" s="265"/>
      <c r="GF405" s="265"/>
      <c r="GG405" s="265"/>
      <c r="GH405" s="265"/>
      <c r="GI405" s="265"/>
      <c r="GJ405" s="265"/>
      <c r="GK405" s="265"/>
      <c r="GL405" s="265"/>
      <c r="GM405" s="265"/>
      <c r="GN405" s="265"/>
      <c r="GO405" s="265"/>
      <c r="GP405" s="265"/>
      <c r="GQ405" s="265"/>
      <c r="GR405" s="265"/>
      <c r="GS405" s="265"/>
      <c r="GT405" s="265"/>
      <c r="GU405" s="265"/>
      <c r="GV405" s="265"/>
      <c r="GW405" s="265"/>
      <c r="GX405" s="265"/>
      <c r="GY405" s="265"/>
      <c r="GZ405" s="265"/>
      <c r="HA405" s="265"/>
      <c r="HB405" s="265"/>
      <c r="HC405" s="265"/>
      <c r="HD405" s="265"/>
      <c r="HE405" s="265"/>
      <c r="HF405" s="265"/>
      <c r="HG405" s="265"/>
      <c r="HH405" s="265"/>
      <c r="HI405" s="265"/>
      <c r="HJ405" s="265"/>
      <c r="HK405" s="265"/>
      <c r="HL405" s="265"/>
      <c r="HM405" s="265"/>
      <c r="HN405" s="265"/>
      <c r="HO405" s="265"/>
      <c r="HP405" s="265"/>
      <c r="HQ405" s="265"/>
      <c r="HR405" s="265"/>
      <c r="HS405" s="265"/>
      <c r="HT405" s="265"/>
      <c r="HU405" s="265"/>
      <c r="HV405" s="265"/>
      <c r="HW405" s="265"/>
      <c r="HX405" s="265"/>
      <c r="HY405" s="265"/>
      <c r="HZ405" s="265"/>
      <c r="IA405" s="265"/>
      <c r="IB405" s="265"/>
      <c r="IC405" s="265"/>
      <c r="ID405" s="265"/>
      <c r="IE405" s="265"/>
      <c r="IF405" s="265"/>
      <c r="IG405" s="265"/>
      <c r="IH405" s="265"/>
      <c r="II405" s="265"/>
      <c r="IJ405" s="265"/>
      <c r="IK405" s="265"/>
      <c r="IL405" s="265"/>
      <c r="IM405" s="265"/>
      <c r="IN405" s="265"/>
      <c r="IO405" s="265"/>
      <c r="IP405" s="265"/>
      <c r="IQ405" s="265"/>
      <c r="IR405" s="265"/>
      <c r="IS405" s="265"/>
      <c r="IT405" s="265"/>
      <c r="IU405" s="265"/>
    </row>
    <row r="406" spans="1:255" s="14" customFormat="1" ht="20.25" customHeight="1">
      <c r="A406"/>
      <c r="B406" s="92"/>
      <c r="C406"/>
      <c r="D406"/>
      <c r="E406"/>
      <c r="F406"/>
      <c r="G406"/>
      <c r="H406" s="7"/>
      <c r="I406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  <c r="T406" s="265"/>
      <c r="U406" s="265"/>
      <c r="V406" s="265"/>
      <c r="W406" s="265"/>
      <c r="X406" s="265"/>
      <c r="Y406" s="265"/>
      <c r="Z406" s="265"/>
      <c r="AA406" s="265"/>
      <c r="AB406" s="265"/>
      <c r="AC406" s="265"/>
      <c r="AD406" s="265"/>
      <c r="AE406" s="265"/>
      <c r="AF406" s="265"/>
      <c r="AG406" s="265"/>
      <c r="AH406" s="265"/>
      <c r="AI406" s="265"/>
      <c r="AJ406" s="265"/>
      <c r="AK406" s="265"/>
      <c r="AL406" s="265"/>
      <c r="AM406" s="265"/>
      <c r="AN406" s="265"/>
      <c r="AO406" s="265"/>
      <c r="AP406" s="265"/>
      <c r="AQ406" s="265"/>
      <c r="AR406" s="265"/>
      <c r="AS406" s="265"/>
      <c r="AT406" s="265"/>
      <c r="AU406" s="265"/>
      <c r="AV406" s="265"/>
      <c r="AW406" s="265"/>
      <c r="AX406" s="265"/>
      <c r="AY406" s="265"/>
      <c r="AZ406" s="265"/>
      <c r="BA406" s="265"/>
      <c r="BB406" s="265"/>
      <c r="BC406" s="265"/>
      <c r="BD406" s="265"/>
      <c r="BE406" s="265"/>
      <c r="BF406" s="265"/>
      <c r="BG406" s="265"/>
      <c r="BH406" s="265"/>
      <c r="BI406" s="265"/>
      <c r="BJ406" s="265"/>
      <c r="BK406" s="265"/>
      <c r="BL406" s="265"/>
      <c r="BM406" s="265"/>
      <c r="BN406" s="265"/>
      <c r="BO406" s="265"/>
      <c r="BP406" s="265"/>
      <c r="BQ406" s="265"/>
      <c r="BR406" s="265"/>
      <c r="BS406" s="265"/>
      <c r="BT406" s="265"/>
      <c r="BU406" s="265"/>
      <c r="BV406" s="265"/>
      <c r="BW406" s="265"/>
      <c r="BX406" s="265"/>
      <c r="BY406" s="265"/>
      <c r="BZ406" s="265"/>
      <c r="CA406" s="265"/>
      <c r="CB406" s="265"/>
      <c r="CC406" s="265"/>
      <c r="CD406" s="265"/>
      <c r="CE406" s="265"/>
      <c r="CF406" s="265"/>
      <c r="CG406" s="265"/>
      <c r="CH406" s="265"/>
      <c r="CI406" s="265"/>
      <c r="CJ406" s="265"/>
      <c r="CK406" s="265"/>
      <c r="CL406" s="265"/>
      <c r="CM406" s="265"/>
      <c r="CN406" s="265"/>
      <c r="CO406" s="265"/>
      <c r="CP406" s="265"/>
      <c r="CQ406" s="265"/>
      <c r="CR406" s="265"/>
      <c r="CS406" s="265"/>
      <c r="CT406" s="265"/>
      <c r="CU406" s="265"/>
      <c r="CV406" s="265"/>
      <c r="CW406" s="265"/>
      <c r="CX406" s="265"/>
      <c r="CY406" s="265"/>
      <c r="CZ406" s="265"/>
      <c r="DA406" s="265"/>
      <c r="DB406" s="265"/>
      <c r="DC406" s="265"/>
      <c r="DD406" s="265"/>
      <c r="DE406" s="265"/>
      <c r="DF406" s="265"/>
      <c r="DG406" s="265"/>
      <c r="DH406" s="265"/>
      <c r="DI406" s="265"/>
      <c r="DJ406" s="265"/>
      <c r="DK406" s="265"/>
      <c r="DL406" s="265"/>
      <c r="DM406" s="265"/>
      <c r="DN406" s="265"/>
      <c r="DO406" s="265"/>
      <c r="DP406" s="265"/>
      <c r="DQ406" s="265"/>
      <c r="DR406" s="265"/>
      <c r="DS406" s="265"/>
      <c r="DT406" s="265"/>
      <c r="DU406" s="265"/>
      <c r="DV406" s="265"/>
      <c r="DW406" s="265"/>
      <c r="DX406" s="265"/>
      <c r="DY406" s="265"/>
      <c r="DZ406" s="265"/>
      <c r="EA406" s="265"/>
      <c r="EB406" s="265"/>
      <c r="EC406" s="265"/>
      <c r="ED406" s="265"/>
      <c r="EE406" s="265"/>
      <c r="EF406" s="265"/>
      <c r="EG406" s="265"/>
      <c r="EH406" s="265"/>
      <c r="EI406" s="265"/>
      <c r="EJ406" s="265"/>
      <c r="EK406" s="265"/>
      <c r="EL406" s="265"/>
      <c r="EM406" s="265"/>
      <c r="EN406" s="265"/>
      <c r="EO406" s="265"/>
      <c r="EP406" s="265"/>
      <c r="EQ406" s="265"/>
      <c r="ER406" s="265"/>
      <c r="ES406" s="265"/>
      <c r="ET406" s="265"/>
      <c r="EU406" s="265"/>
      <c r="EV406" s="265"/>
      <c r="EW406" s="265"/>
      <c r="EX406" s="265"/>
      <c r="EY406" s="265"/>
      <c r="EZ406" s="265"/>
      <c r="FA406" s="265"/>
      <c r="FB406" s="265"/>
      <c r="FC406" s="265"/>
      <c r="FD406" s="265"/>
      <c r="FE406" s="265"/>
      <c r="FF406" s="265"/>
      <c r="FG406" s="265"/>
      <c r="FH406" s="265"/>
      <c r="FI406" s="265"/>
      <c r="FJ406" s="265"/>
      <c r="FK406" s="265"/>
      <c r="FL406" s="265"/>
      <c r="FM406" s="265"/>
      <c r="FN406" s="265"/>
      <c r="FO406" s="265"/>
      <c r="FP406" s="265"/>
      <c r="FQ406" s="265"/>
      <c r="FR406" s="265"/>
      <c r="FS406" s="265"/>
      <c r="FT406" s="265"/>
      <c r="FU406" s="265"/>
      <c r="FV406" s="265"/>
      <c r="FW406" s="265"/>
      <c r="FX406" s="265"/>
      <c r="FY406" s="265"/>
      <c r="FZ406" s="265"/>
      <c r="GA406" s="265"/>
      <c r="GB406" s="265"/>
      <c r="GC406" s="265"/>
      <c r="GD406" s="265"/>
      <c r="GE406" s="265"/>
      <c r="GF406" s="265"/>
      <c r="GG406" s="265"/>
      <c r="GH406" s="265"/>
      <c r="GI406" s="265"/>
      <c r="GJ406" s="265"/>
      <c r="GK406" s="265"/>
      <c r="GL406" s="265"/>
      <c r="GM406" s="265"/>
      <c r="GN406" s="265"/>
      <c r="GO406" s="265"/>
      <c r="GP406" s="265"/>
      <c r="GQ406" s="265"/>
      <c r="GR406" s="265"/>
      <c r="GS406" s="265"/>
      <c r="GT406" s="265"/>
      <c r="GU406" s="265"/>
      <c r="GV406" s="265"/>
      <c r="GW406" s="265"/>
      <c r="GX406" s="265"/>
      <c r="GY406" s="265"/>
      <c r="GZ406" s="265"/>
      <c r="HA406" s="265"/>
      <c r="HB406" s="265"/>
      <c r="HC406" s="265"/>
      <c r="HD406" s="265"/>
      <c r="HE406" s="265"/>
      <c r="HF406" s="265"/>
      <c r="HG406" s="265"/>
      <c r="HH406" s="265"/>
      <c r="HI406" s="265"/>
      <c r="HJ406" s="265"/>
      <c r="HK406" s="265"/>
      <c r="HL406" s="265"/>
      <c r="HM406" s="265"/>
      <c r="HN406" s="265"/>
      <c r="HO406" s="265"/>
      <c r="HP406" s="265"/>
      <c r="HQ406" s="265"/>
      <c r="HR406" s="265"/>
      <c r="HS406" s="265"/>
      <c r="HT406" s="265"/>
      <c r="HU406" s="265"/>
      <c r="HV406" s="265"/>
      <c r="HW406" s="265"/>
      <c r="HX406" s="265"/>
      <c r="HY406" s="265"/>
      <c r="HZ406" s="265"/>
      <c r="IA406" s="265"/>
      <c r="IB406" s="265"/>
      <c r="IC406" s="265"/>
      <c r="ID406" s="265"/>
      <c r="IE406" s="265"/>
      <c r="IF406" s="265"/>
      <c r="IG406" s="265"/>
      <c r="IH406" s="265"/>
      <c r="II406" s="265"/>
      <c r="IJ406" s="265"/>
      <c r="IK406" s="265"/>
      <c r="IL406" s="265"/>
      <c r="IM406" s="265"/>
      <c r="IN406" s="265"/>
      <c r="IO406" s="265"/>
      <c r="IP406" s="265"/>
      <c r="IQ406" s="265"/>
      <c r="IR406" s="265"/>
      <c r="IS406" s="265"/>
      <c r="IT406" s="265"/>
      <c r="IU406" s="265"/>
    </row>
    <row r="407" spans="1:255" s="14" customFormat="1" ht="20.25" customHeight="1">
      <c r="A407"/>
      <c r="B407" s="92"/>
      <c r="C407"/>
      <c r="D407"/>
      <c r="E407"/>
      <c r="F407"/>
      <c r="G407"/>
      <c r="H407" s="7"/>
      <c r="I407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  <c r="T407" s="265"/>
      <c r="U407" s="265"/>
      <c r="V407" s="265"/>
      <c r="W407" s="265"/>
      <c r="X407" s="265"/>
      <c r="Y407" s="265"/>
      <c r="Z407" s="265"/>
      <c r="AA407" s="265"/>
      <c r="AB407" s="265"/>
      <c r="AC407" s="265"/>
      <c r="AD407" s="265"/>
      <c r="AE407" s="265"/>
      <c r="AF407" s="265"/>
      <c r="AG407" s="265"/>
      <c r="AH407" s="265"/>
      <c r="AI407" s="265"/>
      <c r="AJ407" s="265"/>
      <c r="AK407" s="265"/>
      <c r="AL407" s="265"/>
      <c r="AM407" s="265"/>
      <c r="AN407" s="265"/>
      <c r="AO407" s="265"/>
      <c r="AP407" s="265"/>
      <c r="AQ407" s="265"/>
      <c r="AR407" s="265"/>
      <c r="AS407" s="265"/>
      <c r="AT407" s="265"/>
      <c r="AU407" s="265"/>
      <c r="AV407" s="265"/>
      <c r="AW407" s="265"/>
      <c r="AX407" s="265"/>
      <c r="AY407" s="265"/>
      <c r="AZ407" s="265"/>
      <c r="BA407" s="265"/>
      <c r="BB407" s="265"/>
      <c r="BC407" s="265"/>
      <c r="BD407" s="265"/>
      <c r="BE407" s="265"/>
      <c r="BF407" s="265"/>
      <c r="BG407" s="265"/>
      <c r="BH407" s="265"/>
      <c r="BI407" s="265"/>
      <c r="BJ407" s="265"/>
      <c r="BK407" s="265"/>
      <c r="BL407" s="265"/>
      <c r="BM407" s="265"/>
      <c r="BN407" s="265"/>
      <c r="BO407" s="265"/>
      <c r="BP407" s="265"/>
      <c r="BQ407" s="265"/>
      <c r="BR407" s="265"/>
      <c r="BS407" s="265"/>
      <c r="BT407" s="265"/>
      <c r="BU407" s="265"/>
      <c r="BV407" s="265"/>
      <c r="BW407" s="265"/>
      <c r="BX407" s="265"/>
      <c r="BY407" s="265"/>
      <c r="BZ407" s="265"/>
      <c r="CA407" s="265"/>
      <c r="CB407" s="265"/>
      <c r="CC407" s="265"/>
      <c r="CD407" s="265"/>
      <c r="CE407" s="265"/>
      <c r="CF407" s="265"/>
      <c r="CG407" s="265"/>
      <c r="CH407" s="265"/>
      <c r="CI407" s="265"/>
      <c r="CJ407" s="265"/>
      <c r="CK407" s="265"/>
      <c r="CL407" s="265"/>
      <c r="CM407" s="265"/>
      <c r="CN407" s="265"/>
      <c r="CO407" s="265"/>
      <c r="CP407" s="265"/>
      <c r="CQ407" s="265"/>
      <c r="CR407" s="265"/>
      <c r="CS407" s="265"/>
      <c r="CT407" s="265"/>
      <c r="CU407" s="265"/>
      <c r="CV407" s="265"/>
      <c r="CW407" s="265"/>
      <c r="CX407" s="265"/>
      <c r="CY407" s="265"/>
      <c r="CZ407" s="265"/>
      <c r="DA407" s="265"/>
      <c r="DB407" s="265"/>
      <c r="DC407" s="265"/>
      <c r="DD407" s="265"/>
      <c r="DE407" s="265"/>
      <c r="DF407" s="265"/>
      <c r="DG407" s="265"/>
      <c r="DH407" s="265"/>
      <c r="DI407" s="265"/>
      <c r="DJ407" s="265"/>
      <c r="DK407" s="265"/>
      <c r="DL407" s="265"/>
      <c r="DM407" s="265"/>
      <c r="DN407" s="265"/>
      <c r="DO407" s="265"/>
      <c r="DP407" s="265"/>
      <c r="DQ407" s="265"/>
      <c r="DR407" s="265"/>
      <c r="DS407" s="265"/>
      <c r="DT407" s="265"/>
      <c r="DU407" s="265"/>
      <c r="DV407" s="265"/>
      <c r="DW407" s="265"/>
      <c r="DX407" s="265"/>
      <c r="DY407" s="265"/>
      <c r="DZ407" s="265"/>
      <c r="EA407" s="265"/>
      <c r="EB407" s="265"/>
      <c r="EC407" s="265"/>
      <c r="ED407" s="265"/>
      <c r="EE407" s="265"/>
      <c r="EF407" s="265"/>
      <c r="EG407" s="265"/>
      <c r="EH407" s="265"/>
      <c r="EI407" s="265"/>
      <c r="EJ407" s="265"/>
      <c r="EK407" s="265"/>
      <c r="EL407" s="265"/>
      <c r="EM407" s="265"/>
      <c r="EN407" s="265"/>
      <c r="EO407" s="265"/>
      <c r="EP407" s="265"/>
      <c r="EQ407" s="265"/>
      <c r="ER407" s="265"/>
      <c r="ES407" s="265"/>
      <c r="ET407" s="265"/>
      <c r="EU407" s="265"/>
      <c r="EV407" s="265"/>
      <c r="EW407" s="265"/>
      <c r="EX407" s="265"/>
      <c r="EY407" s="265"/>
      <c r="EZ407" s="265"/>
      <c r="FA407" s="265"/>
      <c r="FB407" s="265"/>
      <c r="FC407" s="265"/>
      <c r="FD407" s="265"/>
      <c r="FE407" s="265"/>
      <c r="FF407" s="265"/>
      <c r="FG407" s="265"/>
      <c r="FH407" s="265"/>
      <c r="FI407" s="265"/>
      <c r="FJ407" s="265"/>
      <c r="FK407" s="265"/>
      <c r="FL407" s="265"/>
      <c r="FM407" s="265"/>
      <c r="FN407" s="265"/>
      <c r="FO407" s="265"/>
      <c r="FP407" s="265"/>
      <c r="FQ407" s="265"/>
      <c r="FR407" s="265"/>
      <c r="FS407" s="265"/>
      <c r="FT407" s="265"/>
      <c r="FU407" s="265"/>
      <c r="FV407" s="265"/>
      <c r="FW407" s="265"/>
      <c r="FX407" s="265"/>
      <c r="FY407" s="265"/>
      <c r="FZ407" s="265"/>
      <c r="GA407" s="265"/>
      <c r="GB407" s="265"/>
      <c r="GC407" s="265"/>
      <c r="GD407" s="265"/>
      <c r="GE407" s="265"/>
      <c r="GF407" s="265"/>
      <c r="GG407" s="265"/>
      <c r="GH407" s="265"/>
      <c r="GI407" s="265"/>
      <c r="GJ407" s="265"/>
      <c r="GK407" s="265"/>
      <c r="GL407" s="265"/>
      <c r="GM407" s="265"/>
      <c r="GN407" s="265"/>
      <c r="GO407" s="265"/>
      <c r="GP407" s="265"/>
      <c r="GQ407" s="265"/>
      <c r="GR407" s="265"/>
      <c r="GS407" s="265"/>
      <c r="GT407" s="265"/>
      <c r="GU407" s="265"/>
      <c r="GV407" s="265"/>
      <c r="GW407" s="265"/>
      <c r="GX407" s="265"/>
      <c r="GY407" s="265"/>
      <c r="GZ407" s="265"/>
      <c r="HA407" s="265"/>
      <c r="HB407" s="265"/>
      <c r="HC407" s="265"/>
      <c r="HD407" s="265"/>
      <c r="HE407" s="265"/>
      <c r="HF407" s="265"/>
      <c r="HG407" s="265"/>
      <c r="HH407" s="265"/>
      <c r="HI407" s="265"/>
      <c r="HJ407" s="265"/>
      <c r="HK407" s="265"/>
      <c r="HL407" s="265"/>
      <c r="HM407" s="265"/>
      <c r="HN407" s="265"/>
      <c r="HO407" s="265"/>
      <c r="HP407" s="265"/>
      <c r="HQ407" s="265"/>
      <c r="HR407" s="265"/>
      <c r="HS407" s="265"/>
      <c r="HT407" s="265"/>
      <c r="HU407" s="265"/>
      <c r="HV407" s="265"/>
      <c r="HW407" s="265"/>
      <c r="HX407" s="265"/>
      <c r="HY407" s="265"/>
      <c r="HZ407" s="265"/>
      <c r="IA407" s="265"/>
      <c r="IB407" s="265"/>
      <c r="IC407" s="265"/>
      <c r="ID407" s="265"/>
      <c r="IE407" s="265"/>
      <c r="IF407" s="265"/>
      <c r="IG407" s="265"/>
      <c r="IH407" s="265"/>
      <c r="II407" s="265"/>
      <c r="IJ407" s="265"/>
      <c r="IK407" s="265"/>
      <c r="IL407" s="265"/>
      <c r="IM407" s="265"/>
      <c r="IN407" s="265"/>
      <c r="IO407" s="265"/>
      <c r="IP407" s="265"/>
      <c r="IQ407" s="265"/>
      <c r="IR407" s="265"/>
      <c r="IS407" s="265"/>
      <c r="IT407" s="265"/>
      <c r="IU407" s="265"/>
    </row>
    <row r="408" spans="1:255" s="14" customFormat="1" ht="20.25" customHeight="1">
      <c r="A408"/>
      <c r="B408" s="92"/>
      <c r="C408"/>
      <c r="D408"/>
      <c r="E408"/>
      <c r="F408"/>
      <c r="G408"/>
      <c r="H408" s="7"/>
      <c r="I408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  <c r="T408" s="265"/>
      <c r="U408" s="265"/>
      <c r="V408" s="265"/>
      <c r="W408" s="265"/>
      <c r="X408" s="265"/>
      <c r="Y408" s="265"/>
      <c r="Z408" s="265"/>
      <c r="AA408" s="265"/>
      <c r="AB408" s="265"/>
      <c r="AC408" s="265"/>
      <c r="AD408" s="265"/>
      <c r="AE408" s="265"/>
      <c r="AF408" s="265"/>
      <c r="AG408" s="265"/>
      <c r="AH408" s="265"/>
      <c r="AI408" s="265"/>
      <c r="AJ408" s="265"/>
      <c r="AK408" s="265"/>
      <c r="AL408" s="265"/>
      <c r="AM408" s="265"/>
      <c r="AN408" s="265"/>
      <c r="AO408" s="265"/>
      <c r="AP408" s="265"/>
      <c r="AQ408" s="265"/>
      <c r="AR408" s="265"/>
      <c r="AS408" s="265"/>
      <c r="AT408" s="265"/>
      <c r="AU408" s="265"/>
      <c r="AV408" s="265"/>
      <c r="AW408" s="265"/>
      <c r="AX408" s="265"/>
      <c r="AY408" s="265"/>
      <c r="AZ408" s="265"/>
      <c r="BA408" s="265"/>
      <c r="BB408" s="265"/>
      <c r="BC408" s="265"/>
      <c r="BD408" s="265"/>
      <c r="BE408" s="265"/>
      <c r="BF408" s="265"/>
      <c r="BG408" s="265"/>
      <c r="BH408" s="265"/>
      <c r="BI408" s="265"/>
      <c r="BJ408" s="265"/>
      <c r="BK408" s="265"/>
      <c r="BL408" s="265"/>
      <c r="BM408" s="265"/>
      <c r="BN408" s="265"/>
      <c r="BO408" s="265"/>
      <c r="BP408" s="265"/>
      <c r="BQ408" s="265"/>
      <c r="BR408" s="265"/>
      <c r="BS408" s="265"/>
      <c r="BT408" s="265"/>
      <c r="BU408" s="265"/>
      <c r="BV408" s="265"/>
      <c r="BW408" s="265"/>
      <c r="BX408" s="265"/>
      <c r="BY408" s="265"/>
      <c r="BZ408" s="265"/>
      <c r="CA408" s="265"/>
      <c r="CB408" s="265"/>
      <c r="CC408" s="265"/>
      <c r="CD408" s="265"/>
      <c r="CE408" s="265"/>
      <c r="CF408" s="265"/>
      <c r="CG408" s="265"/>
      <c r="CH408" s="265"/>
      <c r="CI408" s="265"/>
      <c r="CJ408" s="265"/>
      <c r="CK408" s="265"/>
      <c r="CL408" s="265"/>
      <c r="CM408" s="265"/>
      <c r="CN408" s="265"/>
      <c r="CO408" s="265"/>
      <c r="CP408" s="265"/>
      <c r="CQ408" s="265"/>
      <c r="CR408" s="265"/>
      <c r="CS408" s="265"/>
      <c r="CT408" s="265"/>
      <c r="CU408" s="265"/>
      <c r="CV408" s="265"/>
      <c r="CW408" s="265"/>
      <c r="CX408" s="265"/>
      <c r="CY408" s="265"/>
      <c r="CZ408" s="265"/>
      <c r="DA408" s="265"/>
      <c r="DB408" s="265"/>
      <c r="DC408" s="265"/>
      <c r="DD408" s="265"/>
      <c r="DE408" s="265"/>
      <c r="DF408" s="265"/>
      <c r="DG408" s="265"/>
      <c r="DH408" s="265"/>
      <c r="DI408" s="265"/>
      <c r="DJ408" s="265"/>
      <c r="DK408" s="265"/>
      <c r="DL408" s="265"/>
      <c r="DM408" s="265"/>
      <c r="DN408" s="265"/>
      <c r="DO408" s="265"/>
      <c r="DP408" s="265"/>
      <c r="DQ408" s="265"/>
      <c r="DR408" s="265"/>
      <c r="DS408" s="265"/>
      <c r="DT408" s="265"/>
      <c r="DU408" s="265"/>
      <c r="DV408" s="265"/>
      <c r="DW408" s="265"/>
      <c r="DX408" s="265"/>
      <c r="DY408" s="265"/>
      <c r="DZ408" s="265"/>
      <c r="EA408" s="265"/>
      <c r="EB408" s="265"/>
      <c r="EC408" s="265"/>
      <c r="ED408" s="265"/>
      <c r="EE408" s="265"/>
      <c r="EF408" s="265"/>
      <c r="EG408" s="265"/>
      <c r="EH408" s="265"/>
      <c r="EI408" s="265"/>
      <c r="EJ408" s="265"/>
      <c r="EK408" s="265"/>
      <c r="EL408" s="265"/>
      <c r="EM408" s="265"/>
      <c r="EN408" s="265"/>
      <c r="EO408" s="265"/>
      <c r="EP408" s="265"/>
      <c r="EQ408" s="265"/>
      <c r="ER408" s="265"/>
      <c r="ES408" s="265"/>
      <c r="ET408" s="265"/>
      <c r="EU408" s="265"/>
      <c r="EV408" s="265"/>
      <c r="EW408" s="265"/>
      <c r="EX408" s="265"/>
      <c r="EY408" s="265"/>
      <c r="EZ408" s="265"/>
      <c r="FA408" s="265"/>
      <c r="FB408" s="265"/>
      <c r="FC408" s="265"/>
      <c r="FD408" s="265"/>
      <c r="FE408" s="265"/>
      <c r="FF408" s="265"/>
      <c r="FG408" s="265"/>
      <c r="FH408" s="265"/>
      <c r="FI408" s="265"/>
      <c r="FJ408" s="265"/>
      <c r="FK408" s="265"/>
      <c r="FL408" s="265"/>
      <c r="FM408" s="265"/>
      <c r="FN408" s="265"/>
      <c r="FO408" s="265"/>
      <c r="FP408" s="265"/>
      <c r="FQ408" s="265"/>
      <c r="FR408" s="265"/>
      <c r="FS408" s="265"/>
      <c r="FT408" s="265"/>
      <c r="FU408" s="265"/>
      <c r="FV408" s="265"/>
      <c r="FW408" s="265"/>
      <c r="FX408" s="265"/>
      <c r="FY408" s="265"/>
      <c r="FZ408" s="265"/>
      <c r="GA408" s="265"/>
      <c r="GB408" s="265"/>
      <c r="GC408" s="265"/>
      <c r="GD408" s="265"/>
      <c r="GE408" s="265"/>
      <c r="GF408" s="265"/>
      <c r="GG408" s="265"/>
      <c r="GH408" s="265"/>
      <c r="GI408" s="265"/>
      <c r="GJ408" s="265"/>
      <c r="GK408" s="265"/>
      <c r="GL408" s="265"/>
      <c r="GM408" s="265"/>
      <c r="GN408" s="265"/>
      <c r="GO408" s="265"/>
      <c r="GP408" s="265"/>
      <c r="GQ408" s="265"/>
      <c r="GR408" s="265"/>
      <c r="GS408" s="265"/>
      <c r="GT408" s="265"/>
      <c r="GU408" s="265"/>
      <c r="GV408" s="265"/>
      <c r="GW408" s="265"/>
      <c r="GX408" s="265"/>
      <c r="GY408" s="265"/>
      <c r="GZ408" s="265"/>
      <c r="HA408" s="265"/>
      <c r="HB408" s="265"/>
      <c r="HC408" s="265"/>
      <c r="HD408" s="265"/>
      <c r="HE408" s="265"/>
      <c r="HF408" s="265"/>
      <c r="HG408" s="265"/>
      <c r="HH408" s="265"/>
      <c r="HI408" s="265"/>
      <c r="HJ408" s="265"/>
      <c r="HK408" s="265"/>
      <c r="HL408" s="265"/>
      <c r="HM408" s="265"/>
      <c r="HN408" s="265"/>
      <c r="HO408" s="265"/>
      <c r="HP408" s="265"/>
      <c r="HQ408" s="265"/>
      <c r="HR408" s="265"/>
      <c r="HS408" s="265"/>
      <c r="HT408" s="265"/>
      <c r="HU408" s="265"/>
      <c r="HV408" s="265"/>
      <c r="HW408" s="265"/>
      <c r="HX408" s="265"/>
      <c r="HY408" s="265"/>
      <c r="HZ408" s="265"/>
      <c r="IA408" s="265"/>
      <c r="IB408" s="265"/>
      <c r="IC408" s="265"/>
      <c r="ID408" s="265"/>
      <c r="IE408" s="265"/>
      <c r="IF408" s="265"/>
      <c r="IG408" s="265"/>
      <c r="IH408" s="265"/>
      <c r="II408" s="265"/>
      <c r="IJ408" s="265"/>
      <c r="IK408" s="265"/>
      <c r="IL408" s="265"/>
      <c r="IM408" s="265"/>
      <c r="IN408" s="265"/>
      <c r="IO408" s="265"/>
      <c r="IP408" s="265"/>
      <c r="IQ408" s="265"/>
      <c r="IR408" s="265"/>
      <c r="IS408" s="265"/>
      <c r="IT408" s="265"/>
      <c r="IU408" s="265"/>
    </row>
    <row r="409" spans="1:255" s="14" customFormat="1" ht="20.25" customHeight="1">
      <c r="A409"/>
      <c r="B409" s="92"/>
      <c r="C409"/>
      <c r="D409"/>
      <c r="E409"/>
      <c r="F409"/>
      <c r="G409"/>
      <c r="H409" s="7"/>
      <c r="I409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  <c r="T409" s="265"/>
      <c r="U409" s="265"/>
      <c r="V409" s="265"/>
      <c r="W409" s="265"/>
      <c r="X409" s="265"/>
      <c r="Y409" s="265"/>
      <c r="Z409" s="265"/>
      <c r="AA409" s="265"/>
      <c r="AB409" s="265"/>
      <c r="AC409" s="265"/>
      <c r="AD409" s="265"/>
      <c r="AE409" s="265"/>
      <c r="AF409" s="265"/>
      <c r="AG409" s="265"/>
      <c r="AH409" s="265"/>
      <c r="AI409" s="265"/>
      <c r="AJ409" s="265"/>
      <c r="AK409" s="265"/>
      <c r="AL409" s="265"/>
      <c r="AM409" s="265"/>
      <c r="AN409" s="265"/>
      <c r="AO409" s="265"/>
      <c r="AP409" s="265"/>
      <c r="AQ409" s="265"/>
      <c r="AR409" s="265"/>
      <c r="AS409" s="265"/>
      <c r="AT409" s="265"/>
      <c r="AU409" s="265"/>
      <c r="AV409" s="265"/>
      <c r="AW409" s="265"/>
      <c r="AX409" s="265"/>
      <c r="AY409" s="265"/>
      <c r="AZ409" s="265"/>
      <c r="BA409" s="265"/>
      <c r="BB409" s="265"/>
      <c r="BC409" s="265"/>
      <c r="BD409" s="265"/>
      <c r="BE409" s="265"/>
      <c r="BF409" s="265"/>
      <c r="BG409" s="265"/>
      <c r="BH409" s="265"/>
      <c r="BI409" s="265"/>
      <c r="BJ409" s="265"/>
      <c r="BK409" s="265"/>
      <c r="BL409" s="265"/>
      <c r="BM409" s="265"/>
      <c r="BN409" s="265"/>
      <c r="BO409" s="265"/>
      <c r="BP409" s="265"/>
      <c r="BQ409" s="265"/>
      <c r="BR409" s="265"/>
      <c r="BS409" s="265"/>
      <c r="BT409" s="265"/>
      <c r="BU409" s="265"/>
      <c r="BV409" s="265"/>
      <c r="BW409" s="265"/>
      <c r="BX409" s="265"/>
      <c r="BY409" s="265"/>
      <c r="BZ409" s="265"/>
      <c r="CA409" s="265"/>
      <c r="CB409" s="265"/>
      <c r="CC409" s="265"/>
      <c r="CD409" s="265"/>
      <c r="CE409" s="265"/>
      <c r="CF409" s="265"/>
      <c r="CG409" s="265"/>
      <c r="CH409" s="265"/>
      <c r="CI409" s="265"/>
      <c r="CJ409" s="265"/>
      <c r="CK409" s="265"/>
      <c r="CL409" s="265"/>
      <c r="CM409" s="265"/>
      <c r="CN409" s="265"/>
      <c r="CO409" s="265"/>
      <c r="CP409" s="265"/>
      <c r="CQ409" s="265"/>
      <c r="CR409" s="265"/>
      <c r="CS409" s="265"/>
      <c r="CT409" s="265"/>
      <c r="CU409" s="265"/>
      <c r="CV409" s="265"/>
      <c r="CW409" s="265"/>
      <c r="CX409" s="265"/>
      <c r="CY409" s="265"/>
      <c r="CZ409" s="265"/>
      <c r="DA409" s="265"/>
      <c r="DB409" s="265"/>
      <c r="DC409" s="265"/>
      <c r="DD409" s="265"/>
      <c r="DE409" s="265"/>
      <c r="DF409" s="265"/>
      <c r="DG409" s="265"/>
      <c r="DH409" s="265"/>
      <c r="DI409" s="265"/>
      <c r="DJ409" s="265"/>
      <c r="DK409" s="265"/>
      <c r="DL409" s="265"/>
      <c r="DM409" s="265"/>
      <c r="DN409" s="265"/>
      <c r="DO409" s="265"/>
      <c r="DP409" s="265"/>
      <c r="DQ409" s="265"/>
      <c r="DR409" s="265"/>
      <c r="DS409" s="265"/>
      <c r="DT409" s="265"/>
      <c r="DU409" s="265"/>
      <c r="DV409" s="265"/>
      <c r="DW409" s="265"/>
      <c r="DX409" s="265"/>
      <c r="DY409" s="265"/>
      <c r="DZ409" s="265"/>
      <c r="EA409" s="265"/>
      <c r="EB409" s="265"/>
      <c r="EC409" s="265"/>
      <c r="ED409" s="265"/>
      <c r="EE409" s="265"/>
      <c r="EF409" s="265"/>
      <c r="EG409" s="265"/>
      <c r="EH409" s="265"/>
      <c r="EI409" s="265"/>
      <c r="EJ409" s="265"/>
      <c r="EK409" s="265"/>
      <c r="EL409" s="265"/>
      <c r="EM409" s="265"/>
      <c r="EN409" s="265"/>
      <c r="EO409" s="265"/>
      <c r="EP409" s="265"/>
      <c r="EQ409" s="265"/>
      <c r="ER409" s="265"/>
      <c r="ES409" s="265"/>
      <c r="ET409" s="265"/>
      <c r="EU409" s="265"/>
      <c r="EV409" s="265"/>
      <c r="EW409" s="265"/>
      <c r="EX409" s="265"/>
      <c r="EY409" s="265"/>
      <c r="EZ409" s="265"/>
      <c r="FA409" s="265"/>
      <c r="FB409" s="265"/>
      <c r="FC409" s="265"/>
      <c r="FD409" s="265"/>
      <c r="FE409" s="265"/>
      <c r="FF409" s="265"/>
      <c r="FG409" s="265"/>
      <c r="FH409" s="265"/>
      <c r="FI409" s="265"/>
      <c r="FJ409" s="265"/>
      <c r="FK409" s="265"/>
      <c r="FL409" s="265"/>
      <c r="FM409" s="265"/>
      <c r="FN409" s="265"/>
      <c r="FO409" s="265"/>
      <c r="FP409" s="265"/>
      <c r="FQ409" s="265"/>
      <c r="FR409" s="265"/>
      <c r="FS409" s="265"/>
      <c r="FT409" s="265"/>
      <c r="FU409" s="265"/>
      <c r="FV409" s="265"/>
      <c r="FW409" s="265"/>
      <c r="FX409" s="265"/>
      <c r="FY409" s="265"/>
      <c r="FZ409" s="265"/>
      <c r="GA409" s="265"/>
      <c r="GB409" s="265"/>
      <c r="GC409" s="265"/>
      <c r="GD409" s="265"/>
      <c r="GE409" s="265"/>
      <c r="GF409" s="265"/>
      <c r="GG409" s="265"/>
      <c r="GH409" s="265"/>
      <c r="GI409" s="265"/>
      <c r="GJ409" s="265"/>
      <c r="GK409" s="265"/>
      <c r="GL409" s="265"/>
      <c r="GM409" s="265"/>
      <c r="GN409" s="265"/>
      <c r="GO409" s="265"/>
      <c r="GP409" s="265"/>
      <c r="GQ409" s="265"/>
      <c r="GR409" s="265"/>
      <c r="GS409" s="265"/>
      <c r="GT409" s="265"/>
      <c r="GU409" s="265"/>
      <c r="GV409" s="265"/>
      <c r="GW409" s="265"/>
      <c r="GX409" s="265"/>
      <c r="GY409" s="265"/>
      <c r="GZ409" s="265"/>
      <c r="HA409" s="265"/>
      <c r="HB409" s="265"/>
      <c r="HC409" s="265"/>
      <c r="HD409" s="265"/>
      <c r="HE409" s="265"/>
      <c r="HF409" s="265"/>
      <c r="HG409" s="265"/>
      <c r="HH409" s="265"/>
      <c r="HI409" s="265"/>
      <c r="HJ409" s="265"/>
      <c r="HK409" s="265"/>
      <c r="HL409" s="265"/>
      <c r="HM409" s="265"/>
      <c r="HN409" s="265"/>
      <c r="HO409" s="265"/>
      <c r="HP409" s="265"/>
      <c r="HQ409" s="265"/>
      <c r="HR409" s="265"/>
      <c r="HS409" s="265"/>
      <c r="HT409" s="265"/>
      <c r="HU409" s="265"/>
      <c r="HV409" s="265"/>
      <c r="HW409" s="265"/>
      <c r="HX409" s="265"/>
      <c r="HY409" s="265"/>
      <c r="HZ409" s="265"/>
      <c r="IA409" s="265"/>
      <c r="IB409" s="265"/>
      <c r="IC409" s="265"/>
      <c r="ID409" s="265"/>
      <c r="IE409" s="265"/>
      <c r="IF409" s="265"/>
      <c r="IG409" s="265"/>
      <c r="IH409" s="265"/>
      <c r="II409" s="265"/>
      <c r="IJ409" s="265"/>
      <c r="IK409" s="265"/>
      <c r="IL409" s="265"/>
      <c r="IM409" s="265"/>
      <c r="IN409" s="265"/>
      <c r="IO409" s="265"/>
      <c r="IP409" s="265"/>
      <c r="IQ409" s="265"/>
      <c r="IR409" s="265"/>
      <c r="IS409" s="265"/>
      <c r="IT409" s="265"/>
      <c r="IU409" s="265"/>
    </row>
    <row r="410" spans="1:255" s="14" customFormat="1" ht="20.25" customHeight="1">
      <c r="A410"/>
      <c r="B410" s="92"/>
      <c r="C410"/>
      <c r="D410"/>
      <c r="E410"/>
      <c r="F410"/>
      <c r="G410"/>
      <c r="H410" s="7"/>
      <c r="I410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  <c r="T410" s="265"/>
      <c r="U410" s="265"/>
      <c r="V410" s="265"/>
      <c r="W410" s="265"/>
      <c r="X410" s="265"/>
      <c r="Y410" s="265"/>
      <c r="Z410" s="265"/>
      <c r="AA410" s="265"/>
      <c r="AB410" s="265"/>
      <c r="AC410" s="265"/>
      <c r="AD410" s="265"/>
      <c r="AE410" s="265"/>
      <c r="AF410" s="265"/>
      <c r="AG410" s="265"/>
      <c r="AH410" s="265"/>
      <c r="AI410" s="265"/>
      <c r="AJ410" s="265"/>
      <c r="AK410" s="265"/>
      <c r="AL410" s="265"/>
      <c r="AM410" s="265"/>
      <c r="AN410" s="265"/>
      <c r="AO410" s="265"/>
      <c r="AP410" s="265"/>
      <c r="AQ410" s="265"/>
      <c r="AR410" s="265"/>
      <c r="AS410" s="265"/>
      <c r="AT410" s="265"/>
      <c r="AU410" s="265"/>
      <c r="AV410" s="265"/>
      <c r="AW410" s="265"/>
      <c r="AX410" s="265"/>
      <c r="AY410" s="265"/>
      <c r="AZ410" s="265"/>
      <c r="BA410" s="265"/>
      <c r="BB410" s="265"/>
      <c r="BC410" s="265"/>
      <c r="BD410" s="265"/>
      <c r="BE410" s="265"/>
      <c r="BF410" s="265"/>
      <c r="BG410" s="265"/>
      <c r="BH410" s="265"/>
      <c r="BI410" s="265"/>
      <c r="BJ410" s="265"/>
      <c r="BK410" s="265"/>
      <c r="BL410" s="265"/>
      <c r="BM410" s="265"/>
      <c r="BN410" s="265"/>
      <c r="BO410" s="265"/>
      <c r="BP410" s="265"/>
      <c r="BQ410" s="265"/>
      <c r="BR410" s="265"/>
      <c r="BS410" s="265"/>
      <c r="BT410" s="265"/>
      <c r="BU410" s="265"/>
      <c r="BV410" s="265"/>
      <c r="BW410" s="265"/>
      <c r="BX410" s="265"/>
      <c r="BY410" s="265"/>
      <c r="BZ410" s="265"/>
      <c r="CA410" s="265"/>
      <c r="CB410" s="265"/>
      <c r="CC410" s="265"/>
      <c r="CD410" s="265"/>
      <c r="CE410" s="265"/>
      <c r="CF410" s="265"/>
      <c r="CG410" s="265"/>
      <c r="CH410" s="265"/>
      <c r="CI410" s="265"/>
      <c r="CJ410" s="265"/>
      <c r="CK410" s="265"/>
      <c r="CL410" s="265"/>
      <c r="CM410" s="265"/>
      <c r="CN410" s="265"/>
      <c r="CO410" s="265"/>
      <c r="CP410" s="265"/>
      <c r="CQ410" s="265"/>
      <c r="CR410" s="265"/>
      <c r="CS410" s="265"/>
      <c r="CT410" s="265"/>
      <c r="CU410" s="265"/>
      <c r="CV410" s="265"/>
      <c r="CW410" s="265"/>
      <c r="CX410" s="265"/>
      <c r="CY410" s="265"/>
      <c r="CZ410" s="265"/>
      <c r="DA410" s="265"/>
      <c r="DB410" s="265"/>
      <c r="DC410" s="265"/>
      <c r="DD410" s="265"/>
      <c r="DE410" s="265"/>
      <c r="DF410" s="265"/>
      <c r="DG410" s="265"/>
      <c r="DH410" s="265"/>
      <c r="DI410" s="265"/>
      <c r="DJ410" s="265"/>
      <c r="DK410" s="265"/>
      <c r="DL410" s="265"/>
      <c r="DM410" s="265"/>
      <c r="DN410" s="265"/>
      <c r="DO410" s="265"/>
      <c r="DP410" s="265"/>
      <c r="DQ410" s="265"/>
      <c r="DR410" s="265"/>
      <c r="DS410" s="265"/>
      <c r="DT410" s="265"/>
      <c r="DU410" s="265"/>
      <c r="DV410" s="265"/>
      <c r="DW410" s="265"/>
      <c r="DX410" s="265"/>
      <c r="DY410" s="265"/>
      <c r="DZ410" s="265"/>
      <c r="EA410" s="265"/>
      <c r="EB410" s="265"/>
      <c r="EC410" s="265"/>
      <c r="ED410" s="265"/>
      <c r="EE410" s="265"/>
      <c r="EF410" s="265"/>
      <c r="EG410" s="265"/>
      <c r="EH410" s="265"/>
      <c r="EI410" s="265"/>
      <c r="EJ410" s="265"/>
      <c r="EK410" s="265"/>
      <c r="EL410" s="265"/>
      <c r="EM410" s="265"/>
      <c r="EN410" s="265"/>
      <c r="EO410" s="265"/>
      <c r="EP410" s="265"/>
      <c r="EQ410" s="265"/>
      <c r="ER410" s="265"/>
      <c r="ES410" s="265"/>
      <c r="ET410" s="265"/>
      <c r="EU410" s="265"/>
      <c r="EV410" s="265"/>
      <c r="EW410" s="265"/>
      <c r="EX410" s="265"/>
      <c r="EY410" s="265"/>
      <c r="EZ410" s="265"/>
      <c r="FA410" s="265"/>
      <c r="FB410" s="265"/>
      <c r="FC410" s="265"/>
      <c r="FD410" s="265"/>
      <c r="FE410" s="265"/>
      <c r="FF410" s="265"/>
      <c r="FG410" s="265"/>
      <c r="FH410" s="265"/>
      <c r="FI410" s="265"/>
      <c r="FJ410" s="265"/>
      <c r="FK410" s="265"/>
      <c r="FL410" s="265"/>
      <c r="FM410" s="265"/>
      <c r="FN410" s="265"/>
      <c r="FO410" s="265"/>
      <c r="FP410" s="265"/>
      <c r="FQ410" s="265"/>
      <c r="FR410" s="265"/>
      <c r="FS410" s="265"/>
      <c r="FT410" s="265"/>
      <c r="FU410" s="265"/>
      <c r="FV410" s="265"/>
      <c r="FW410" s="265"/>
      <c r="FX410" s="265"/>
      <c r="FY410" s="265"/>
      <c r="FZ410" s="265"/>
      <c r="GA410" s="265"/>
      <c r="GB410" s="265"/>
      <c r="GC410" s="265"/>
      <c r="GD410" s="265"/>
      <c r="GE410" s="265"/>
      <c r="GF410" s="265"/>
      <c r="GG410" s="265"/>
      <c r="GH410" s="265"/>
      <c r="GI410" s="265"/>
      <c r="GJ410" s="265"/>
      <c r="GK410" s="265"/>
      <c r="GL410" s="265"/>
      <c r="GM410" s="265"/>
      <c r="GN410" s="265"/>
      <c r="GO410" s="265"/>
      <c r="GP410" s="265"/>
      <c r="GQ410" s="265"/>
      <c r="GR410" s="265"/>
      <c r="GS410" s="265"/>
      <c r="GT410" s="265"/>
      <c r="GU410" s="265"/>
      <c r="GV410" s="265"/>
      <c r="GW410" s="265"/>
      <c r="GX410" s="265"/>
      <c r="GY410" s="265"/>
      <c r="GZ410" s="265"/>
      <c r="HA410" s="265"/>
      <c r="HB410" s="265"/>
      <c r="HC410" s="265"/>
      <c r="HD410" s="265"/>
      <c r="HE410" s="265"/>
      <c r="HF410" s="265"/>
      <c r="HG410" s="265"/>
      <c r="HH410" s="265"/>
      <c r="HI410" s="265"/>
      <c r="HJ410" s="265"/>
      <c r="HK410" s="265"/>
      <c r="HL410" s="265"/>
      <c r="HM410" s="265"/>
      <c r="HN410" s="265"/>
      <c r="HO410" s="265"/>
      <c r="HP410" s="265"/>
      <c r="HQ410" s="265"/>
      <c r="HR410" s="265"/>
      <c r="HS410" s="265"/>
      <c r="HT410" s="265"/>
      <c r="HU410" s="265"/>
      <c r="HV410" s="265"/>
      <c r="HW410" s="265"/>
      <c r="HX410" s="265"/>
      <c r="HY410" s="265"/>
      <c r="HZ410" s="265"/>
      <c r="IA410" s="265"/>
      <c r="IB410" s="265"/>
      <c r="IC410" s="265"/>
      <c r="ID410" s="265"/>
      <c r="IE410" s="265"/>
      <c r="IF410" s="265"/>
      <c r="IG410" s="265"/>
      <c r="IH410" s="265"/>
      <c r="II410" s="265"/>
      <c r="IJ410" s="265"/>
      <c r="IK410" s="265"/>
      <c r="IL410" s="265"/>
      <c r="IM410" s="265"/>
      <c r="IN410" s="265"/>
      <c r="IO410" s="265"/>
      <c r="IP410" s="265"/>
      <c r="IQ410" s="265"/>
      <c r="IR410" s="265"/>
      <c r="IS410" s="265"/>
      <c r="IT410" s="265"/>
      <c r="IU410" s="265"/>
    </row>
    <row r="411" spans="1:255" s="14" customFormat="1" ht="20.25" customHeight="1">
      <c r="A411"/>
      <c r="B411" s="92"/>
      <c r="C411"/>
      <c r="D411"/>
      <c r="E411"/>
      <c r="F411"/>
      <c r="G411"/>
      <c r="H411" s="7"/>
      <c r="I411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  <c r="T411" s="265"/>
      <c r="U411" s="265"/>
      <c r="V411" s="265"/>
      <c r="W411" s="265"/>
      <c r="X411" s="265"/>
      <c r="Y411" s="265"/>
      <c r="Z411" s="265"/>
      <c r="AA411" s="265"/>
      <c r="AB411" s="265"/>
      <c r="AC411" s="265"/>
      <c r="AD411" s="265"/>
      <c r="AE411" s="265"/>
      <c r="AF411" s="265"/>
      <c r="AG411" s="265"/>
      <c r="AH411" s="265"/>
      <c r="AI411" s="265"/>
      <c r="AJ411" s="265"/>
      <c r="AK411" s="265"/>
      <c r="AL411" s="265"/>
      <c r="AM411" s="265"/>
      <c r="AN411" s="265"/>
      <c r="AO411" s="265"/>
      <c r="AP411" s="265"/>
      <c r="AQ411" s="265"/>
      <c r="AR411" s="265"/>
      <c r="AS411" s="265"/>
      <c r="AT411" s="265"/>
      <c r="AU411" s="265"/>
      <c r="AV411" s="265"/>
      <c r="AW411" s="265"/>
      <c r="AX411" s="265"/>
      <c r="AY411" s="265"/>
      <c r="AZ411" s="265"/>
      <c r="BA411" s="265"/>
      <c r="BB411" s="265"/>
      <c r="BC411" s="265"/>
      <c r="BD411" s="265"/>
      <c r="BE411" s="265"/>
      <c r="BF411" s="265"/>
      <c r="BG411" s="265"/>
      <c r="BH411" s="265"/>
      <c r="BI411" s="265"/>
      <c r="BJ411" s="265"/>
      <c r="BK411" s="265"/>
      <c r="BL411" s="265"/>
      <c r="BM411" s="265"/>
      <c r="BN411" s="265"/>
      <c r="BO411" s="265"/>
      <c r="BP411" s="265"/>
      <c r="BQ411" s="265"/>
      <c r="BR411" s="265"/>
      <c r="BS411" s="265"/>
      <c r="BT411" s="265"/>
      <c r="BU411" s="265"/>
      <c r="BV411" s="265"/>
      <c r="BW411" s="265"/>
      <c r="BX411" s="265"/>
      <c r="BY411" s="265"/>
      <c r="BZ411" s="265"/>
      <c r="CA411" s="265"/>
      <c r="CB411" s="265"/>
      <c r="CC411" s="265"/>
      <c r="CD411" s="265"/>
      <c r="CE411" s="265"/>
      <c r="CF411" s="265"/>
      <c r="CG411" s="265"/>
      <c r="CH411" s="265"/>
      <c r="CI411" s="265"/>
      <c r="CJ411" s="265"/>
      <c r="CK411" s="265"/>
      <c r="CL411" s="265"/>
      <c r="CM411" s="265"/>
      <c r="CN411" s="265"/>
      <c r="CO411" s="265"/>
      <c r="CP411" s="265"/>
      <c r="CQ411" s="265"/>
      <c r="CR411" s="265"/>
      <c r="CS411" s="265"/>
      <c r="CT411" s="265"/>
      <c r="CU411" s="265"/>
      <c r="CV411" s="265"/>
      <c r="CW411" s="265"/>
      <c r="CX411" s="265"/>
      <c r="CY411" s="265"/>
      <c r="CZ411" s="265"/>
      <c r="DA411" s="265"/>
      <c r="DB411" s="265"/>
      <c r="DC411" s="265"/>
      <c r="DD411" s="265"/>
      <c r="DE411" s="265"/>
      <c r="DF411" s="265"/>
      <c r="DG411" s="265"/>
      <c r="DH411" s="265"/>
      <c r="DI411" s="265"/>
      <c r="DJ411" s="265"/>
      <c r="DK411" s="265"/>
      <c r="DL411" s="265"/>
      <c r="DM411" s="265"/>
      <c r="DN411" s="265"/>
      <c r="DO411" s="265"/>
      <c r="DP411" s="265"/>
      <c r="DQ411" s="265"/>
      <c r="DR411" s="265"/>
      <c r="DS411" s="265"/>
      <c r="DT411" s="265"/>
      <c r="DU411" s="265"/>
      <c r="DV411" s="265"/>
      <c r="DW411" s="265"/>
      <c r="DX411" s="265"/>
      <c r="DY411" s="265"/>
      <c r="DZ411" s="265"/>
      <c r="EA411" s="265"/>
      <c r="EB411" s="265"/>
      <c r="EC411" s="265"/>
      <c r="ED411" s="265"/>
      <c r="EE411" s="265"/>
      <c r="EF411" s="265"/>
      <c r="EG411" s="265"/>
      <c r="EH411" s="265"/>
      <c r="EI411" s="265"/>
      <c r="EJ411" s="265"/>
      <c r="EK411" s="265"/>
      <c r="EL411" s="265"/>
      <c r="EM411" s="265"/>
      <c r="EN411" s="265"/>
      <c r="EO411" s="265"/>
      <c r="EP411" s="265"/>
      <c r="EQ411" s="265"/>
      <c r="ER411" s="265"/>
      <c r="ES411" s="265"/>
      <c r="ET411" s="265"/>
      <c r="EU411" s="265"/>
      <c r="EV411" s="265"/>
      <c r="EW411" s="265"/>
      <c r="EX411" s="265"/>
      <c r="EY411" s="265"/>
      <c r="EZ411" s="265"/>
      <c r="FA411" s="265"/>
      <c r="FB411" s="265"/>
      <c r="FC411" s="265"/>
      <c r="FD411" s="265"/>
      <c r="FE411" s="265"/>
      <c r="FF411" s="265"/>
      <c r="FG411" s="265"/>
      <c r="FH411" s="265"/>
      <c r="FI411" s="265"/>
      <c r="FJ411" s="265"/>
      <c r="FK411" s="265"/>
      <c r="FL411" s="265"/>
      <c r="FM411" s="265"/>
      <c r="FN411" s="265"/>
      <c r="FO411" s="265"/>
      <c r="FP411" s="265"/>
      <c r="FQ411" s="265"/>
      <c r="FR411" s="265"/>
      <c r="FS411" s="265"/>
      <c r="FT411" s="265"/>
      <c r="FU411" s="265"/>
      <c r="FV411" s="265"/>
      <c r="FW411" s="265"/>
      <c r="FX411" s="265"/>
      <c r="FY411" s="265"/>
      <c r="FZ411" s="265"/>
      <c r="GA411" s="265"/>
      <c r="GB411" s="265"/>
      <c r="GC411" s="265"/>
      <c r="GD411" s="265"/>
      <c r="GE411" s="265"/>
      <c r="GF411" s="265"/>
      <c r="GG411" s="265"/>
      <c r="GH411" s="265"/>
      <c r="GI411" s="265"/>
      <c r="GJ411" s="265"/>
      <c r="GK411" s="265"/>
      <c r="GL411" s="265"/>
      <c r="GM411" s="265"/>
      <c r="GN411" s="265"/>
      <c r="GO411" s="265"/>
      <c r="GP411" s="265"/>
      <c r="GQ411" s="265"/>
      <c r="GR411" s="265"/>
      <c r="GS411" s="265"/>
      <c r="GT411" s="265"/>
      <c r="GU411" s="265"/>
      <c r="GV411" s="265"/>
      <c r="GW411" s="265"/>
      <c r="GX411" s="265"/>
      <c r="GY411" s="265"/>
      <c r="GZ411" s="265"/>
      <c r="HA411" s="265"/>
      <c r="HB411" s="265"/>
      <c r="HC411" s="265"/>
      <c r="HD411" s="265"/>
      <c r="HE411" s="265"/>
      <c r="HF411" s="265"/>
      <c r="HG411" s="265"/>
      <c r="HH411" s="265"/>
      <c r="HI411" s="265"/>
      <c r="HJ411" s="265"/>
      <c r="HK411" s="265"/>
      <c r="HL411" s="265"/>
      <c r="HM411" s="265"/>
      <c r="HN411" s="265"/>
      <c r="HO411" s="265"/>
      <c r="HP411" s="265"/>
      <c r="HQ411" s="265"/>
      <c r="HR411" s="265"/>
      <c r="HS411" s="265"/>
      <c r="HT411" s="265"/>
      <c r="HU411" s="265"/>
      <c r="HV411" s="265"/>
      <c r="HW411" s="265"/>
      <c r="HX411" s="265"/>
      <c r="HY411" s="265"/>
      <c r="HZ411" s="265"/>
      <c r="IA411" s="265"/>
      <c r="IB411" s="265"/>
      <c r="IC411" s="265"/>
      <c r="ID411" s="265"/>
      <c r="IE411" s="265"/>
      <c r="IF411" s="265"/>
      <c r="IG411" s="265"/>
      <c r="IH411" s="265"/>
      <c r="II411" s="265"/>
      <c r="IJ411" s="265"/>
      <c r="IK411" s="265"/>
      <c r="IL411" s="265"/>
      <c r="IM411" s="265"/>
      <c r="IN411" s="265"/>
      <c r="IO411" s="265"/>
      <c r="IP411" s="265"/>
      <c r="IQ411" s="265"/>
      <c r="IR411" s="265"/>
      <c r="IS411" s="265"/>
      <c r="IT411" s="265"/>
      <c r="IU411" s="265"/>
    </row>
    <row r="412" spans="1:255" s="14" customFormat="1" ht="20.25" customHeight="1">
      <c r="A412"/>
      <c r="B412" s="92"/>
      <c r="C412"/>
      <c r="D412"/>
      <c r="E412"/>
      <c r="F412"/>
      <c r="G412"/>
      <c r="H412" s="7"/>
      <c r="I412"/>
      <c r="J412" s="265"/>
      <c r="K412" s="299"/>
      <c r="L412" s="265"/>
      <c r="M412" s="265"/>
      <c r="N412" s="265"/>
      <c r="O412" s="265"/>
      <c r="P412" s="265"/>
      <c r="Q412" s="265"/>
      <c r="R412" s="265"/>
      <c r="S412" s="265"/>
      <c r="T412" s="265"/>
      <c r="U412" s="265"/>
      <c r="V412" s="265"/>
      <c r="W412" s="265"/>
      <c r="X412" s="265"/>
      <c r="Y412" s="265"/>
      <c r="Z412" s="265"/>
      <c r="AA412" s="265"/>
      <c r="AB412" s="265"/>
      <c r="AC412" s="265"/>
      <c r="AD412" s="265"/>
      <c r="AE412" s="265"/>
      <c r="AF412" s="265"/>
      <c r="AG412" s="265"/>
      <c r="AH412" s="265"/>
      <c r="AI412" s="265"/>
      <c r="AJ412" s="265"/>
      <c r="AK412" s="265"/>
      <c r="AL412" s="265"/>
      <c r="AM412" s="265"/>
      <c r="AN412" s="265"/>
      <c r="AO412" s="265"/>
      <c r="AP412" s="265"/>
      <c r="AQ412" s="265"/>
      <c r="AR412" s="265"/>
      <c r="AS412" s="265"/>
      <c r="AT412" s="265"/>
      <c r="AU412" s="265"/>
      <c r="AV412" s="265"/>
      <c r="AW412" s="265"/>
      <c r="AX412" s="265"/>
      <c r="AY412" s="265"/>
      <c r="AZ412" s="265"/>
      <c r="BA412" s="265"/>
      <c r="BB412" s="265"/>
      <c r="BC412" s="265"/>
      <c r="BD412" s="265"/>
      <c r="BE412" s="265"/>
      <c r="BF412" s="265"/>
      <c r="BG412" s="265"/>
      <c r="BH412" s="265"/>
      <c r="BI412" s="265"/>
      <c r="BJ412" s="265"/>
      <c r="BK412" s="265"/>
      <c r="BL412" s="265"/>
      <c r="BM412" s="265"/>
      <c r="BN412" s="265"/>
      <c r="BO412" s="265"/>
      <c r="BP412" s="265"/>
      <c r="BQ412" s="265"/>
      <c r="BR412" s="265"/>
      <c r="BS412" s="265"/>
      <c r="BT412" s="265"/>
      <c r="BU412" s="265"/>
      <c r="BV412" s="265"/>
      <c r="BW412" s="265"/>
      <c r="BX412" s="265"/>
      <c r="BY412" s="265"/>
      <c r="BZ412" s="265"/>
      <c r="CA412" s="265"/>
      <c r="CB412" s="265"/>
      <c r="CC412" s="265"/>
      <c r="CD412" s="265"/>
      <c r="CE412" s="265"/>
      <c r="CF412" s="265"/>
      <c r="CG412" s="265"/>
      <c r="CH412" s="265"/>
      <c r="CI412" s="265"/>
      <c r="CJ412" s="265"/>
      <c r="CK412" s="265"/>
      <c r="CL412" s="265"/>
      <c r="CM412" s="265"/>
      <c r="CN412" s="265"/>
      <c r="CO412" s="265"/>
      <c r="CP412" s="265"/>
      <c r="CQ412" s="265"/>
      <c r="CR412" s="265"/>
      <c r="CS412" s="265"/>
      <c r="CT412" s="265"/>
      <c r="CU412" s="265"/>
      <c r="CV412" s="265"/>
      <c r="CW412" s="265"/>
      <c r="CX412" s="265"/>
      <c r="CY412" s="265"/>
      <c r="CZ412" s="265"/>
      <c r="DA412" s="265"/>
      <c r="DB412" s="265"/>
      <c r="DC412" s="265"/>
      <c r="DD412" s="265"/>
      <c r="DE412" s="265"/>
      <c r="DF412" s="265"/>
      <c r="DG412" s="265"/>
      <c r="DH412" s="265"/>
      <c r="DI412" s="265"/>
      <c r="DJ412" s="265"/>
      <c r="DK412" s="265"/>
      <c r="DL412" s="265"/>
      <c r="DM412" s="265"/>
      <c r="DN412" s="265"/>
      <c r="DO412" s="265"/>
      <c r="DP412" s="265"/>
      <c r="DQ412" s="265"/>
      <c r="DR412" s="265"/>
      <c r="DS412" s="265"/>
      <c r="DT412" s="265"/>
      <c r="DU412" s="265"/>
      <c r="DV412" s="265"/>
      <c r="DW412" s="265"/>
      <c r="DX412" s="265"/>
      <c r="DY412" s="265"/>
      <c r="DZ412" s="265"/>
      <c r="EA412" s="265"/>
      <c r="EB412" s="265"/>
      <c r="EC412" s="265"/>
      <c r="ED412" s="265"/>
      <c r="EE412" s="265"/>
      <c r="EF412" s="265"/>
      <c r="EG412" s="265"/>
      <c r="EH412" s="265"/>
      <c r="EI412" s="265"/>
      <c r="EJ412" s="265"/>
      <c r="EK412" s="265"/>
      <c r="EL412" s="265"/>
      <c r="EM412" s="265"/>
      <c r="EN412" s="265"/>
      <c r="EO412" s="265"/>
      <c r="EP412" s="265"/>
      <c r="EQ412" s="265"/>
      <c r="ER412" s="265"/>
      <c r="ES412" s="265"/>
      <c r="ET412" s="265"/>
      <c r="EU412" s="265"/>
      <c r="EV412" s="265"/>
      <c r="EW412" s="265"/>
      <c r="EX412" s="265"/>
      <c r="EY412" s="265"/>
      <c r="EZ412" s="265"/>
      <c r="FA412" s="265"/>
      <c r="FB412" s="265"/>
      <c r="FC412" s="265"/>
      <c r="FD412" s="265"/>
      <c r="FE412" s="265"/>
      <c r="FF412" s="265"/>
      <c r="FG412" s="265"/>
      <c r="FH412" s="265"/>
      <c r="FI412" s="265"/>
      <c r="FJ412" s="265"/>
      <c r="FK412" s="265"/>
      <c r="FL412" s="265"/>
      <c r="FM412" s="265"/>
      <c r="FN412" s="265"/>
      <c r="FO412" s="265"/>
      <c r="FP412" s="265"/>
      <c r="FQ412" s="265"/>
      <c r="FR412" s="265"/>
      <c r="FS412" s="265"/>
      <c r="FT412" s="265"/>
      <c r="FU412" s="265"/>
      <c r="FV412" s="265"/>
      <c r="FW412" s="265"/>
      <c r="FX412" s="265"/>
      <c r="FY412" s="265"/>
      <c r="FZ412" s="265"/>
      <c r="GA412" s="265"/>
      <c r="GB412" s="265"/>
      <c r="GC412" s="265"/>
      <c r="GD412" s="265"/>
      <c r="GE412" s="265"/>
      <c r="GF412" s="265"/>
      <c r="GG412" s="265"/>
      <c r="GH412" s="265"/>
      <c r="GI412" s="265"/>
      <c r="GJ412" s="265"/>
      <c r="GK412" s="265"/>
      <c r="GL412" s="265"/>
      <c r="GM412" s="265"/>
      <c r="GN412" s="265"/>
      <c r="GO412" s="265"/>
      <c r="GP412" s="265"/>
      <c r="GQ412" s="265"/>
      <c r="GR412" s="265"/>
      <c r="GS412" s="265"/>
      <c r="GT412" s="265"/>
      <c r="GU412" s="265"/>
      <c r="GV412" s="265"/>
      <c r="GW412" s="265"/>
      <c r="GX412" s="265"/>
      <c r="GY412" s="265"/>
      <c r="GZ412" s="265"/>
      <c r="HA412" s="265"/>
      <c r="HB412" s="265"/>
      <c r="HC412" s="265"/>
      <c r="HD412" s="265"/>
      <c r="HE412" s="265"/>
      <c r="HF412" s="265"/>
      <c r="HG412" s="265"/>
      <c r="HH412" s="265"/>
      <c r="HI412" s="265"/>
      <c r="HJ412" s="265"/>
      <c r="HK412" s="265"/>
      <c r="HL412" s="265"/>
      <c r="HM412" s="265"/>
      <c r="HN412" s="265"/>
      <c r="HO412" s="265"/>
      <c r="HP412" s="265"/>
      <c r="HQ412" s="265"/>
      <c r="HR412" s="265"/>
      <c r="HS412" s="265"/>
      <c r="HT412" s="265"/>
      <c r="HU412" s="265"/>
      <c r="HV412" s="265"/>
      <c r="HW412" s="265"/>
      <c r="HX412" s="265"/>
      <c r="HY412" s="265"/>
      <c r="HZ412" s="265"/>
      <c r="IA412" s="265"/>
      <c r="IB412" s="265"/>
      <c r="IC412" s="265"/>
      <c r="ID412" s="265"/>
      <c r="IE412" s="265"/>
      <c r="IF412" s="265"/>
      <c r="IG412" s="265"/>
      <c r="IH412" s="265"/>
      <c r="II412" s="265"/>
      <c r="IJ412" s="265"/>
      <c r="IK412" s="265"/>
      <c r="IL412" s="265"/>
      <c r="IM412" s="265"/>
      <c r="IN412" s="265"/>
      <c r="IO412" s="265"/>
      <c r="IP412" s="265"/>
      <c r="IQ412" s="265"/>
      <c r="IR412" s="265"/>
      <c r="IS412" s="265"/>
      <c r="IT412" s="265"/>
      <c r="IU412" s="265"/>
    </row>
    <row r="413" spans="1:255" s="14" customFormat="1" ht="20.25" customHeight="1">
      <c r="A413"/>
      <c r="B413" s="92"/>
      <c r="C413"/>
      <c r="D413"/>
      <c r="E413"/>
      <c r="F413"/>
      <c r="G413"/>
      <c r="H413" s="7"/>
      <c r="I413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  <c r="T413" s="265"/>
      <c r="U413" s="265"/>
      <c r="V413" s="265"/>
      <c r="W413" s="265"/>
      <c r="X413" s="265"/>
      <c r="Y413" s="265"/>
      <c r="Z413" s="265"/>
      <c r="AA413" s="265"/>
      <c r="AB413" s="265"/>
      <c r="AC413" s="265"/>
      <c r="AD413" s="265"/>
      <c r="AE413" s="265"/>
      <c r="AF413" s="265"/>
      <c r="AG413" s="265"/>
      <c r="AH413" s="265"/>
      <c r="AI413" s="265"/>
      <c r="AJ413" s="265"/>
      <c r="AK413" s="265"/>
      <c r="AL413" s="265"/>
      <c r="AM413" s="265"/>
      <c r="AN413" s="265"/>
      <c r="AO413" s="265"/>
      <c r="AP413" s="265"/>
      <c r="AQ413" s="265"/>
      <c r="AR413" s="265"/>
      <c r="AS413" s="265"/>
      <c r="AT413" s="265"/>
      <c r="AU413" s="265"/>
      <c r="AV413" s="265"/>
      <c r="AW413" s="265"/>
      <c r="AX413" s="265"/>
      <c r="AY413" s="265"/>
      <c r="AZ413" s="265"/>
      <c r="BA413" s="265"/>
      <c r="BB413" s="265"/>
      <c r="BC413" s="265"/>
      <c r="BD413" s="265"/>
      <c r="BE413" s="265"/>
      <c r="BF413" s="265"/>
      <c r="BG413" s="265"/>
      <c r="BH413" s="265"/>
      <c r="BI413" s="265"/>
      <c r="BJ413" s="265"/>
      <c r="BK413" s="265"/>
      <c r="BL413" s="265"/>
      <c r="BM413" s="265"/>
      <c r="BN413" s="265"/>
      <c r="BO413" s="265"/>
      <c r="BP413" s="265"/>
      <c r="BQ413" s="265"/>
      <c r="BR413" s="265"/>
      <c r="BS413" s="265"/>
      <c r="BT413" s="265"/>
      <c r="BU413" s="265"/>
      <c r="BV413" s="265"/>
      <c r="BW413" s="265"/>
      <c r="BX413" s="265"/>
      <c r="BY413" s="265"/>
      <c r="BZ413" s="265"/>
      <c r="CA413" s="265"/>
      <c r="CB413" s="265"/>
      <c r="CC413" s="265"/>
      <c r="CD413" s="265"/>
      <c r="CE413" s="265"/>
      <c r="CF413" s="265"/>
      <c r="CG413" s="265"/>
      <c r="CH413" s="265"/>
      <c r="CI413" s="265"/>
      <c r="CJ413" s="265"/>
      <c r="CK413" s="265"/>
      <c r="CL413" s="265"/>
      <c r="CM413" s="265"/>
      <c r="CN413" s="265"/>
      <c r="CO413" s="265"/>
      <c r="CP413" s="265"/>
      <c r="CQ413" s="265"/>
      <c r="CR413" s="265"/>
      <c r="CS413" s="265"/>
      <c r="CT413" s="265"/>
      <c r="CU413" s="265"/>
      <c r="CV413" s="265"/>
      <c r="CW413" s="265"/>
      <c r="CX413" s="265"/>
      <c r="CY413" s="265"/>
      <c r="CZ413" s="265"/>
      <c r="DA413" s="265"/>
      <c r="DB413" s="265"/>
      <c r="DC413" s="265"/>
      <c r="DD413" s="265"/>
      <c r="DE413" s="265"/>
      <c r="DF413" s="265"/>
      <c r="DG413" s="265"/>
      <c r="DH413" s="265"/>
      <c r="DI413" s="265"/>
      <c r="DJ413" s="265"/>
      <c r="DK413" s="265"/>
      <c r="DL413" s="265"/>
      <c r="DM413" s="265"/>
      <c r="DN413" s="265"/>
      <c r="DO413" s="265"/>
      <c r="DP413" s="265"/>
      <c r="DQ413" s="265"/>
      <c r="DR413" s="265"/>
      <c r="DS413" s="265"/>
      <c r="DT413" s="265"/>
      <c r="DU413" s="265"/>
      <c r="DV413" s="265"/>
      <c r="DW413" s="265"/>
      <c r="DX413" s="265"/>
      <c r="DY413" s="265"/>
      <c r="DZ413" s="265"/>
      <c r="EA413" s="265"/>
      <c r="EB413" s="265"/>
      <c r="EC413" s="265"/>
      <c r="ED413" s="265"/>
      <c r="EE413" s="265"/>
      <c r="EF413" s="265"/>
      <c r="EG413" s="265"/>
      <c r="EH413" s="265"/>
      <c r="EI413" s="265"/>
      <c r="EJ413" s="265"/>
      <c r="EK413" s="265"/>
      <c r="EL413" s="265"/>
      <c r="EM413" s="265"/>
      <c r="EN413" s="265"/>
      <c r="EO413" s="265"/>
      <c r="EP413" s="265"/>
      <c r="EQ413" s="265"/>
      <c r="ER413" s="265"/>
      <c r="ES413" s="265"/>
      <c r="ET413" s="265"/>
      <c r="EU413" s="265"/>
      <c r="EV413" s="265"/>
      <c r="EW413" s="265"/>
      <c r="EX413" s="265"/>
      <c r="EY413" s="265"/>
      <c r="EZ413" s="265"/>
      <c r="FA413" s="265"/>
      <c r="FB413" s="265"/>
      <c r="FC413" s="265"/>
      <c r="FD413" s="265"/>
      <c r="FE413" s="265"/>
      <c r="FF413" s="265"/>
      <c r="FG413" s="265"/>
      <c r="FH413" s="265"/>
      <c r="FI413" s="265"/>
      <c r="FJ413" s="265"/>
      <c r="FK413" s="265"/>
      <c r="FL413" s="265"/>
      <c r="FM413" s="265"/>
      <c r="FN413" s="265"/>
      <c r="FO413" s="265"/>
      <c r="FP413" s="265"/>
      <c r="FQ413" s="265"/>
      <c r="FR413" s="265"/>
      <c r="FS413" s="265"/>
      <c r="FT413" s="265"/>
      <c r="FU413" s="265"/>
      <c r="FV413" s="265"/>
      <c r="FW413" s="265"/>
      <c r="FX413" s="265"/>
      <c r="FY413" s="265"/>
      <c r="FZ413" s="265"/>
      <c r="GA413" s="265"/>
      <c r="GB413" s="265"/>
      <c r="GC413" s="265"/>
      <c r="GD413" s="265"/>
      <c r="GE413" s="265"/>
      <c r="GF413" s="265"/>
      <c r="GG413" s="265"/>
      <c r="GH413" s="265"/>
      <c r="GI413" s="265"/>
      <c r="GJ413" s="265"/>
      <c r="GK413" s="265"/>
      <c r="GL413" s="265"/>
      <c r="GM413" s="265"/>
      <c r="GN413" s="265"/>
      <c r="GO413" s="265"/>
      <c r="GP413" s="265"/>
      <c r="GQ413" s="265"/>
      <c r="GR413" s="265"/>
      <c r="GS413" s="265"/>
      <c r="GT413" s="265"/>
      <c r="GU413" s="265"/>
      <c r="GV413" s="265"/>
      <c r="GW413" s="265"/>
      <c r="GX413" s="265"/>
      <c r="GY413" s="265"/>
      <c r="GZ413" s="265"/>
      <c r="HA413" s="265"/>
      <c r="HB413" s="265"/>
      <c r="HC413" s="265"/>
      <c r="HD413" s="265"/>
      <c r="HE413" s="265"/>
      <c r="HF413" s="265"/>
      <c r="HG413" s="265"/>
      <c r="HH413" s="265"/>
      <c r="HI413" s="265"/>
      <c r="HJ413" s="265"/>
      <c r="HK413" s="265"/>
      <c r="HL413" s="265"/>
      <c r="HM413" s="265"/>
      <c r="HN413" s="265"/>
      <c r="HO413" s="265"/>
      <c r="HP413" s="265"/>
      <c r="HQ413" s="265"/>
      <c r="HR413" s="265"/>
      <c r="HS413" s="265"/>
      <c r="HT413" s="265"/>
      <c r="HU413" s="265"/>
      <c r="HV413" s="265"/>
      <c r="HW413" s="265"/>
      <c r="HX413" s="265"/>
      <c r="HY413" s="265"/>
      <c r="HZ413" s="265"/>
      <c r="IA413" s="265"/>
      <c r="IB413" s="265"/>
      <c r="IC413" s="265"/>
      <c r="ID413" s="265"/>
      <c r="IE413" s="265"/>
      <c r="IF413" s="265"/>
      <c r="IG413" s="265"/>
      <c r="IH413" s="265"/>
      <c r="II413" s="265"/>
      <c r="IJ413" s="265"/>
      <c r="IK413" s="265"/>
      <c r="IL413" s="265"/>
      <c r="IM413" s="265"/>
      <c r="IN413" s="265"/>
      <c r="IO413" s="265"/>
      <c r="IP413" s="265"/>
      <c r="IQ413" s="265"/>
      <c r="IR413" s="265"/>
      <c r="IS413" s="265"/>
      <c r="IT413" s="265"/>
      <c r="IU413" s="265"/>
    </row>
    <row r="414" spans="1:255" s="14" customFormat="1" ht="20.25" customHeight="1">
      <c r="A414"/>
      <c r="B414" s="92"/>
      <c r="C414"/>
      <c r="D414"/>
      <c r="E414"/>
      <c r="F414"/>
      <c r="G414"/>
      <c r="H414" s="7"/>
      <c r="I414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  <c r="T414" s="265"/>
      <c r="U414" s="265"/>
      <c r="V414" s="265"/>
      <c r="W414" s="265"/>
      <c r="X414" s="265"/>
      <c r="Y414" s="265"/>
      <c r="Z414" s="265"/>
      <c r="AA414" s="265"/>
      <c r="AB414" s="265"/>
      <c r="AC414" s="265"/>
      <c r="AD414" s="265"/>
      <c r="AE414" s="265"/>
      <c r="AF414" s="265"/>
      <c r="AG414" s="265"/>
      <c r="AH414" s="265"/>
      <c r="AI414" s="265"/>
      <c r="AJ414" s="265"/>
      <c r="AK414" s="265"/>
      <c r="AL414" s="265"/>
      <c r="AM414" s="265"/>
      <c r="AN414" s="265"/>
      <c r="AO414" s="265"/>
      <c r="AP414" s="265"/>
      <c r="AQ414" s="265"/>
      <c r="AR414" s="265"/>
      <c r="AS414" s="265"/>
      <c r="AT414" s="265"/>
      <c r="AU414" s="265"/>
      <c r="AV414" s="265"/>
      <c r="AW414" s="265"/>
      <c r="AX414" s="265"/>
      <c r="AY414" s="265"/>
      <c r="AZ414" s="265"/>
      <c r="BA414" s="265"/>
      <c r="BB414" s="265"/>
      <c r="BC414" s="265"/>
      <c r="BD414" s="265"/>
      <c r="BE414" s="265"/>
      <c r="BF414" s="265"/>
      <c r="BG414" s="265"/>
      <c r="BH414" s="265"/>
      <c r="BI414" s="265"/>
      <c r="BJ414" s="265"/>
      <c r="BK414" s="265"/>
      <c r="BL414" s="265"/>
      <c r="BM414" s="265"/>
      <c r="BN414" s="265"/>
      <c r="BO414" s="265"/>
      <c r="BP414" s="265"/>
      <c r="BQ414" s="265"/>
      <c r="BR414" s="265"/>
      <c r="BS414" s="265"/>
      <c r="BT414" s="265"/>
      <c r="BU414" s="265"/>
      <c r="BV414" s="265"/>
      <c r="BW414" s="265"/>
      <c r="BX414" s="265"/>
      <c r="BY414" s="265"/>
      <c r="BZ414" s="265"/>
      <c r="CA414" s="265"/>
      <c r="CB414" s="265"/>
      <c r="CC414" s="265"/>
      <c r="CD414" s="265"/>
      <c r="CE414" s="265"/>
      <c r="CF414" s="265"/>
      <c r="CG414" s="265"/>
      <c r="CH414" s="265"/>
      <c r="CI414" s="265"/>
      <c r="CJ414" s="265"/>
      <c r="CK414" s="265"/>
      <c r="CL414" s="265"/>
      <c r="CM414" s="265"/>
      <c r="CN414" s="265"/>
      <c r="CO414" s="265"/>
      <c r="CP414" s="265"/>
      <c r="CQ414" s="265"/>
      <c r="CR414" s="265"/>
      <c r="CS414" s="265"/>
      <c r="CT414" s="265"/>
      <c r="CU414" s="265"/>
      <c r="CV414" s="265"/>
      <c r="CW414" s="265"/>
      <c r="CX414" s="265"/>
      <c r="CY414" s="265"/>
      <c r="CZ414" s="265"/>
      <c r="DA414" s="265"/>
      <c r="DB414" s="265"/>
      <c r="DC414" s="265"/>
      <c r="DD414" s="265"/>
      <c r="DE414" s="265"/>
      <c r="DF414" s="265"/>
      <c r="DG414" s="265"/>
      <c r="DH414" s="265"/>
      <c r="DI414" s="265"/>
      <c r="DJ414" s="265"/>
      <c r="DK414" s="265"/>
      <c r="DL414" s="265"/>
      <c r="DM414" s="265"/>
      <c r="DN414" s="265"/>
      <c r="DO414" s="265"/>
      <c r="DP414" s="265"/>
      <c r="DQ414" s="265"/>
      <c r="DR414" s="265"/>
      <c r="DS414" s="265"/>
      <c r="DT414" s="265"/>
      <c r="DU414" s="265"/>
      <c r="DV414" s="265"/>
      <c r="DW414" s="265"/>
      <c r="DX414" s="265"/>
      <c r="DY414" s="265"/>
      <c r="DZ414" s="265"/>
      <c r="EA414" s="265"/>
      <c r="EB414" s="265"/>
      <c r="EC414" s="265"/>
      <c r="ED414" s="265"/>
      <c r="EE414" s="265"/>
      <c r="EF414" s="265"/>
      <c r="EG414" s="265"/>
      <c r="EH414" s="265"/>
      <c r="EI414" s="265"/>
      <c r="EJ414" s="265"/>
      <c r="EK414" s="265"/>
      <c r="EL414" s="265"/>
      <c r="EM414" s="265"/>
      <c r="EN414" s="265"/>
      <c r="EO414" s="265"/>
      <c r="EP414" s="265"/>
      <c r="EQ414" s="265"/>
      <c r="ER414" s="265"/>
      <c r="ES414" s="265"/>
      <c r="ET414" s="265"/>
      <c r="EU414" s="265"/>
      <c r="EV414" s="265"/>
      <c r="EW414" s="265"/>
      <c r="EX414" s="265"/>
      <c r="EY414" s="265"/>
      <c r="EZ414" s="265"/>
      <c r="FA414" s="265"/>
      <c r="FB414" s="265"/>
      <c r="FC414" s="265"/>
      <c r="FD414" s="265"/>
      <c r="FE414" s="265"/>
      <c r="FF414" s="265"/>
      <c r="FG414" s="265"/>
      <c r="FH414" s="265"/>
      <c r="FI414" s="265"/>
      <c r="FJ414" s="265"/>
      <c r="FK414" s="265"/>
      <c r="FL414" s="265"/>
      <c r="FM414" s="265"/>
      <c r="FN414" s="265"/>
      <c r="FO414" s="265"/>
      <c r="FP414" s="265"/>
      <c r="FQ414" s="265"/>
      <c r="FR414" s="265"/>
      <c r="FS414" s="265"/>
      <c r="FT414" s="265"/>
      <c r="FU414" s="265"/>
      <c r="FV414" s="265"/>
      <c r="FW414" s="265"/>
      <c r="FX414" s="265"/>
      <c r="FY414" s="265"/>
      <c r="FZ414" s="265"/>
      <c r="GA414" s="265"/>
      <c r="GB414" s="265"/>
      <c r="GC414" s="265"/>
      <c r="GD414" s="265"/>
      <c r="GE414" s="265"/>
      <c r="GF414" s="265"/>
      <c r="GG414" s="265"/>
      <c r="GH414" s="265"/>
      <c r="GI414" s="265"/>
      <c r="GJ414" s="265"/>
      <c r="GK414" s="265"/>
      <c r="GL414" s="265"/>
      <c r="GM414" s="265"/>
      <c r="GN414" s="265"/>
      <c r="GO414" s="265"/>
      <c r="GP414" s="265"/>
      <c r="GQ414" s="265"/>
      <c r="GR414" s="265"/>
      <c r="GS414" s="265"/>
      <c r="GT414" s="265"/>
      <c r="GU414" s="265"/>
      <c r="GV414" s="265"/>
      <c r="GW414" s="265"/>
      <c r="GX414" s="265"/>
      <c r="GY414" s="265"/>
      <c r="GZ414" s="265"/>
      <c r="HA414" s="265"/>
      <c r="HB414" s="265"/>
      <c r="HC414" s="265"/>
      <c r="HD414" s="265"/>
      <c r="HE414" s="265"/>
      <c r="HF414" s="265"/>
      <c r="HG414" s="265"/>
      <c r="HH414" s="265"/>
      <c r="HI414" s="265"/>
      <c r="HJ414" s="265"/>
      <c r="HK414" s="265"/>
      <c r="HL414" s="265"/>
      <c r="HM414" s="265"/>
      <c r="HN414" s="265"/>
      <c r="HO414" s="265"/>
      <c r="HP414" s="265"/>
      <c r="HQ414" s="265"/>
      <c r="HR414" s="265"/>
      <c r="HS414" s="265"/>
      <c r="HT414" s="265"/>
      <c r="HU414" s="265"/>
      <c r="HV414" s="265"/>
      <c r="HW414" s="265"/>
      <c r="HX414" s="265"/>
      <c r="HY414" s="265"/>
      <c r="HZ414" s="265"/>
      <c r="IA414" s="265"/>
      <c r="IB414" s="265"/>
      <c r="IC414" s="265"/>
      <c r="ID414" s="265"/>
      <c r="IE414" s="265"/>
      <c r="IF414" s="265"/>
      <c r="IG414" s="265"/>
      <c r="IH414" s="265"/>
      <c r="II414" s="265"/>
      <c r="IJ414" s="265"/>
      <c r="IK414" s="265"/>
      <c r="IL414" s="265"/>
      <c r="IM414" s="265"/>
      <c r="IN414" s="265"/>
      <c r="IO414" s="265"/>
      <c r="IP414" s="265"/>
      <c r="IQ414" s="265"/>
      <c r="IR414" s="265"/>
      <c r="IS414" s="265"/>
      <c r="IT414" s="265"/>
      <c r="IU414" s="265"/>
    </row>
    <row r="415" spans="1:255" s="14" customFormat="1" ht="20.25" customHeight="1">
      <c r="A415"/>
      <c r="B415" s="92"/>
      <c r="C415"/>
      <c r="D415"/>
      <c r="E415"/>
      <c r="F415"/>
      <c r="G415"/>
      <c r="H415" s="7"/>
      <c r="I41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  <c r="T415" s="265"/>
      <c r="U415" s="265"/>
      <c r="V415" s="265"/>
      <c r="W415" s="265"/>
      <c r="X415" s="265"/>
      <c r="Y415" s="265"/>
      <c r="Z415" s="265"/>
      <c r="AA415" s="265"/>
      <c r="AB415" s="265"/>
      <c r="AC415" s="265"/>
      <c r="AD415" s="265"/>
      <c r="AE415" s="265"/>
      <c r="AF415" s="265"/>
      <c r="AG415" s="265"/>
      <c r="AH415" s="265"/>
      <c r="AI415" s="265"/>
      <c r="AJ415" s="265"/>
      <c r="AK415" s="265"/>
      <c r="AL415" s="265"/>
      <c r="AM415" s="265"/>
      <c r="AN415" s="265"/>
      <c r="AO415" s="265"/>
      <c r="AP415" s="265"/>
      <c r="AQ415" s="265"/>
      <c r="AR415" s="265"/>
      <c r="AS415" s="265"/>
      <c r="AT415" s="265"/>
      <c r="AU415" s="265"/>
      <c r="AV415" s="265"/>
      <c r="AW415" s="265"/>
      <c r="AX415" s="265"/>
      <c r="AY415" s="265"/>
      <c r="AZ415" s="265"/>
      <c r="BA415" s="265"/>
      <c r="BB415" s="265"/>
      <c r="BC415" s="265"/>
      <c r="BD415" s="265"/>
      <c r="BE415" s="265"/>
      <c r="BF415" s="265"/>
      <c r="BG415" s="265"/>
      <c r="BH415" s="265"/>
      <c r="BI415" s="265"/>
      <c r="BJ415" s="265"/>
      <c r="BK415" s="265"/>
      <c r="BL415" s="265"/>
      <c r="BM415" s="265"/>
      <c r="BN415" s="265"/>
      <c r="BO415" s="265"/>
      <c r="BP415" s="265"/>
      <c r="BQ415" s="265"/>
      <c r="BR415" s="265"/>
      <c r="BS415" s="265"/>
      <c r="BT415" s="265"/>
      <c r="BU415" s="265"/>
      <c r="BV415" s="265"/>
      <c r="BW415" s="265"/>
      <c r="BX415" s="265"/>
      <c r="BY415" s="265"/>
      <c r="BZ415" s="265"/>
      <c r="CA415" s="265"/>
      <c r="CB415" s="265"/>
      <c r="CC415" s="265"/>
      <c r="CD415" s="265"/>
      <c r="CE415" s="265"/>
      <c r="CF415" s="265"/>
      <c r="CG415" s="265"/>
      <c r="CH415" s="265"/>
      <c r="CI415" s="265"/>
      <c r="CJ415" s="265"/>
      <c r="CK415" s="265"/>
      <c r="CL415" s="265"/>
      <c r="CM415" s="265"/>
      <c r="CN415" s="265"/>
      <c r="CO415" s="265"/>
      <c r="CP415" s="265"/>
      <c r="CQ415" s="265"/>
      <c r="CR415" s="265"/>
      <c r="CS415" s="265"/>
      <c r="CT415" s="265"/>
      <c r="CU415" s="265"/>
      <c r="CV415" s="265"/>
      <c r="CW415" s="265"/>
      <c r="CX415" s="265"/>
      <c r="CY415" s="265"/>
      <c r="CZ415" s="265"/>
      <c r="DA415" s="265"/>
      <c r="DB415" s="265"/>
      <c r="DC415" s="265"/>
      <c r="DD415" s="265"/>
      <c r="DE415" s="265"/>
      <c r="DF415" s="265"/>
      <c r="DG415" s="265"/>
      <c r="DH415" s="265"/>
      <c r="DI415" s="265"/>
      <c r="DJ415" s="265"/>
      <c r="DK415" s="265"/>
      <c r="DL415" s="265"/>
      <c r="DM415" s="265"/>
      <c r="DN415" s="265"/>
      <c r="DO415" s="265"/>
      <c r="DP415" s="265"/>
      <c r="DQ415" s="265"/>
      <c r="DR415" s="265"/>
      <c r="DS415" s="265"/>
      <c r="DT415" s="265"/>
      <c r="DU415" s="265"/>
      <c r="DV415" s="265"/>
      <c r="DW415" s="265"/>
      <c r="DX415" s="265"/>
      <c r="DY415" s="265"/>
      <c r="DZ415" s="265"/>
      <c r="EA415" s="265"/>
      <c r="EB415" s="265"/>
      <c r="EC415" s="265"/>
      <c r="ED415" s="265"/>
      <c r="EE415" s="265"/>
      <c r="EF415" s="265"/>
      <c r="EG415" s="265"/>
      <c r="EH415" s="265"/>
      <c r="EI415" s="265"/>
      <c r="EJ415" s="265"/>
      <c r="EK415" s="265"/>
      <c r="EL415" s="265"/>
      <c r="EM415" s="265"/>
      <c r="EN415" s="265"/>
      <c r="EO415" s="265"/>
      <c r="EP415" s="265"/>
      <c r="EQ415" s="265"/>
      <c r="ER415" s="265"/>
      <c r="ES415" s="265"/>
      <c r="ET415" s="265"/>
      <c r="EU415" s="265"/>
      <c r="EV415" s="265"/>
      <c r="EW415" s="265"/>
      <c r="EX415" s="265"/>
      <c r="EY415" s="265"/>
      <c r="EZ415" s="265"/>
      <c r="FA415" s="265"/>
      <c r="FB415" s="265"/>
      <c r="FC415" s="265"/>
      <c r="FD415" s="265"/>
      <c r="FE415" s="265"/>
      <c r="FF415" s="265"/>
      <c r="FG415" s="265"/>
      <c r="FH415" s="265"/>
      <c r="FI415" s="265"/>
      <c r="FJ415" s="265"/>
      <c r="FK415" s="265"/>
      <c r="FL415" s="265"/>
      <c r="FM415" s="265"/>
      <c r="FN415" s="265"/>
      <c r="FO415" s="265"/>
      <c r="FP415" s="265"/>
      <c r="FQ415" s="265"/>
      <c r="FR415" s="265"/>
      <c r="FS415" s="265"/>
      <c r="FT415" s="265"/>
      <c r="FU415" s="265"/>
      <c r="FV415" s="265"/>
      <c r="FW415" s="265"/>
      <c r="FX415" s="265"/>
      <c r="FY415" s="265"/>
      <c r="FZ415" s="265"/>
      <c r="GA415" s="265"/>
      <c r="GB415" s="265"/>
      <c r="GC415" s="265"/>
      <c r="GD415" s="265"/>
      <c r="GE415" s="265"/>
      <c r="GF415" s="265"/>
      <c r="GG415" s="265"/>
      <c r="GH415" s="265"/>
      <c r="GI415" s="265"/>
      <c r="GJ415" s="265"/>
      <c r="GK415" s="265"/>
      <c r="GL415" s="265"/>
      <c r="GM415" s="265"/>
      <c r="GN415" s="265"/>
      <c r="GO415" s="265"/>
      <c r="GP415" s="265"/>
      <c r="GQ415" s="265"/>
      <c r="GR415" s="265"/>
      <c r="GS415" s="265"/>
      <c r="GT415" s="265"/>
      <c r="GU415" s="265"/>
      <c r="GV415" s="265"/>
      <c r="GW415" s="265"/>
      <c r="GX415" s="265"/>
      <c r="GY415" s="265"/>
      <c r="GZ415" s="265"/>
      <c r="HA415" s="265"/>
      <c r="HB415" s="265"/>
      <c r="HC415" s="265"/>
      <c r="HD415" s="265"/>
      <c r="HE415" s="265"/>
      <c r="HF415" s="265"/>
      <c r="HG415" s="265"/>
      <c r="HH415" s="265"/>
      <c r="HI415" s="265"/>
      <c r="HJ415" s="265"/>
      <c r="HK415" s="265"/>
      <c r="HL415" s="265"/>
      <c r="HM415" s="265"/>
      <c r="HN415" s="265"/>
      <c r="HO415" s="265"/>
      <c r="HP415" s="265"/>
      <c r="HQ415" s="265"/>
      <c r="HR415" s="265"/>
      <c r="HS415" s="265"/>
      <c r="HT415" s="265"/>
      <c r="HU415" s="265"/>
      <c r="HV415" s="265"/>
      <c r="HW415" s="265"/>
      <c r="HX415" s="265"/>
      <c r="HY415" s="265"/>
      <c r="HZ415" s="265"/>
      <c r="IA415" s="265"/>
      <c r="IB415" s="265"/>
      <c r="IC415" s="265"/>
      <c r="ID415" s="265"/>
      <c r="IE415" s="265"/>
      <c r="IF415" s="265"/>
      <c r="IG415" s="265"/>
      <c r="IH415" s="265"/>
      <c r="II415" s="265"/>
      <c r="IJ415" s="265"/>
      <c r="IK415" s="265"/>
      <c r="IL415" s="265"/>
      <c r="IM415" s="265"/>
      <c r="IN415" s="265"/>
      <c r="IO415" s="265"/>
      <c r="IP415" s="265"/>
      <c r="IQ415" s="265"/>
      <c r="IR415" s="265"/>
      <c r="IS415" s="265"/>
      <c r="IT415" s="265"/>
      <c r="IU415" s="265"/>
    </row>
    <row r="416" spans="1:255" s="14" customFormat="1" ht="20.25" customHeight="1">
      <c r="A416"/>
      <c r="B416" s="92"/>
      <c r="C416"/>
      <c r="D416"/>
      <c r="E416"/>
      <c r="F416"/>
      <c r="G416"/>
      <c r="H416" s="7"/>
      <c r="I416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  <c r="T416" s="265"/>
      <c r="U416" s="265"/>
      <c r="V416" s="265"/>
      <c r="W416" s="265"/>
      <c r="X416" s="265"/>
      <c r="Y416" s="265"/>
      <c r="Z416" s="265"/>
      <c r="AA416" s="265"/>
      <c r="AB416" s="265"/>
      <c r="AC416" s="265"/>
      <c r="AD416" s="265"/>
      <c r="AE416" s="265"/>
      <c r="AF416" s="265"/>
      <c r="AG416" s="265"/>
      <c r="AH416" s="265"/>
      <c r="AI416" s="265"/>
      <c r="AJ416" s="265"/>
      <c r="AK416" s="265"/>
      <c r="AL416" s="265"/>
      <c r="AM416" s="265"/>
      <c r="AN416" s="265"/>
      <c r="AO416" s="265"/>
      <c r="AP416" s="265"/>
      <c r="AQ416" s="265"/>
      <c r="AR416" s="265"/>
      <c r="AS416" s="265"/>
      <c r="AT416" s="265"/>
      <c r="AU416" s="265"/>
      <c r="AV416" s="265"/>
      <c r="AW416" s="265"/>
      <c r="AX416" s="265"/>
      <c r="AY416" s="265"/>
      <c r="AZ416" s="265"/>
      <c r="BA416" s="265"/>
      <c r="BB416" s="265"/>
      <c r="BC416" s="265"/>
      <c r="BD416" s="265"/>
      <c r="BE416" s="265"/>
      <c r="BF416" s="265"/>
      <c r="BG416" s="265"/>
      <c r="BH416" s="265"/>
      <c r="BI416" s="265"/>
      <c r="BJ416" s="265"/>
      <c r="BK416" s="265"/>
      <c r="BL416" s="265"/>
      <c r="BM416" s="265"/>
      <c r="BN416" s="265"/>
      <c r="BO416" s="265"/>
      <c r="BP416" s="265"/>
      <c r="BQ416" s="265"/>
      <c r="BR416" s="265"/>
      <c r="BS416" s="265"/>
      <c r="BT416" s="265"/>
      <c r="BU416" s="265"/>
      <c r="BV416" s="265"/>
      <c r="BW416" s="265"/>
      <c r="BX416" s="265"/>
      <c r="BY416" s="265"/>
      <c r="BZ416" s="265"/>
      <c r="CA416" s="265"/>
      <c r="CB416" s="265"/>
      <c r="CC416" s="265"/>
      <c r="CD416" s="265"/>
      <c r="CE416" s="265"/>
      <c r="CF416" s="265"/>
      <c r="CG416" s="265"/>
      <c r="CH416" s="265"/>
      <c r="CI416" s="265"/>
      <c r="CJ416" s="265"/>
      <c r="CK416" s="265"/>
      <c r="CL416" s="265"/>
      <c r="CM416" s="265"/>
      <c r="CN416" s="265"/>
      <c r="CO416" s="265"/>
      <c r="CP416" s="265"/>
      <c r="CQ416" s="265"/>
      <c r="CR416" s="265"/>
      <c r="CS416" s="265"/>
      <c r="CT416" s="265"/>
      <c r="CU416" s="265"/>
      <c r="CV416" s="265"/>
      <c r="CW416" s="265"/>
      <c r="CX416" s="265"/>
      <c r="CY416" s="265"/>
      <c r="CZ416" s="265"/>
      <c r="DA416" s="265"/>
      <c r="DB416" s="265"/>
      <c r="DC416" s="265"/>
      <c r="DD416" s="265"/>
      <c r="DE416" s="265"/>
      <c r="DF416" s="265"/>
      <c r="DG416" s="265"/>
      <c r="DH416" s="265"/>
      <c r="DI416" s="265"/>
      <c r="DJ416" s="265"/>
      <c r="DK416" s="265"/>
      <c r="DL416" s="265"/>
      <c r="DM416" s="265"/>
      <c r="DN416" s="265"/>
      <c r="DO416" s="265"/>
      <c r="DP416" s="265"/>
      <c r="DQ416" s="265"/>
      <c r="DR416" s="265"/>
      <c r="DS416" s="265"/>
      <c r="DT416" s="265"/>
      <c r="DU416" s="265"/>
      <c r="DV416" s="265"/>
      <c r="DW416" s="265"/>
      <c r="DX416" s="265"/>
      <c r="DY416" s="265"/>
      <c r="DZ416" s="265"/>
      <c r="EA416" s="265"/>
      <c r="EB416" s="265"/>
      <c r="EC416" s="265"/>
      <c r="ED416" s="265"/>
      <c r="EE416" s="265"/>
      <c r="EF416" s="265"/>
      <c r="EG416" s="265"/>
      <c r="EH416" s="265"/>
      <c r="EI416" s="265"/>
      <c r="EJ416" s="265"/>
      <c r="EK416" s="265"/>
      <c r="EL416" s="265"/>
      <c r="EM416" s="265"/>
      <c r="EN416" s="265"/>
      <c r="EO416" s="265"/>
      <c r="EP416" s="265"/>
      <c r="EQ416" s="265"/>
      <c r="ER416" s="265"/>
      <c r="ES416" s="265"/>
      <c r="ET416" s="265"/>
      <c r="EU416" s="265"/>
      <c r="EV416" s="265"/>
      <c r="EW416" s="265"/>
      <c r="EX416" s="265"/>
      <c r="EY416" s="265"/>
      <c r="EZ416" s="265"/>
      <c r="FA416" s="265"/>
      <c r="FB416" s="265"/>
      <c r="FC416" s="265"/>
      <c r="FD416" s="265"/>
      <c r="FE416" s="265"/>
      <c r="FF416" s="265"/>
      <c r="FG416" s="265"/>
      <c r="FH416" s="265"/>
      <c r="FI416" s="265"/>
      <c r="FJ416" s="265"/>
      <c r="FK416" s="265"/>
      <c r="FL416" s="265"/>
      <c r="FM416" s="265"/>
      <c r="FN416" s="265"/>
      <c r="FO416" s="265"/>
      <c r="FP416" s="265"/>
      <c r="FQ416" s="265"/>
      <c r="FR416" s="265"/>
      <c r="FS416" s="265"/>
      <c r="FT416" s="265"/>
      <c r="FU416" s="265"/>
      <c r="FV416" s="265"/>
      <c r="FW416" s="265"/>
      <c r="FX416" s="265"/>
      <c r="FY416" s="265"/>
      <c r="FZ416" s="265"/>
      <c r="GA416" s="265"/>
      <c r="GB416" s="265"/>
      <c r="GC416" s="265"/>
      <c r="GD416" s="265"/>
      <c r="GE416" s="265"/>
      <c r="GF416" s="265"/>
      <c r="GG416" s="265"/>
      <c r="GH416" s="265"/>
      <c r="GI416" s="265"/>
      <c r="GJ416" s="265"/>
      <c r="GK416" s="265"/>
      <c r="GL416" s="265"/>
      <c r="GM416" s="265"/>
      <c r="GN416" s="265"/>
      <c r="GO416" s="265"/>
      <c r="GP416" s="265"/>
      <c r="GQ416" s="265"/>
      <c r="GR416" s="265"/>
      <c r="GS416" s="265"/>
      <c r="GT416" s="265"/>
      <c r="GU416" s="265"/>
      <c r="GV416" s="265"/>
      <c r="GW416" s="265"/>
      <c r="GX416" s="265"/>
      <c r="GY416" s="265"/>
      <c r="GZ416" s="265"/>
      <c r="HA416" s="265"/>
      <c r="HB416" s="265"/>
      <c r="HC416" s="265"/>
      <c r="HD416" s="265"/>
      <c r="HE416" s="265"/>
      <c r="HF416" s="265"/>
      <c r="HG416" s="265"/>
      <c r="HH416" s="265"/>
      <c r="HI416" s="265"/>
      <c r="HJ416" s="265"/>
      <c r="HK416" s="265"/>
      <c r="HL416" s="265"/>
      <c r="HM416" s="265"/>
      <c r="HN416" s="265"/>
      <c r="HO416" s="265"/>
      <c r="HP416" s="265"/>
      <c r="HQ416" s="265"/>
      <c r="HR416" s="265"/>
      <c r="HS416" s="265"/>
      <c r="HT416" s="265"/>
      <c r="HU416" s="265"/>
      <c r="HV416" s="265"/>
      <c r="HW416" s="265"/>
      <c r="HX416" s="265"/>
      <c r="HY416" s="265"/>
      <c r="HZ416" s="265"/>
      <c r="IA416" s="265"/>
      <c r="IB416" s="265"/>
      <c r="IC416" s="265"/>
      <c r="ID416" s="265"/>
      <c r="IE416" s="265"/>
      <c r="IF416" s="265"/>
      <c r="IG416" s="265"/>
      <c r="IH416" s="265"/>
      <c r="II416" s="265"/>
      <c r="IJ416" s="265"/>
      <c r="IK416" s="265"/>
      <c r="IL416" s="265"/>
      <c r="IM416" s="265"/>
      <c r="IN416" s="265"/>
      <c r="IO416" s="265"/>
      <c r="IP416" s="265"/>
      <c r="IQ416" s="265"/>
      <c r="IR416" s="265"/>
      <c r="IS416" s="265"/>
      <c r="IT416" s="265"/>
      <c r="IU416" s="265"/>
    </row>
    <row r="417" spans="1:255" s="14" customFormat="1" ht="20.25" customHeight="1">
      <c r="A417"/>
      <c r="B417" s="92"/>
      <c r="C417"/>
      <c r="D417"/>
      <c r="E417"/>
      <c r="F417"/>
      <c r="G417"/>
      <c r="H417" s="7"/>
      <c r="I417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  <c r="T417" s="265"/>
      <c r="U417" s="265"/>
      <c r="V417" s="265"/>
      <c r="W417" s="265"/>
      <c r="X417" s="265"/>
      <c r="Y417" s="265"/>
      <c r="Z417" s="265"/>
      <c r="AA417" s="265"/>
      <c r="AB417" s="265"/>
      <c r="AC417" s="265"/>
      <c r="AD417" s="265"/>
      <c r="AE417" s="265"/>
      <c r="AF417" s="265"/>
      <c r="AG417" s="265"/>
      <c r="AH417" s="265"/>
      <c r="AI417" s="265"/>
      <c r="AJ417" s="265"/>
      <c r="AK417" s="265"/>
      <c r="AL417" s="265"/>
      <c r="AM417" s="265"/>
      <c r="AN417" s="265"/>
      <c r="AO417" s="265"/>
      <c r="AP417" s="265"/>
      <c r="AQ417" s="265"/>
      <c r="AR417" s="265"/>
      <c r="AS417" s="265"/>
      <c r="AT417" s="265"/>
      <c r="AU417" s="265"/>
      <c r="AV417" s="265"/>
      <c r="AW417" s="265"/>
      <c r="AX417" s="265"/>
      <c r="AY417" s="265"/>
      <c r="AZ417" s="265"/>
      <c r="BA417" s="265"/>
      <c r="BB417" s="265"/>
      <c r="BC417" s="265"/>
      <c r="BD417" s="265"/>
      <c r="BE417" s="265"/>
      <c r="BF417" s="265"/>
      <c r="BG417" s="265"/>
      <c r="BH417" s="265"/>
      <c r="BI417" s="265"/>
      <c r="BJ417" s="265"/>
      <c r="BK417" s="265"/>
      <c r="BL417" s="265"/>
      <c r="BM417" s="265"/>
      <c r="BN417" s="265"/>
      <c r="BO417" s="265"/>
      <c r="BP417" s="265"/>
      <c r="BQ417" s="265"/>
      <c r="BR417" s="265"/>
      <c r="BS417" s="265"/>
      <c r="BT417" s="265"/>
      <c r="BU417" s="265"/>
      <c r="BV417" s="265"/>
      <c r="BW417" s="265"/>
      <c r="BX417" s="265"/>
      <c r="BY417" s="265"/>
      <c r="BZ417" s="265"/>
      <c r="CA417" s="265"/>
      <c r="CB417" s="265"/>
      <c r="CC417" s="265"/>
      <c r="CD417" s="265"/>
      <c r="CE417" s="265"/>
      <c r="CF417" s="265"/>
      <c r="CG417" s="265"/>
      <c r="CH417" s="265"/>
      <c r="CI417" s="265"/>
      <c r="CJ417" s="265"/>
      <c r="CK417" s="265"/>
      <c r="CL417" s="265"/>
      <c r="CM417" s="265"/>
      <c r="CN417" s="265"/>
      <c r="CO417" s="265"/>
      <c r="CP417" s="265"/>
      <c r="CQ417" s="265"/>
      <c r="CR417" s="265"/>
      <c r="CS417" s="265"/>
      <c r="CT417" s="265"/>
      <c r="CU417" s="265"/>
      <c r="CV417" s="265"/>
      <c r="CW417" s="265"/>
      <c r="CX417" s="265"/>
      <c r="CY417" s="265"/>
      <c r="CZ417" s="265"/>
      <c r="DA417" s="265"/>
      <c r="DB417" s="265"/>
      <c r="DC417" s="265"/>
      <c r="DD417" s="265"/>
      <c r="DE417" s="265"/>
      <c r="DF417" s="265"/>
      <c r="DG417" s="265"/>
      <c r="DH417" s="265"/>
      <c r="DI417" s="265"/>
      <c r="DJ417" s="265"/>
      <c r="DK417" s="265"/>
      <c r="DL417" s="265"/>
      <c r="DM417" s="265"/>
      <c r="DN417" s="265"/>
      <c r="DO417" s="265"/>
      <c r="DP417" s="265"/>
      <c r="DQ417" s="265"/>
      <c r="DR417" s="265"/>
      <c r="DS417" s="265"/>
      <c r="DT417" s="265"/>
      <c r="DU417" s="265"/>
      <c r="DV417" s="265"/>
      <c r="DW417" s="265"/>
      <c r="DX417" s="265"/>
      <c r="DY417" s="265"/>
      <c r="DZ417" s="265"/>
      <c r="EA417" s="265"/>
      <c r="EB417" s="265"/>
      <c r="EC417" s="265"/>
      <c r="ED417" s="265"/>
      <c r="EE417" s="265"/>
      <c r="EF417" s="265"/>
      <c r="EG417" s="265"/>
      <c r="EH417" s="265"/>
      <c r="EI417" s="265"/>
      <c r="EJ417" s="265"/>
      <c r="EK417" s="265"/>
      <c r="EL417" s="265"/>
      <c r="EM417" s="265"/>
      <c r="EN417" s="265"/>
      <c r="EO417" s="265"/>
      <c r="EP417" s="265"/>
      <c r="EQ417" s="265"/>
      <c r="ER417" s="265"/>
      <c r="ES417" s="265"/>
      <c r="ET417" s="265"/>
      <c r="EU417" s="265"/>
      <c r="EV417" s="265"/>
      <c r="EW417" s="265"/>
      <c r="EX417" s="265"/>
      <c r="EY417" s="265"/>
      <c r="EZ417" s="265"/>
      <c r="FA417" s="265"/>
      <c r="FB417" s="265"/>
      <c r="FC417" s="265"/>
      <c r="FD417" s="265"/>
      <c r="FE417" s="265"/>
      <c r="FF417" s="265"/>
      <c r="FG417" s="265"/>
      <c r="FH417" s="265"/>
      <c r="FI417" s="265"/>
      <c r="FJ417" s="265"/>
      <c r="FK417" s="265"/>
      <c r="FL417" s="265"/>
      <c r="FM417" s="265"/>
      <c r="FN417" s="265"/>
      <c r="FO417" s="265"/>
      <c r="FP417" s="265"/>
      <c r="FQ417" s="265"/>
      <c r="FR417" s="265"/>
      <c r="FS417" s="265"/>
      <c r="FT417" s="265"/>
      <c r="FU417" s="265"/>
      <c r="FV417" s="265"/>
      <c r="FW417" s="265"/>
      <c r="FX417" s="265"/>
      <c r="FY417" s="265"/>
      <c r="FZ417" s="265"/>
      <c r="GA417" s="265"/>
      <c r="GB417" s="265"/>
      <c r="GC417" s="265"/>
      <c r="GD417" s="265"/>
      <c r="GE417" s="265"/>
      <c r="GF417" s="265"/>
      <c r="GG417" s="265"/>
      <c r="GH417" s="265"/>
      <c r="GI417" s="265"/>
      <c r="GJ417" s="265"/>
      <c r="GK417" s="265"/>
      <c r="GL417" s="265"/>
      <c r="GM417" s="265"/>
      <c r="GN417" s="265"/>
      <c r="GO417" s="265"/>
      <c r="GP417" s="265"/>
      <c r="GQ417" s="265"/>
      <c r="GR417" s="265"/>
      <c r="GS417" s="265"/>
      <c r="GT417" s="265"/>
      <c r="GU417" s="265"/>
      <c r="GV417" s="265"/>
      <c r="GW417" s="265"/>
      <c r="GX417" s="265"/>
      <c r="GY417" s="265"/>
      <c r="GZ417" s="265"/>
      <c r="HA417" s="265"/>
      <c r="HB417" s="265"/>
      <c r="HC417" s="265"/>
      <c r="HD417" s="265"/>
      <c r="HE417" s="265"/>
      <c r="HF417" s="265"/>
      <c r="HG417" s="265"/>
      <c r="HH417" s="265"/>
      <c r="HI417" s="265"/>
      <c r="HJ417" s="265"/>
      <c r="HK417" s="265"/>
      <c r="HL417" s="265"/>
      <c r="HM417" s="265"/>
      <c r="HN417" s="265"/>
      <c r="HO417" s="265"/>
      <c r="HP417" s="265"/>
      <c r="HQ417" s="265"/>
      <c r="HR417" s="265"/>
      <c r="HS417" s="265"/>
      <c r="HT417" s="265"/>
      <c r="HU417" s="265"/>
      <c r="HV417" s="265"/>
      <c r="HW417" s="265"/>
      <c r="HX417" s="265"/>
      <c r="HY417" s="265"/>
      <c r="HZ417" s="265"/>
      <c r="IA417" s="265"/>
      <c r="IB417" s="265"/>
      <c r="IC417" s="265"/>
      <c r="ID417" s="265"/>
      <c r="IE417" s="265"/>
      <c r="IF417" s="265"/>
      <c r="IG417" s="265"/>
      <c r="IH417" s="265"/>
      <c r="II417" s="265"/>
      <c r="IJ417" s="265"/>
      <c r="IK417" s="265"/>
      <c r="IL417" s="265"/>
      <c r="IM417" s="265"/>
      <c r="IN417" s="265"/>
      <c r="IO417" s="265"/>
      <c r="IP417" s="265"/>
      <c r="IQ417" s="265"/>
      <c r="IR417" s="265"/>
      <c r="IS417" s="265"/>
      <c r="IT417" s="265"/>
      <c r="IU417" s="265"/>
    </row>
    <row r="418" spans="1:255" s="14" customFormat="1" ht="20.25" customHeight="1">
      <c r="A418"/>
      <c r="B418" s="92"/>
      <c r="C418"/>
      <c r="D418"/>
      <c r="E418"/>
      <c r="F418"/>
      <c r="G418"/>
      <c r="H418" s="7"/>
      <c r="I418"/>
      <c r="J418" s="299"/>
      <c r="K418" s="299"/>
      <c r="L418" s="299"/>
      <c r="M418" s="299"/>
      <c r="N418" s="299"/>
      <c r="O418" s="299"/>
      <c r="P418" s="265"/>
      <c r="Q418" s="265"/>
      <c r="R418" s="265"/>
      <c r="S418" s="265"/>
      <c r="T418" s="265"/>
      <c r="U418" s="265"/>
      <c r="V418" s="265"/>
      <c r="W418" s="265"/>
      <c r="X418" s="265"/>
      <c r="Y418" s="265"/>
      <c r="Z418" s="265"/>
      <c r="AA418" s="265"/>
      <c r="AB418" s="265"/>
      <c r="AC418" s="265"/>
      <c r="AD418" s="265"/>
      <c r="AE418" s="265"/>
      <c r="AF418" s="265"/>
      <c r="AG418" s="265"/>
      <c r="AH418" s="265"/>
      <c r="AI418" s="265"/>
      <c r="AJ418" s="265"/>
      <c r="AK418" s="265"/>
      <c r="AL418" s="265"/>
      <c r="AM418" s="265"/>
      <c r="AN418" s="265"/>
      <c r="AO418" s="265"/>
      <c r="AP418" s="265"/>
      <c r="AQ418" s="265"/>
      <c r="AR418" s="265"/>
      <c r="AS418" s="265"/>
      <c r="AT418" s="265"/>
      <c r="AU418" s="265"/>
      <c r="AV418" s="265"/>
      <c r="AW418" s="265"/>
      <c r="AX418" s="265"/>
      <c r="AY418" s="265"/>
      <c r="AZ418" s="265"/>
      <c r="BA418" s="265"/>
      <c r="BB418" s="265"/>
      <c r="BC418" s="265"/>
      <c r="BD418" s="265"/>
      <c r="BE418" s="265"/>
      <c r="BF418" s="265"/>
      <c r="BG418" s="265"/>
      <c r="BH418" s="265"/>
      <c r="BI418" s="265"/>
      <c r="BJ418" s="265"/>
      <c r="BK418" s="265"/>
      <c r="BL418" s="265"/>
      <c r="BM418" s="265"/>
      <c r="BN418" s="265"/>
      <c r="BO418" s="265"/>
      <c r="BP418" s="265"/>
      <c r="BQ418" s="265"/>
      <c r="BR418" s="265"/>
      <c r="BS418" s="265"/>
      <c r="BT418" s="265"/>
      <c r="BU418" s="265"/>
      <c r="BV418" s="265"/>
      <c r="BW418" s="265"/>
      <c r="BX418" s="265"/>
      <c r="BY418" s="265"/>
      <c r="BZ418" s="265"/>
      <c r="CA418" s="265"/>
      <c r="CB418" s="265"/>
      <c r="CC418" s="265"/>
      <c r="CD418" s="265"/>
      <c r="CE418" s="265"/>
      <c r="CF418" s="265"/>
      <c r="CG418" s="265"/>
      <c r="CH418" s="265"/>
      <c r="CI418" s="265"/>
      <c r="CJ418" s="265"/>
      <c r="CK418" s="265"/>
      <c r="CL418" s="265"/>
      <c r="CM418" s="265"/>
      <c r="CN418" s="265"/>
      <c r="CO418" s="265"/>
      <c r="CP418" s="265"/>
      <c r="CQ418" s="265"/>
      <c r="CR418" s="265"/>
      <c r="CS418" s="265"/>
      <c r="CT418" s="265"/>
      <c r="CU418" s="265"/>
      <c r="CV418" s="265"/>
      <c r="CW418" s="265"/>
      <c r="CX418" s="265"/>
      <c r="CY418" s="265"/>
      <c r="CZ418" s="265"/>
      <c r="DA418" s="265"/>
      <c r="DB418" s="265"/>
      <c r="DC418" s="265"/>
      <c r="DD418" s="265"/>
      <c r="DE418" s="265"/>
      <c r="DF418" s="265"/>
      <c r="DG418" s="265"/>
      <c r="DH418" s="265"/>
      <c r="DI418" s="265"/>
      <c r="DJ418" s="265"/>
      <c r="DK418" s="265"/>
      <c r="DL418" s="265"/>
      <c r="DM418" s="265"/>
      <c r="DN418" s="265"/>
      <c r="DO418" s="265"/>
      <c r="DP418" s="265"/>
      <c r="DQ418" s="265"/>
      <c r="DR418" s="265"/>
      <c r="DS418" s="265"/>
      <c r="DT418" s="265"/>
      <c r="DU418" s="265"/>
      <c r="DV418" s="265"/>
      <c r="DW418" s="265"/>
      <c r="DX418" s="265"/>
      <c r="DY418" s="265"/>
      <c r="DZ418" s="265"/>
      <c r="EA418" s="265"/>
      <c r="EB418" s="265"/>
      <c r="EC418" s="265"/>
      <c r="ED418" s="265"/>
      <c r="EE418" s="265"/>
      <c r="EF418" s="265"/>
      <c r="EG418" s="265"/>
      <c r="EH418" s="265"/>
      <c r="EI418" s="265"/>
      <c r="EJ418" s="265"/>
      <c r="EK418" s="265"/>
      <c r="EL418" s="265"/>
      <c r="EM418" s="265"/>
      <c r="EN418" s="265"/>
      <c r="EO418" s="265"/>
      <c r="EP418" s="265"/>
      <c r="EQ418" s="265"/>
      <c r="ER418" s="265"/>
      <c r="ES418" s="265"/>
      <c r="ET418" s="265"/>
      <c r="EU418" s="265"/>
      <c r="EV418" s="265"/>
      <c r="EW418" s="265"/>
      <c r="EX418" s="265"/>
      <c r="EY418" s="265"/>
      <c r="EZ418" s="265"/>
      <c r="FA418" s="265"/>
      <c r="FB418" s="265"/>
      <c r="FC418" s="265"/>
      <c r="FD418" s="265"/>
      <c r="FE418" s="265"/>
      <c r="FF418" s="265"/>
      <c r="FG418" s="265"/>
      <c r="FH418" s="265"/>
      <c r="FI418" s="265"/>
      <c r="FJ418" s="265"/>
      <c r="FK418" s="265"/>
      <c r="FL418" s="265"/>
      <c r="FM418" s="265"/>
      <c r="FN418" s="265"/>
      <c r="FO418" s="265"/>
      <c r="FP418" s="265"/>
      <c r="FQ418" s="265"/>
      <c r="FR418" s="265"/>
      <c r="FS418" s="265"/>
      <c r="FT418" s="265"/>
      <c r="FU418" s="265"/>
      <c r="FV418" s="265"/>
      <c r="FW418" s="265"/>
      <c r="FX418" s="265"/>
      <c r="FY418" s="265"/>
      <c r="FZ418" s="265"/>
      <c r="GA418" s="265"/>
      <c r="GB418" s="265"/>
      <c r="GC418" s="265"/>
      <c r="GD418" s="265"/>
      <c r="GE418" s="265"/>
      <c r="GF418" s="265"/>
      <c r="GG418" s="265"/>
      <c r="GH418" s="265"/>
      <c r="GI418" s="265"/>
      <c r="GJ418" s="265"/>
      <c r="GK418" s="265"/>
      <c r="GL418" s="265"/>
      <c r="GM418" s="265"/>
      <c r="GN418" s="265"/>
      <c r="GO418" s="265"/>
      <c r="GP418" s="265"/>
      <c r="GQ418" s="265"/>
      <c r="GR418" s="265"/>
      <c r="GS418" s="265"/>
      <c r="GT418" s="265"/>
      <c r="GU418" s="265"/>
      <c r="GV418" s="265"/>
      <c r="GW418" s="265"/>
      <c r="GX418" s="265"/>
      <c r="GY418" s="265"/>
      <c r="GZ418" s="265"/>
      <c r="HA418" s="265"/>
      <c r="HB418" s="265"/>
      <c r="HC418" s="265"/>
      <c r="HD418" s="265"/>
      <c r="HE418" s="265"/>
      <c r="HF418" s="265"/>
      <c r="HG418" s="265"/>
      <c r="HH418" s="265"/>
      <c r="HI418" s="265"/>
      <c r="HJ418" s="265"/>
      <c r="HK418" s="265"/>
      <c r="HL418" s="265"/>
      <c r="HM418" s="265"/>
      <c r="HN418" s="265"/>
      <c r="HO418" s="265"/>
      <c r="HP418" s="265"/>
      <c r="HQ418" s="265"/>
      <c r="HR418" s="265"/>
      <c r="HS418" s="265"/>
      <c r="HT418" s="265"/>
      <c r="HU418" s="265"/>
      <c r="HV418" s="265"/>
      <c r="HW418" s="265"/>
      <c r="HX418" s="265"/>
      <c r="HY418" s="265"/>
      <c r="HZ418" s="265"/>
      <c r="IA418" s="265"/>
      <c r="IB418" s="265"/>
      <c r="IC418" s="265"/>
      <c r="ID418" s="265"/>
      <c r="IE418" s="265"/>
      <c r="IF418" s="265"/>
      <c r="IG418" s="265"/>
      <c r="IH418" s="265"/>
      <c r="II418" s="265"/>
      <c r="IJ418" s="265"/>
      <c r="IK418" s="265"/>
      <c r="IL418" s="265"/>
      <c r="IM418" s="265"/>
      <c r="IN418" s="265"/>
      <c r="IO418" s="265"/>
      <c r="IP418" s="265"/>
      <c r="IQ418" s="265"/>
      <c r="IR418" s="265"/>
      <c r="IS418" s="265"/>
      <c r="IT418" s="265"/>
      <c r="IU418" s="265"/>
    </row>
    <row r="419" spans="1:255" s="14" customFormat="1" ht="20.25" customHeight="1">
      <c r="A419"/>
      <c r="B419" s="92"/>
      <c r="C419"/>
      <c r="D419"/>
      <c r="E419"/>
      <c r="F419"/>
      <c r="G419"/>
      <c r="H419" s="7"/>
      <c r="I419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  <c r="T419" s="265"/>
      <c r="U419" s="265"/>
      <c r="V419" s="265"/>
      <c r="W419" s="265"/>
      <c r="X419" s="265"/>
      <c r="Y419" s="265"/>
      <c r="Z419" s="265"/>
      <c r="AA419" s="265"/>
      <c r="AB419" s="265"/>
      <c r="AC419" s="265"/>
      <c r="AD419" s="265"/>
      <c r="AE419" s="265"/>
      <c r="AF419" s="265"/>
      <c r="AG419" s="265"/>
      <c r="AH419" s="265"/>
      <c r="AI419" s="265"/>
      <c r="AJ419" s="265"/>
      <c r="AK419" s="265"/>
      <c r="AL419" s="265"/>
      <c r="AM419" s="265"/>
      <c r="AN419" s="265"/>
      <c r="AO419" s="265"/>
      <c r="AP419" s="265"/>
      <c r="AQ419" s="265"/>
      <c r="AR419" s="265"/>
      <c r="AS419" s="265"/>
      <c r="AT419" s="265"/>
      <c r="AU419" s="265"/>
      <c r="AV419" s="265"/>
      <c r="AW419" s="265"/>
      <c r="AX419" s="265"/>
      <c r="AY419" s="265"/>
      <c r="AZ419" s="265"/>
      <c r="BA419" s="265"/>
      <c r="BB419" s="265"/>
      <c r="BC419" s="265"/>
      <c r="BD419" s="265"/>
      <c r="BE419" s="265"/>
      <c r="BF419" s="265"/>
      <c r="BG419" s="265"/>
      <c r="BH419" s="265"/>
      <c r="BI419" s="265"/>
      <c r="BJ419" s="265"/>
      <c r="BK419" s="265"/>
      <c r="BL419" s="265"/>
      <c r="BM419" s="265"/>
      <c r="BN419" s="265"/>
      <c r="BO419" s="265"/>
      <c r="BP419" s="265"/>
      <c r="BQ419" s="265"/>
      <c r="BR419" s="265"/>
      <c r="BS419" s="265"/>
      <c r="BT419" s="265"/>
      <c r="BU419" s="265"/>
      <c r="BV419" s="265"/>
      <c r="BW419" s="265"/>
      <c r="BX419" s="265"/>
      <c r="BY419" s="265"/>
      <c r="BZ419" s="265"/>
      <c r="CA419" s="265"/>
      <c r="CB419" s="265"/>
      <c r="CC419" s="265"/>
      <c r="CD419" s="265"/>
      <c r="CE419" s="265"/>
      <c r="CF419" s="265"/>
      <c r="CG419" s="265"/>
      <c r="CH419" s="265"/>
      <c r="CI419" s="265"/>
      <c r="CJ419" s="265"/>
      <c r="CK419" s="265"/>
      <c r="CL419" s="265"/>
      <c r="CM419" s="265"/>
      <c r="CN419" s="265"/>
      <c r="CO419" s="265"/>
      <c r="CP419" s="265"/>
      <c r="CQ419" s="265"/>
      <c r="CR419" s="265"/>
      <c r="CS419" s="265"/>
      <c r="CT419" s="265"/>
      <c r="CU419" s="265"/>
      <c r="CV419" s="265"/>
      <c r="CW419" s="265"/>
      <c r="CX419" s="265"/>
      <c r="CY419" s="265"/>
      <c r="CZ419" s="265"/>
      <c r="DA419" s="265"/>
      <c r="DB419" s="265"/>
      <c r="DC419" s="265"/>
      <c r="DD419" s="265"/>
      <c r="DE419" s="265"/>
      <c r="DF419" s="265"/>
      <c r="DG419" s="265"/>
      <c r="DH419" s="265"/>
      <c r="DI419" s="265"/>
      <c r="DJ419" s="265"/>
      <c r="DK419" s="265"/>
      <c r="DL419" s="265"/>
      <c r="DM419" s="265"/>
      <c r="DN419" s="265"/>
      <c r="DO419" s="265"/>
      <c r="DP419" s="265"/>
      <c r="DQ419" s="265"/>
      <c r="DR419" s="265"/>
      <c r="DS419" s="265"/>
      <c r="DT419" s="265"/>
      <c r="DU419" s="265"/>
      <c r="DV419" s="265"/>
      <c r="DW419" s="265"/>
      <c r="DX419" s="265"/>
      <c r="DY419" s="265"/>
      <c r="DZ419" s="265"/>
      <c r="EA419" s="265"/>
      <c r="EB419" s="265"/>
      <c r="EC419" s="265"/>
      <c r="ED419" s="265"/>
      <c r="EE419" s="265"/>
      <c r="EF419" s="265"/>
      <c r="EG419" s="265"/>
      <c r="EH419" s="265"/>
      <c r="EI419" s="265"/>
      <c r="EJ419" s="265"/>
      <c r="EK419" s="265"/>
      <c r="EL419" s="265"/>
      <c r="EM419" s="265"/>
      <c r="EN419" s="265"/>
      <c r="EO419" s="265"/>
      <c r="EP419" s="265"/>
      <c r="EQ419" s="265"/>
      <c r="ER419" s="265"/>
      <c r="ES419" s="265"/>
      <c r="ET419" s="265"/>
      <c r="EU419" s="265"/>
      <c r="EV419" s="265"/>
      <c r="EW419" s="265"/>
      <c r="EX419" s="265"/>
      <c r="EY419" s="265"/>
      <c r="EZ419" s="265"/>
      <c r="FA419" s="265"/>
      <c r="FB419" s="265"/>
      <c r="FC419" s="265"/>
      <c r="FD419" s="265"/>
      <c r="FE419" s="265"/>
      <c r="FF419" s="265"/>
      <c r="FG419" s="265"/>
      <c r="FH419" s="265"/>
      <c r="FI419" s="265"/>
      <c r="FJ419" s="265"/>
      <c r="FK419" s="265"/>
      <c r="FL419" s="265"/>
      <c r="FM419" s="265"/>
      <c r="FN419" s="265"/>
      <c r="FO419" s="265"/>
      <c r="FP419" s="265"/>
      <c r="FQ419" s="265"/>
      <c r="FR419" s="265"/>
      <c r="FS419" s="265"/>
      <c r="FT419" s="265"/>
      <c r="FU419" s="265"/>
      <c r="FV419" s="265"/>
      <c r="FW419" s="265"/>
      <c r="FX419" s="265"/>
      <c r="FY419" s="265"/>
      <c r="FZ419" s="265"/>
      <c r="GA419" s="265"/>
      <c r="GB419" s="265"/>
      <c r="GC419" s="265"/>
      <c r="GD419" s="265"/>
      <c r="GE419" s="265"/>
      <c r="GF419" s="265"/>
      <c r="GG419" s="265"/>
      <c r="GH419" s="265"/>
      <c r="GI419" s="265"/>
      <c r="GJ419" s="265"/>
      <c r="GK419" s="265"/>
      <c r="GL419" s="265"/>
      <c r="GM419" s="265"/>
      <c r="GN419" s="265"/>
      <c r="GO419" s="265"/>
      <c r="GP419" s="265"/>
      <c r="GQ419" s="265"/>
      <c r="GR419" s="265"/>
      <c r="GS419" s="265"/>
      <c r="GT419" s="265"/>
      <c r="GU419" s="265"/>
      <c r="GV419" s="265"/>
      <c r="GW419" s="265"/>
      <c r="GX419" s="265"/>
      <c r="GY419" s="265"/>
      <c r="GZ419" s="265"/>
      <c r="HA419" s="265"/>
      <c r="HB419" s="265"/>
      <c r="HC419" s="265"/>
      <c r="HD419" s="265"/>
      <c r="HE419" s="265"/>
      <c r="HF419" s="265"/>
      <c r="HG419" s="265"/>
      <c r="HH419" s="265"/>
      <c r="HI419" s="265"/>
      <c r="HJ419" s="265"/>
      <c r="HK419" s="265"/>
      <c r="HL419" s="265"/>
      <c r="HM419" s="265"/>
      <c r="HN419" s="265"/>
      <c r="HO419" s="265"/>
      <c r="HP419" s="265"/>
      <c r="HQ419" s="265"/>
      <c r="HR419" s="265"/>
      <c r="HS419" s="265"/>
      <c r="HT419" s="265"/>
      <c r="HU419" s="265"/>
      <c r="HV419" s="265"/>
      <c r="HW419" s="265"/>
      <c r="HX419" s="265"/>
      <c r="HY419" s="265"/>
      <c r="HZ419" s="265"/>
      <c r="IA419" s="265"/>
      <c r="IB419" s="265"/>
      <c r="IC419" s="265"/>
      <c r="ID419" s="265"/>
      <c r="IE419" s="265"/>
      <c r="IF419" s="265"/>
      <c r="IG419" s="265"/>
      <c r="IH419" s="265"/>
      <c r="II419" s="265"/>
      <c r="IJ419" s="265"/>
      <c r="IK419" s="265"/>
      <c r="IL419" s="265"/>
      <c r="IM419" s="265"/>
      <c r="IN419" s="265"/>
      <c r="IO419" s="265"/>
      <c r="IP419" s="265"/>
      <c r="IQ419" s="265"/>
      <c r="IR419" s="265"/>
      <c r="IS419" s="265"/>
      <c r="IT419" s="265"/>
      <c r="IU419" s="265"/>
    </row>
    <row r="420" spans="1:10" s="1" customFormat="1" ht="24" customHeight="1">
      <c r="A420"/>
      <c r="B420" s="92"/>
      <c r="C420"/>
      <c r="D420"/>
      <c r="E420"/>
      <c r="F420"/>
      <c r="G420"/>
      <c r="H420" s="7"/>
      <c r="I420"/>
      <c r="J420" s="143"/>
    </row>
    <row r="422" ht="25.5" customHeight="1"/>
    <row r="423" ht="20.25" customHeight="1"/>
  </sheetData>
  <sheetProtection/>
  <mergeCells count="6">
    <mergeCell ref="D10:G10"/>
    <mergeCell ref="A1:H1"/>
    <mergeCell ref="H10:H11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3"/>
  <sheetViews>
    <sheetView zoomScalePageLayoutView="0" workbookViewId="0" topLeftCell="A1">
      <pane ySplit="11" topLeftCell="A30" activePane="bottomLeft" state="frozen"/>
      <selection pane="topLeft" activeCell="A1" sqref="A1"/>
      <selection pane="bottomLeft" activeCell="J37" sqref="J37"/>
    </sheetView>
  </sheetViews>
  <sheetFormatPr defaultColWidth="9.140625" defaultRowHeight="12.75"/>
  <cols>
    <col min="1" max="1" width="23.57421875" style="0" customWidth="1"/>
    <col min="2" max="2" width="73.140625" style="0" bestFit="1" customWidth="1"/>
    <col min="3" max="4" width="15.57421875" style="0" bestFit="1" customWidth="1"/>
    <col min="5" max="5" width="17.57421875" style="0" customWidth="1"/>
    <col min="6" max="7" width="14.28125" style="0" customWidth="1"/>
    <col min="8" max="8" width="15.00390625" style="7" customWidth="1"/>
    <col min="9" max="9" width="18.28125" style="0" customWidth="1"/>
    <col min="10" max="10" width="15.57421875" style="0" bestFit="1" customWidth="1"/>
    <col min="11" max="11" width="14.57421875" style="0" customWidth="1"/>
    <col min="12" max="12" width="15.28125" style="0" customWidth="1"/>
    <col min="13" max="14" width="17.00390625" style="0" customWidth="1"/>
  </cols>
  <sheetData>
    <row r="1" spans="1:8" ht="15.75">
      <c r="A1" s="397" t="s">
        <v>87</v>
      </c>
      <c r="B1" s="397"/>
      <c r="C1" s="397"/>
      <c r="D1" s="397"/>
      <c r="E1" s="397"/>
      <c r="F1" s="397"/>
      <c r="G1" s="397"/>
      <c r="H1" s="397"/>
    </row>
    <row r="2" spans="1:8" s="2" customFormat="1" ht="27" customHeight="1">
      <c r="A2" s="427" t="s">
        <v>7</v>
      </c>
      <c r="B2" s="427"/>
      <c r="C2" s="427"/>
      <c r="D2" s="427"/>
      <c r="E2" s="427"/>
      <c r="F2" s="427"/>
      <c r="G2" s="427"/>
      <c r="H2" s="427"/>
    </row>
    <row r="3" spans="1:8" s="2" customFormat="1" ht="18" customHeight="1">
      <c r="A3" s="44" t="s">
        <v>5</v>
      </c>
      <c r="B3" s="44"/>
      <c r="C3" s="44"/>
      <c r="D3" s="44"/>
      <c r="E3" s="54"/>
      <c r="F3" s="54"/>
      <c r="G3" s="54"/>
      <c r="H3" s="53"/>
    </row>
    <row r="4" spans="1:8" s="2" customFormat="1" ht="15">
      <c r="A4" s="44" t="s">
        <v>6</v>
      </c>
      <c r="B4" s="44"/>
      <c r="C4" s="44"/>
      <c r="D4" s="44"/>
      <c r="E4" s="54"/>
      <c r="F4" s="52"/>
      <c r="G4" s="52"/>
      <c r="H4" s="53"/>
    </row>
    <row r="5" spans="1:8" s="2" customFormat="1" ht="16.5" thickBot="1">
      <c r="A5" s="428"/>
      <c r="B5" s="429"/>
      <c r="C5" s="429"/>
      <c r="D5" s="55"/>
      <c r="E5" s="55"/>
      <c r="F5" s="56"/>
      <c r="G5" s="56"/>
      <c r="H5" s="53"/>
    </row>
    <row r="6" spans="1:8" s="2" customFormat="1" ht="18" customHeight="1">
      <c r="A6" s="45" t="s">
        <v>21</v>
      </c>
      <c r="B6" s="46" t="s">
        <v>22</v>
      </c>
      <c r="C6" s="46" t="s">
        <v>79</v>
      </c>
      <c r="D6" s="55"/>
      <c r="E6" s="55"/>
      <c r="F6" s="56"/>
      <c r="G6" s="56"/>
      <c r="H6" s="53"/>
    </row>
    <row r="7" spans="1:8" s="2" customFormat="1" ht="20.25" customHeight="1" thickBot="1">
      <c r="A7" s="47">
        <v>302041</v>
      </c>
      <c r="B7" s="48" t="s">
        <v>35</v>
      </c>
      <c r="C7" s="48">
        <v>33654</v>
      </c>
      <c r="D7" s="57"/>
      <c r="E7" s="57"/>
      <c r="F7" s="57"/>
      <c r="G7" s="57"/>
      <c r="H7" s="58"/>
    </row>
    <row r="8" spans="1:8" s="2" customFormat="1" ht="12.75" customHeight="1">
      <c r="A8" s="60"/>
      <c r="B8" s="60"/>
      <c r="C8" s="57"/>
      <c r="D8" s="57"/>
      <c r="E8" s="57"/>
      <c r="F8" s="57"/>
      <c r="G8" s="57"/>
      <c r="H8" s="58"/>
    </row>
    <row r="9" spans="1:8" ht="12.75">
      <c r="A9" s="59"/>
      <c r="B9" s="49"/>
      <c r="C9" s="49"/>
      <c r="D9" s="49"/>
      <c r="E9" s="49"/>
      <c r="F9" s="49"/>
      <c r="G9" s="49"/>
      <c r="H9" s="50"/>
    </row>
    <row r="10" spans="1:11" ht="12.75" customHeight="1">
      <c r="A10" s="422" t="s">
        <v>0</v>
      </c>
      <c r="B10" s="422" t="s">
        <v>20</v>
      </c>
      <c r="C10" s="420" t="s">
        <v>1</v>
      </c>
      <c r="D10" s="417" t="s">
        <v>2</v>
      </c>
      <c r="E10" s="418"/>
      <c r="F10" s="418"/>
      <c r="G10" s="419"/>
      <c r="H10" s="425" t="s">
        <v>3</v>
      </c>
      <c r="K10" s="4"/>
    </row>
    <row r="11" spans="1:8" ht="12.75">
      <c r="A11" s="423"/>
      <c r="B11" s="423"/>
      <c r="C11" s="421"/>
      <c r="D11" s="16" t="s">
        <v>8</v>
      </c>
      <c r="E11" s="15" t="s">
        <v>9</v>
      </c>
      <c r="F11" s="16" t="s">
        <v>10</v>
      </c>
      <c r="G11" s="15" t="s">
        <v>11</v>
      </c>
      <c r="H11" s="426"/>
    </row>
    <row r="12" spans="1:9" s="8" customFormat="1" ht="15.75" customHeight="1">
      <c r="A12" s="302" t="s">
        <v>80</v>
      </c>
      <c r="B12" s="302"/>
      <c r="C12" s="302"/>
      <c r="D12" s="302"/>
      <c r="E12" s="302"/>
      <c r="F12" s="302"/>
      <c r="G12" s="302"/>
      <c r="H12" s="303"/>
      <c r="I12" s="1"/>
    </row>
    <row r="13" spans="1:9" s="8" customFormat="1" ht="19.5" customHeight="1">
      <c r="A13" s="208" t="s">
        <v>107</v>
      </c>
      <c r="B13" s="272" t="s">
        <v>108</v>
      </c>
      <c r="C13" s="94">
        <f>SUM(D13:G13)</f>
        <v>187939.8</v>
      </c>
      <c r="D13" s="68">
        <v>168156.66</v>
      </c>
      <c r="E13" s="68"/>
      <c r="F13" s="68">
        <v>19783.14</v>
      </c>
      <c r="G13" s="68"/>
      <c r="H13" s="153">
        <v>44944</v>
      </c>
      <c r="I13" s="92"/>
    </row>
    <row r="14" spans="1:9" s="8" customFormat="1" ht="18" customHeight="1">
      <c r="A14" s="210" t="s">
        <v>143</v>
      </c>
      <c r="B14" s="210" t="s">
        <v>144</v>
      </c>
      <c r="C14" s="94">
        <f>SUM(D14:G14)</f>
        <v>363481.01</v>
      </c>
      <c r="D14" s="68">
        <v>325219.85</v>
      </c>
      <c r="E14" s="68"/>
      <c r="F14" s="68">
        <v>38261.16</v>
      </c>
      <c r="G14" s="6"/>
      <c r="H14" s="211">
        <v>44945</v>
      </c>
      <c r="I14" s="1"/>
    </row>
    <row r="15" spans="1:9" s="8" customFormat="1" ht="18" customHeight="1">
      <c r="A15" s="210" t="s">
        <v>145</v>
      </c>
      <c r="B15" s="210" t="s">
        <v>146</v>
      </c>
      <c r="C15" s="94">
        <f>SUM(D15:G15)</f>
        <v>89390.59</v>
      </c>
      <c r="D15" s="68">
        <v>79981.06</v>
      </c>
      <c r="E15" s="68"/>
      <c r="F15" s="68">
        <v>9409.53</v>
      </c>
      <c r="G15" s="6"/>
      <c r="H15" s="211">
        <v>44945</v>
      </c>
      <c r="I15" s="1"/>
    </row>
    <row r="16" spans="1:9" s="8" customFormat="1" ht="18" customHeight="1">
      <c r="A16" s="20" t="s">
        <v>225</v>
      </c>
      <c r="B16" s="20" t="s">
        <v>226</v>
      </c>
      <c r="C16" s="94">
        <f>SUM(D16:G16)</f>
        <v>106121.41</v>
      </c>
      <c r="D16" s="6">
        <v>94950.74</v>
      </c>
      <c r="E16" s="6"/>
      <c r="F16" s="6">
        <v>11170.67</v>
      </c>
      <c r="G16" s="6"/>
      <c r="H16" s="153">
        <v>44957</v>
      </c>
      <c r="I16" s="1"/>
    </row>
    <row r="17" spans="1:10" s="18" customFormat="1" ht="19.5" customHeight="1">
      <c r="A17" s="114" t="s">
        <v>31</v>
      </c>
      <c r="B17" s="230"/>
      <c r="C17" s="116">
        <f>SUM(C13:C16)</f>
        <v>746932.81</v>
      </c>
      <c r="D17" s="116">
        <f>SUM(D13:D16)</f>
        <v>668308.31</v>
      </c>
      <c r="E17" s="116">
        <f>SUM(E13:E16)</f>
        <v>0</v>
      </c>
      <c r="F17" s="116">
        <f>SUM(F13:F16)</f>
        <v>78624.5</v>
      </c>
      <c r="G17" s="116">
        <f>SUM(G13:G16)</f>
        <v>0</v>
      </c>
      <c r="H17" s="231"/>
      <c r="I17" s="1"/>
      <c r="J17" s="134"/>
    </row>
    <row r="18" spans="1:9" s="8" customFormat="1" ht="15.75" customHeight="1">
      <c r="A18" s="69" t="s">
        <v>291</v>
      </c>
      <c r="B18" s="69"/>
      <c r="C18" s="69"/>
      <c r="D18" s="69"/>
      <c r="E18" s="69"/>
      <c r="F18" s="69"/>
      <c r="G18" s="69"/>
      <c r="H18" s="71"/>
      <c r="I18" s="1"/>
    </row>
    <row r="19" spans="1:10" s="18" customFormat="1" ht="19.5" customHeight="1">
      <c r="A19" s="136" t="s">
        <v>232</v>
      </c>
      <c r="B19" s="136" t="s">
        <v>233</v>
      </c>
      <c r="C19" s="322">
        <f>SUM(D19:G19)</f>
        <v>1718.82</v>
      </c>
      <c r="D19" s="3">
        <v>1623.33</v>
      </c>
      <c r="E19" s="322"/>
      <c r="F19" s="3">
        <v>95.49</v>
      </c>
      <c r="G19" s="322"/>
      <c r="H19" s="211">
        <v>44958</v>
      </c>
      <c r="I19" s="1"/>
      <c r="J19" s="134"/>
    </row>
    <row r="20" spans="1:10" s="18" customFormat="1" ht="19.5" customHeight="1">
      <c r="A20" s="338" t="s">
        <v>410</v>
      </c>
      <c r="B20" s="338" t="s">
        <v>411</v>
      </c>
      <c r="C20" s="322">
        <f>SUM(D20:G20)</f>
        <v>548180.55</v>
      </c>
      <c r="D20" s="190">
        <v>490477.34</v>
      </c>
      <c r="E20" s="327"/>
      <c r="F20" s="190">
        <v>57703.21</v>
      </c>
      <c r="G20" s="327"/>
      <c r="H20" s="153">
        <v>44974</v>
      </c>
      <c r="I20" s="1"/>
      <c r="J20" s="134"/>
    </row>
    <row r="21" spans="1:9" s="8" customFormat="1" ht="15.75" customHeight="1">
      <c r="A21" s="302" t="s">
        <v>80</v>
      </c>
      <c r="B21" s="302"/>
      <c r="C21" s="302"/>
      <c r="D21" s="302"/>
      <c r="E21" s="302"/>
      <c r="F21" s="302"/>
      <c r="G21" s="302"/>
      <c r="H21" s="303"/>
      <c r="I21" s="1"/>
    </row>
    <row r="22" spans="1:10" s="18" customFormat="1" ht="19.5" customHeight="1">
      <c r="A22" s="210" t="s">
        <v>300</v>
      </c>
      <c r="B22" s="136" t="s">
        <v>301</v>
      </c>
      <c r="C22" s="322">
        <f aca="true" t="shared" si="0" ref="C22:C28">SUM(D22:G22)</f>
        <v>122289.55</v>
      </c>
      <c r="D22" s="3">
        <v>109416.96</v>
      </c>
      <c r="E22" s="322"/>
      <c r="F22" s="3">
        <v>12872.59</v>
      </c>
      <c r="G22" s="322"/>
      <c r="H22" s="211">
        <v>44959</v>
      </c>
      <c r="I22" s="1"/>
      <c r="J22" s="134"/>
    </row>
    <row r="23" spans="1:10" s="18" customFormat="1" ht="19.5" customHeight="1">
      <c r="A23" s="210" t="s">
        <v>302</v>
      </c>
      <c r="B23" s="263" t="s">
        <v>303</v>
      </c>
      <c r="C23" s="322">
        <f t="shared" si="0"/>
        <v>219462.83000000002</v>
      </c>
      <c r="D23" s="3">
        <v>196361.48</v>
      </c>
      <c r="E23" s="322"/>
      <c r="F23" s="3">
        <v>23101.35</v>
      </c>
      <c r="G23" s="322"/>
      <c r="H23" s="211">
        <v>44959</v>
      </c>
      <c r="I23" s="1"/>
      <c r="J23" s="134"/>
    </row>
    <row r="24" spans="1:10" s="18" customFormat="1" ht="19.5" customHeight="1">
      <c r="A24" s="210" t="s">
        <v>317</v>
      </c>
      <c r="B24" s="263" t="s">
        <v>318</v>
      </c>
      <c r="C24" s="322">
        <f t="shared" si="0"/>
        <v>146634.37000000002</v>
      </c>
      <c r="D24" s="3">
        <v>131199.17</v>
      </c>
      <c r="E24" s="322"/>
      <c r="F24" s="3">
        <v>15435.2</v>
      </c>
      <c r="G24" s="322"/>
      <c r="H24" s="211">
        <v>44964</v>
      </c>
      <c r="I24" s="1"/>
      <c r="J24" s="134"/>
    </row>
    <row r="25" spans="1:10" s="18" customFormat="1" ht="19.5" customHeight="1">
      <c r="A25" s="210" t="s">
        <v>344</v>
      </c>
      <c r="B25" s="263" t="s">
        <v>346</v>
      </c>
      <c r="C25" s="322">
        <f t="shared" si="0"/>
        <v>129268.62999999999</v>
      </c>
      <c r="D25" s="3">
        <v>115661.4</v>
      </c>
      <c r="E25" s="322"/>
      <c r="F25" s="3">
        <v>13607.23</v>
      </c>
      <c r="G25" s="322"/>
      <c r="H25" s="211">
        <v>44971</v>
      </c>
      <c r="I25" s="1"/>
      <c r="J25" s="134"/>
    </row>
    <row r="26" spans="1:10" s="18" customFormat="1" ht="19.5" customHeight="1">
      <c r="A26" s="210" t="s">
        <v>453</v>
      </c>
      <c r="B26" s="263" t="s">
        <v>108</v>
      </c>
      <c r="C26" s="322">
        <f t="shared" si="0"/>
        <v>151174.9</v>
      </c>
      <c r="D26" s="3">
        <v>135261.75</v>
      </c>
      <c r="E26" s="322"/>
      <c r="F26" s="3">
        <v>15913.15</v>
      </c>
      <c r="G26" s="322"/>
      <c r="H26" s="211">
        <v>44978</v>
      </c>
      <c r="I26" s="1"/>
      <c r="J26" s="134"/>
    </row>
    <row r="27" spans="1:10" s="18" customFormat="1" ht="19.5" customHeight="1">
      <c r="A27" s="210" t="s">
        <v>455</v>
      </c>
      <c r="B27" s="263" t="s">
        <v>411</v>
      </c>
      <c r="C27" s="322">
        <f t="shared" si="0"/>
        <v>72553.52</v>
      </c>
      <c r="D27" s="373">
        <v>64916.31</v>
      </c>
      <c r="E27" s="322"/>
      <c r="F27" s="373">
        <v>7637.21</v>
      </c>
      <c r="G27" s="322"/>
      <c r="H27" s="211">
        <v>44979</v>
      </c>
      <c r="I27" s="1"/>
      <c r="J27" s="134"/>
    </row>
    <row r="28" spans="1:10" s="18" customFormat="1" ht="19.5" customHeight="1">
      <c r="A28" s="210" t="s">
        <v>456</v>
      </c>
      <c r="B28" s="263" t="s">
        <v>154</v>
      </c>
      <c r="C28" s="322">
        <f t="shared" si="0"/>
        <v>51590.979999999996</v>
      </c>
      <c r="D28" s="373">
        <v>46160.35</v>
      </c>
      <c r="E28" s="322"/>
      <c r="F28" s="373">
        <v>5430.63</v>
      </c>
      <c r="G28" s="322"/>
      <c r="H28" s="211">
        <v>44979</v>
      </c>
      <c r="I28" s="1"/>
      <c r="J28" s="134"/>
    </row>
    <row r="29" spans="1:10" s="18" customFormat="1" ht="19.5" customHeight="1">
      <c r="A29" s="114" t="s">
        <v>190</v>
      </c>
      <c r="B29" s="230"/>
      <c r="C29" s="116">
        <f>SUM(C19:C28)</f>
        <v>1442874.15</v>
      </c>
      <c r="D29" s="116">
        <f>SUM(D19:D28)</f>
        <v>1291078.0900000003</v>
      </c>
      <c r="E29" s="116">
        <f>SUM(E19:E25)</f>
        <v>0</v>
      </c>
      <c r="F29" s="116">
        <f>SUM(F19:F28)</f>
        <v>151796.05999999997</v>
      </c>
      <c r="G29" s="116">
        <f>SUM(G19:G25)</f>
        <v>0</v>
      </c>
      <c r="H29" s="231"/>
      <c r="I29" s="1"/>
      <c r="J29" s="134"/>
    </row>
    <row r="30" spans="1:10" s="18" customFormat="1" ht="19.5" customHeight="1">
      <c r="A30" s="346" t="s">
        <v>80</v>
      </c>
      <c r="B30" s="347"/>
      <c r="C30" s="348"/>
      <c r="D30" s="348"/>
      <c r="E30" s="348"/>
      <c r="F30" s="348"/>
      <c r="G30" s="348"/>
      <c r="H30" s="349"/>
      <c r="I30" s="1"/>
      <c r="J30" s="134"/>
    </row>
    <row r="31" spans="1:10" s="18" customFormat="1" ht="19.5" customHeight="1">
      <c r="A31" s="344" t="s">
        <v>478</v>
      </c>
      <c r="B31" s="344" t="s">
        <v>479</v>
      </c>
      <c r="C31" s="322">
        <f aca="true" t="shared" si="1" ref="C31:C36">SUM(D31:G31)</f>
        <v>65234.57</v>
      </c>
      <c r="D31" s="322">
        <v>58367.77</v>
      </c>
      <c r="E31" s="322"/>
      <c r="F31" s="322">
        <v>6866.8</v>
      </c>
      <c r="G31" s="322"/>
      <c r="H31" s="211">
        <v>44986</v>
      </c>
      <c r="I31" s="1"/>
      <c r="J31" s="134"/>
    </row>
    <row r="32" spans="1:10" s="18" customFormat="1" ht="19.5" customHeight="1">
      <c r="A32" s="344" t="s">
        <v>580</v>
      </c>
      <c r="B32" s="344" t="s">
        <v>233</v>
      </c>
      <c r="C32" s="322">
        <f t="shared" si="1"/>
        <v>25609.84</v>
      </c>
      <c r="D32" s="322">
        <v>24187.07</v>
      </c>
      <c r="E32" s="322"/>
      <c r="F32" s="322">
        <v>1422.77</v>
      </c>
      <c r="G32" s="322"/>
      <c r="H32" s="211">
        <v>44987</v>
      </c>
      <c r="I32" s="1"/>
      <c r="J32" s="134"/>
    </row>
    <row r="33" spans="1:10" s="18" customFormat="1" ht="19.5" customHeight="1">
      <c r="A33" s="344" t="s">
        <v>606</v>
      </c>
      <c r="B33" s="344" t="s">
        <v>607</v>
      </c>
      <c r="C33" s="322">
        <f t="shared" si="1"/>
        <v>73836.2</v>
      </c>
      <c r="D33" s="322">
        <v>66063.97</v>
      </c>
      <c r="E33" s="322"/>
      <c r="F33" s="322">
        <v>7772.23</v>
      </c>
      <c r="G33" s="322"/>
      <c r="H33" s="211">
        <v>44988</v>
      </c>
      <c r="I33" s="1"/>
      <c r="J33" s="134"/>
    </row>
    <row r="34" spans="1:10" s="18" customFormat="1" ht="19.5" customHeight="1">
      <c r="A34" s="344" t="s">
        <v>656</v>
      </c>
      <c r="B34" s="344" t="s">
        <v>657</v>
      </c>
      <c r="C34" s="322">
        <f t="shared" si="1"/>
        <v>143600.55</v>
      </c>
      <c r="D34" s="322">
        <v>128484.7</v>
      </c>
      <c r="E34" s="322"/>
      <c r="F34" s="322">
        <v>15115.85</v>
      </c>
      <c r="G34" s="322"/>
      <c r="H34" s="211">
        <v>44995</v>
      </c>
      <c r="I34" s="1"/>
      <c r="J34" s="134"/>
    </row>
    <row r="35" spans="1:10" s="18" customFormat="1" ht="19.5" customHeight="1">
      <c r="A35" s="344" t="s">
        <v>682</v>
      </c>
      <c r="B35" s="344" t="s">
        <v>683</v>
      </c>
      <c r="C35" s="322">
        <f t="shared" si="1"/>
        <v>118871.12</v>
      </c>
      <c r="D35" s="322">
        <v>106358.37</v>
      </c>
      <c r="E35" s="322"/>
      <c r="F35" s="322">
        <v>12512.75</v>
      </c>
      <c r="G35" s="322"/>
      <c r="H35" s="211">
        <v>45001</v>
      </c>
      <c r="I35" s="1"/>
      <c r="J35" s="134"/>
    </row>
    <row r="36" spans="1:10" s="18" customFormat="1" ht="19.5" customHeight="1">
      <c r="A36" s="344" t="s">
        <v>814</v>
      </c>
      <c r="B36" s="344" t="s">
        <v>479</v>
      </c>
      <c r="C36" s="322">
        <f t="shared" si="1"/>
        <v>36027.76</v>
      </c>
      <c r="D36" s="322">
        <v>32235.37</v>
      </c>
      <c r="E36" s="322"/>
      <c r="F36" s="322">
        <v>3792.39</v>
      </c>
      <c r="G36" s="322"/>
      <c r="H36" s="211">
        <v>45007</v>
      </c>
      <c r="I36" s="1"/>
      <c r="J36" s="134"/>
    </row>
    <row r="37" spans="1:10" s="18" customFormat="1" ht="19.5" customHeight="1">
      <c r="A37" s="346" t="s">
        <v>291</v>
      </c>
      <c r="B37" s="347"/>
      <c r="C37" s="348"/>
      <c r="D37" s="348"/>
      <c r="E37" s="348"/>
      <c r="F37" s="348"/>
      <c r="G37" s="348"/>
      <c r="H37" s="349"/>
      <c r="I37" s="1"/>
      <c r="J37" s="134"/>
    </row>
    <row r="38" spans="1:10" s="18" customFormat="1" ht="19.5" customHeight="1">
      <c r="A38" s="350" t="s">
        <v>507</v>
      </c>
      <c r="B38" s="136" t="s">
        <v>551</v>
      </c>
      <c r="C38" s="322">
        <f>SUM(D38:G38)</f>
        <v>9266.550000000001</v>
      </c>
      <c r="D38" s="351">
        <v>8291.12</v>
      </c>
      <c r="E38" s="322"/>
      <c r="F38" s="351">
        <v>975.43</v>
      </c>
      <c r="G38" s="322"/>
      <c r="H38" s="211">
        <v>44987</v>
      </c>
      <c r="I38" s="1"/>
      <c r="J38" s="134"/>
    </row>
    <row r="39" spans="1:10" s="18" customFormat="1" ht="19.5" customHeight="1">
      <c r="A39" s="136" t="s">
        <v>767</v>
      </c>
      <c r="B39" s="136" t="s">
        <v>198</v>
      </c>
      <c r="C39" s="322">
        <f>SUM(D39:G39)</f>
        <v>2850</v>
      </c>
      <c r="D39" s="351">
        <v>2550</v>
      </c>
      <c r="E39" s="322"/>
      <c r="F39" s="351">
        <v>300</v>
      </c>
      <c r="G39" s="322"/>
      <c r="H39" s="211">
        <v>45002</v>
      </c>
      <c r="I39" s="1"/>
      <c r="J39" s="134"/>
    </row>
    <row r="40" spans="1:10" s="18" customFormat="1" ht="19.5" customHeight="1">
      <c r="A40" s="136" t="s">
        <v>768</v>
      </c>
      <c r="B40" s="136" t="s">
        <v>198</v>
      </c>
      <c r="C40" s="322">
        <f>SUM(D40:G40)</f>
        <v>3561.79</v>
      </c>
      <c r="D40" s="351">
        <v>3186.86</v>
      </c>
      <c r="E40" s="322"/>
      <c r="F40" s="351">
        <v>374.93</v>
      </c>
      <c r="G40" s="322"/>
      <c r="H40" s="211">
        <v>45002</v>
      </c>
      <c r="I40" s="1"/>
      <c r="J40" s="134"/>
    </row>
    <row r="41" spans="1:10" s="18" customFormat="1" ht="19.5" customHeight="1">
      <c r="A41" s="136" t="s">
        <v>769</v>
      </c>
      <c r="B41" s="136" t="s">
        <v>770</v>
      </c>
      <c r="C41" s="322">
        <f>SUM(D41:G41)</f>
        <v>15131.14</v>
      </c>
      <c r="D41" s="351">
        <v>13538.39</v>
      </c>
      <c r="E41" s="322"/>
      <c r="F41" s="351">
        <v>1592.75</v>
      </c>
      <c r="G41" s="322"/>
      <c r="H41" s="211">
        <v>45002</v>
      </c>
      <c r="I41" s="1"/>
      <c r="J41" s="134"/>
    </row>
    <row r="42" spans="1:10" s="18" customFormat="1" ht="19.5" customHeight="1">
      <c r="A42" s="136" t="s">
        <v>771</v>
      </c>
      <c r="B42" s="136" t="s">
        <v>479</v>
      </c>
      <c r="C42" s="322">
        <f>SUM(D42:G42)</f>
        <v>88785.69</v>
      </c>
      <c r="D42" s="351">
        <v>79439.83</v>
      </c>
      <c r="E42" s="322"/>
      <c r="F42" s="351">
        <v>9345.86</v>
      </c>
      <c r="G42" s="322"/>
      <c r="H42" s="211">
        <v>45002</v>
      </c>
      <c r="I42" s="1"/>
      <c r="J42" s="134"/>
    </row>
    <row r="43" spans="1:10" s="18" customFormat="1" ht="19.5" customHeight="1">
      <c r="A43" s="114" t="s">
        <v>477</v>
      </c>
      <c r="B43" s="230"/>
      <c r="C43" s="116">
        <f>SUM(C31:C42)</f>
        <v>582775.21</v>
      </c>
      <c r="D43" s="116">
        <f>SUM(D31:D42)</f>
        <v>522703.45</v>
      </c>
      <c r="E43" s="116">
        <f>SUM(E31:E42)</f>
        <v>0</v>
      </c>
      <c r="F43" s="116">
        <f>SUM(F31:F42)</f>
        <v>60071.76</v>
      </c>
      <c r="G43" s="116">
        <f>SUM(G31:G42)</f>
        <v>0</v>
      </c>
      <c r="H43" s="231"/>
      <c r="I43" s="1"/>
      <c r="J43" s="134"/>
    </row>
    <row r="44" spans="1:10" s="8" customFormat="1" ht="15.75" customHeight="1">
      <c r="A44" s="81" t="s">
        <v>4</v>
      </c>
      <c r="B44" s="224"/>
      <c r="C44" s="157">
        <f>SUM(C17,C29,C43)</f>
        <v>2772582.17</v>
      </c>
      <c r="D44" s="157">
        <f>SUM(D17,D29,D43)</f>
        <v>2482089.8500000006</v>
      </c>
      <c r="E44" s="157">
        <f>SUM(E17,E29,E43)</f>
        <v>0</v>
      </c>
      <c r="F44" s="157">
        <f>SUM(F17,F29,F43)</f>
        <v>290492.31999999995</v>
      </c>
      <c r="G44" s="157">
        <f>SUM(G17,G29,G43)</f>
        <v>0</v>
      </c>
      <c r="H44" s="156"/>
      <c r="I44" s="154"/>
      <c r="J44" s="97"/>
    </row>
    <row r="45" spans="1:9" s="8" customFormat="1" ht="18" customHeight="1">
      <c r="A45" s="10"/>
      <c r="B45" s="11"/>
      <c r="C45" s="12"/>
      <c r="D45" s="12"/>
      <c r="E45" s="12"/>
      <c r="F45" s="12"/>
      <c r="G45" s="12"/>
      <c r="H45" s="13"/>
      <c r="I45"/>
    </row>
    <row r="46" spans="1:9" s="8" customFormat="1" ht="18" customHeight="1">
      <c r="A46"/>
      <c r="B46" s="77"/>
      <c r="C46" s="5"/>
      <c r="D46" s="5"/>
      <c r="E46" s="5"/>
      <c r="F46" s="5"/>
      <c r="G46" s="5"/>
      <c r="H46" s="17"/>
      <c r="I46"/>
    </row>
    <row r="47" spans="1:9" s="8" customFormat="1" ht="18" customHeight="1" thickBot="1">
      <c r="A47"/>
      <c r="B47"/>
      <c r="C47"/>
      <c r="D47"/>
      <c r="E47" s="135"/>
      <c r="F47"/>
      <c r="G47" s="135"/>
      <c r="H47" s="7"/>
      <c r="I47"/>
    </row>
    <row r="48" spans="1:9" s="8" customFormat="1" ht="18" customHeight="1">
      <c r="A48" s="195" t="s">
        <v>48</v>
      </c>
      <c r="B48" s="191"/>
      <c r="C48" s="191"/>
      <c r="D48" s="291" t="s">
        <v>8</v>
      </c>
      <c r="E48" s="290" t="s">
        <v>9</v>
      </c>
      <c r="F48" s="289" t="s">
        <v>10</v>
      </c>
      <c r="G48" s="292" t="s">
        <v>11</v>
      </c>
      <c r="H48" s="7"/>
      <c r="I48" s="135"/>
    </row>
    <row r="49" spans="1:9" s="8" customFormat="1" ht="18" customHeight="1">
      <c r="A49" s="263"/>
      <c r="B49" s="136"/>
      <c r="C49" s="3"/>
      <c r="D49" s="3"/>
      <c r="E49" s="3"/>
      <c r="F49" s="3"/>
      <c r="G49" s="3"/>
      <c r="H49" s="424"/>
      <c r="I49" s="424"/>
    </row>
    <row r="50" spans="1:9" s="8" customFormat="1" ht="18" customHeight="1" thickBot="1">
      <c r="A50" s="284" t="s">
        <v>71</v>
      </c>
      <c r="B50" s="285"/>
      <c r="C50" s="286">
        <f>SUM(C49:C49)</f>
        <v>0</v>
      </c>
      <c r="D50" s="286">
        <f>SUM(D49:D49)</f>
        <v>0</v>
      </c>
      <c r="E50" s="286">
        <f>SUM(E49:E49)</f>
        <v>0</v>
      </c>
      <c r="F50" s="286">
        <f>SUM(F49:F49)</f>
        <v>0</v>
      </c>
      <c r="G50" s="286">
        <f>SUM(G49:G49)</f>
        <v>0</v>
      </c>
      <c r="H50" s="7"/>
      <c r="I50"/>
    </row>
    <row r="51" spans="1:9" s="8" customFormat="1" ht="18" customHeight="1">
      <c r="A51" s="178"/>
      <c r="B51" s="163"/>
      <c r="C51" s="163"/>
      <c r="D51" s="179"/>
      <c r="E51" s="179"/>
      <c r="F51" s="179"/>
      <c r="G51" s="179"/>
      <c r="H51" s="7"/>
      <c r="I51"/>
    </row>
    <row r="52" spans="1:9" s="8" customFormat="1" ht="18" customHeight="1">
      <c r="A52" s="178"/>
      <c r="B52" s="163"/>
      <c r="C52" s="163"/>
      <c r="D52" s="288" t="s">
        <v>60</v>
      </c>
      <c r="E52" s="288" t="s">
        <v>61</v>
      </c>
      <c r="F52" s="288" t="s">
        <v>62</v>
      </c>
      <c r="G52" s="288" t="s">
        <v>86</v>
      </c>
      <c r="H52" s="7"/>
      <c r="I52"/>
    </row>
    <row r="53" spans="1:9" s="8" customFormat="1" ht="18" customHeight="1">
      <c r="A53"/>
      <c r="B53" s="287" t="s">
        <v>85</v>
      </c>
      <c r="C53" s="311">
        <f>C44-C50</f>
        <v>2772582.17</v>
      </c>
      <c r="D53" s="311">
        <f>D44-D50</f>
        <v>2482089.8500000006</v>
      </c>
      <c r="E53" s="311">
        <f>E44-E50</f>
        <v>0</v>
      </c>
      <c r="F53" s="311">
        <f>F44-F50</f>
        <v>290492.31999999995</v>
      </c>
      <c r="G53" s="311">
        <f>G44-G50</f>
        <v>0</v>
      </c>
      <c r="H53" s="7"/>
      <c r="I53"/>
    </row>
    <row r="54" spans="1:9" s="8" customFormat="1" ht="18" customHeight="1">
      <c r="A54"/>
      <c r="B54"/>
      <c r="C54" s="135"/>
      <c r="D54" s="135"/>
      <c r="E54" s="135"/>
      <c r="F54" s="135"/>
      <c r="G54" s="135"/>
      <c r="H54" s="7"/>
      <c r="I54"/>
    </row>
    <row r="55" spans="1:9" s="8" customFormat="1" ht="18" customHeight="1">
      <c r="A55"/>
      <c r="B55"/>
      <c r="C55"/>
      <c r="D55" s="135"/>
      <c r="E55"/>
      <c r="F55"/>
      <c r="G55" s="135"/>
      <c r="H55" s="7"/>
      <c r="I55"/>
    </row>
    <row r="56" spans="1:10" s="18" customFormat="1" ht="21" customHeight="1">
      <c r="A56"/>
      <c r="B56"/>
      <c r="C56"/>
      <c r="D56" s="135"/>
      <c r="E56"/>
      <c r="F56"/>
      <c r="G56"/>
      <c r="H56" s="7"/>
      <c r="I56"/>
      <c r="J56" s="134"/>
    </row>
    <row r="57" spans="1:9" s="8" customFormat="1" ht="18" customHeight="1">
      <c r="A57"/>
      <c r="B57"/>
      <c r="C57"/>
      <c r="D57" s="135"/>
      <c r="E57"/>
      <c r="F57"/>
      <c r="G57"/>
      <c r="H57" s="7"/>
      <c r="I57"/>
    </row>
    <row r="58" spans="1:9" s="18" customFormat="1" ht="18" customHeight="1">
      <c r="A58"/>
      <c r="B58"/>
      <c r="C58"/>
      <c r="D58"/>
      <c r="E58"/>
      <c r="F58" s="135"/>
      <c r="G58"/>
      <c r="H58" s="7"/>
      <c r="I58"/>
    </row>
    <row r="59" spans="1:9" s="18" customFormat="1" ht="18" customHeight="1">
      <c r="A59"/>
      <c r="B59"/>
      <c r="C59"/>
      <c r="D59"/>
      <c r="E59"/>
      <c r="F59"/>
      <c r="G59"/>
      <c r="H59" s="7"/>
      <c r="I59"/>
    </row>
    <row r="60" spans="1:9" s="18" customFormat="1" ht="18" customHeight="1">
      <c r="A60"/>
      <c r="B60"/>
      <c r="C60"/>
      <c r="D60"/>
      <c r="E60"/>
      <c r="F60"/>
      <c r="G60"/>
      <c r="H60" s="7"/>
      <c r="I60"/>
    </row>
    <row r="61" spans="1:9" s="18" customFormat="1" ht="18" customHeight="1">
      <c r="A61"/>
      <c r="B61"/>
      <c r="C61"/>
      <c r="D61"/>
      <c r="E61"/>
      <c r="F61"/>
      <c r="G61"/>
      <c r="H61" s="7"/>
      <c r="I61"/>
    </row>
    <row r="62" spans="1:9" s="18" customFormat="1" ht="18" customHeight="1">
      <c r="A62"/>
      <c r="B62"/>
      <c r="C62"/>
      <c r="D62" s="19"/>
      <c r="E62" s="19"/>
      <c r="F62" s="19"/>
      <c r="G62"/>
      <c r="H62" s="7"/>
      <c r="I62"/>
    </row>
    <row r="63" spans="1:9" s="18" customFormat="1" ht="18" customHeight="1">
      <c r="A63"/>
      <c r="B63"/>
      <c r="C63"/>
      <c r="D63"/>
      <c r="E63"/>
      <c r="F63"/>
      <c r="G63"/>
      <c r="H63" s="7"/>
      <c r="I63"/>
    </row>
    <row r="64" spans="1:9" s="18" customFormat="1" ht="18" customHeight="1">
      <c r="A64"/>
      <c r="B64"/>
      <c r="C64"/>
      <c r="D64" s="135"/>
      <c r="E64"/>
      <c r="F64" s="135"/>
      <c r="G64"/>
      <c r="H64" s="7"/>
      <c r="I64"/>
    </row>
    <row r="65" spans="1:9" s="18" customFormat="1" ht="18" customHeight="1">
      <c r="A65"/>
      <c r="B65"/>
      <c r="C65"/>
      <c r="D65"/>
      <c r="E65"/>
      <c r="F65"/>
      <c r="G65"/>
      <c r="H65" s="7"/>
      <c r="I65"/>
    </row>
    <row r="66" spans="1:9" s="18" customFormat="1" ht="18" customHeight="1">
      <c r="A66"/>
      <c r="B66"/>
      <c r="C66"/>
      <c r="D66"/>
      <c r="E66"/>
      <c r="F66"/>
      <c r="G66"/>
      <c r="H66" s="7"/>
      <c r="I66"/>
    </row>
    <row r="67" spans="1:9" s="8" customFormat="1" ht="18" customHeight="1">
      <c r="A67"/>
      <c r="B67"/>
      <c r="C67"/>
      <c r="D67"/>
      <c r="E67"/>
      <c r="F67"/>
      <c r="G67"/>
      <c r="H67" s="7"/>
      <c r="I67"/>
    </row>
    <row r="68" spans="1:9" s="18" customFormat="1" ht="18" customHeight="1">
      <c r="A68"/>
      <c r="B68"/>
      <c r="C68"/>
      <c r="D68"/>
      <c r="E68"/>
      <c r="F68"/>
      <c r="G68"/>
      <c r="H68" s="7"/>
      <c r="I68"/>
    </row>
    <row r="69" spans="1:9" s="18" customFormat="1" ht="18" customHeight="1">
      <c r="A69"/>
      <c r="B69"/>
      <c r="C69"/>
      <c r="D69"/>
      <c r="E69"/>
      <c r="F69"/>
      <c r="G69"/>
      <c r="H69" s="7"/>
      <c r="I69"/>
    </row>
    <row r="70" spans="1:9" s="18" customFormat="1" ht="18" customHeight="1">
      <c r="A70"/>
      <c r="B70"/>
      <c r="C70"/>
      <c r="D70"/>
      <c r="E70"/>
      <c r="F70"/>
      <c r="G70"/>
      <c r="H70" s="7"/>
      <c r="I70"/>
    </row>
    <row r="71" spans="1:9" s="18" customFormat="1" ht="18" customHeight="1">
      <c r="A71"/>
      <c r="B71"/>
      <c r="C71"/>
      <c r="D71"/>
      <c r="E71"/>
      <c r="F71"/>
      <c r="G71"/>
      <c r="H71" s="7"/>
      <c r="I71"/>
    </row>
    <row r="72" spans="1:10" s="18" customFormat="1" ht="18.75" customHeight="1">
      <c r="A72"/>
      <c r="B72"/>
      <c r="C72"/>
      <c r="D72"/>
      <c r="E72"/>
      <c r="F72"/>
      <c r="G72"/>
      <c r="H72" s="7"/>
      <c r="I72"/>
      <c r="J72" s="134"/>
    </row>
    <row r="73" spans="1:9" s="8" customFormat="1" ht="18" customHeight="1">
      <c r="A73"/>
      <c r="B73"/>
      <c r="C73"/>
      <c r="D73"/>
      <c r="E73"/>
      <c r="F73"/>
      <c r="G73"/>
      <c r="H73" s="7"/>
      <c r="I73"/>
    </row>
    <row r="74" spans="1:9" s="18" customFormat="1" ht="18" customHeight="1">
      <c r="A74"/>
      <c r="B74"/>
      <c r="C74"/>
      <c r="D74"/>
      <c r="E74"/>
      <c r="F74"/>
      <c r="G74"/>
      <c r="H74" s="7"/>
      <c r="I74"/>
    </row>
    <row r="75" spans="1:9" s="18" customFormat="1" ht="18" customHeight="1">
      <c r="A75"/>
      <c r="B75"/>
      <c r="C75"/>
      <c r="D75"/>
      <c r="E75"/>
      <c r="F75"/>
      <c r="G75"/>
      <c r="H75" s="7"/>
      <c r="I75"/>
    </row>
    <row r="76" spans="1:9" s="18" customFormat="1" ht="18" customHeight="1">
      <c r="A76"/>
      <c r="B76"/>
      <c r="C76"/>
      <c r="D76"/>
      <c r="E76"/>
      <c r="F76"/>
      <c r="G76"/>
      <c r="H76" s="7"/>
      <c r="I76"/>
    </row>
    <row r="77" spans="1:9" s="18" customFormat="1" ht="18" customHeight="1">
      <c r="A77"/>
      <c r="B77"/>
      <c r="C77"/>
      <c r="D77"/>
      <c r="E77"/>
      <c r="F77"/>
      <c r="G77"/>
      <c r="H77" s="7"/>
      <c r="I77"/>
    </row>
    <row r="78" spans="1:9" s="18" customFormat="1" ht="18" customHeight="1">
      <c r="A78"/>
      <c r="B78"/>
      <c r="C78"/>
      <c r="D78"/>
      <c r="E78"/>
      <c r="F78"/>
      <c r="G78"/>
      <c r="H78" s="7"/>
      <c r="I78"/>
    </row>
    <row r="79" spans="1:10" s="18" customFormat="1" ht="18.75" customHeight="1">
      <c r="A79"/>
      <c r="B79"/>
      <c r="C79"/>
      <c r="D79"/>
      <c r="E79"/>
      <c r="F79"/>
      <c r="G79"/>
      <c r="H79" s="7"/>
      <c r="I79"/>
      <c r="J79" s="134"/>
    </row>
    <row r="80" spans="1:10" s="18" customFormat="1" ht="18.75" customHeight="1">
      <c r="A80"/>
      <c r="B80"/>
      <c r="C80"/>
      <c r="D80"/>
      <c r="E80"/>
      <c r="F80"/>
      <c r="G80"/>
      <c r="H80" s="7"/>
      <c r="I80"/>
      <c r="J80" s="134"/>
    </row>
    <row r="81" spans="1:10" s="18" customFormat="1" ht="18.75" customHeight="1">
      <c r="A81"/>
      <c r="B81"/>
      <c r="C81"/>
      <c r="D81"/>
      <c r="E81"/>
      <c r="F81"/>
      <c r="G81"/>
      <c r="H81" s="7"/>
      <c r="I81"/>
      <c r="J81" s="134"/>
    </row>
    <row r="82" spans="1:10" s="18" customFormat="1" ht="18.75" customHeight="1">
      <c r="A82"/>
      <c r="B82"/>
      <c r="C82"/>
      <c r="D82"/>
      <c r="E82"/>
      <c r="F82"/>
      <c r="G82"/>
      <c r="H82" s="7"/>
      <c r="I82"/>
      <c r="J82" s="134"/>
    </row>
    <row r="83" spans="1:10" s="18" customFormat="1" ht="18.75" customHeight="1">
      <c r="A83"/>
      <c r="B83"/>
      <c r="C83"/>
      <c r="D83"/>
      <c r="E83"/>
      <c r="F83"/>
      <c r="G83"/>
      <c r="H83" s="7"/>
      <c r="I83"/>
      <c r="J83" s="134"/>
    </row>
    <row r="84" spans="1:10" s="18" customFormat="1" ht="18.75" customHeight="1">
      <c r="A84"/>
      <c r="B84"/>
      <c r="C84"/>
      <c r="D84"/>
      <c r="E84"/>
      <c r="F84"/>
      <c r="G84"/>
      <c r="H84" s="7"/>
      <c r="I84"/>
      <c r="J84" s="134"/>
    </row>
    <row r="85" spans="1:10" s="18" customFormat="1" ht="18.75" customHeight="1">
      <c r="A85"/>
      <c r="B85"/>
      <c r="C85"/>
      <c r="D85"/>
      <c r="E85"/>
      <c r="F85"/>
      <c r="G85"/>
      <c r="H85" s="7"/>
      <c r="I85"/>
      <c r="J85" s="134"/>
    </row>
    <row r="86" spans="1:10" s="18" customFormat="1" ht="18.75" customHeight="1">
      <c r="A86"/>
      <c r="B86"/>
      <c r="C86"/>
      <c r="D86"/>
      <c r="E86"/>
      <c r="F86"/>
      <c r="G86"/>
      <c r="H86" s="7"/>
      <c r="I86"/>
      <c r="J86" s="134"/>
    </row>
    <row r="87" spans="1:10" s="18" customFormat="1" ht="18.75" customHeight="1">
      <c r="A87"/>
      <c r="B87"/>
      <c r="C87"/>
      <c r="D87"/>
      <c r="E87"/>
      <c r="F87"/>
      <c r="G87"/>
      <c r="H87" s="7"/>
      <c r="I87"/>
      <c r="J87" s="134"/>
    </row>
    <row r="88" spans="1:10" s="18" customFormat="1" ht="18.75" customHeight="1">
      <c r="A88"/>
      <c r="B88"/>
      <c r="C88"/>
      <c r="D88"/>
      <c r="E88"/>
      <c r="F88"/>
      <c r="G88"/>
      <c r="H88" s="7"/>
      <c r="I88"/>
      <c r="J88" s="134"/>
    </row>
    <row r="89" spans="1:9" s="8" customFormat="1" ht="18" customHeight="1">
      <c r="A89"/>
      <c r="B89"/>
      <c r="C89"/>
      <c r="D89"/>
      <c r="E89"/>
      <c r="F89"/>
      <c r="G89"/>
      <c r="H89" s="7"/>
      <c r="I89"/>
    </row>
    <row r="90" spans="1:10" s="18" customFormat="1" ht="18.75" customHeight="1">
      <c r="A90"/>
      <c r="B90"/>
      <c r="C90"/>
      <c r="D90"/>
      <c r="E90"/>
      <c r="F90"/>
      <c r="G90"/>
      <c r="H90" s="7"/>
      <c r="I90"/>
      <c r="J90" s="134"/>
    </row>
    <row r="91" spans="1:10" s="18" customFormat="1" ht="18.75" customHeight="1">
      <c r="A91"/>
      <c r="B91"/>
      <c r="C91"/>
      <c r="D91"/>
      <c r="E91"/>
      <c r="F91"/>
      <c r="G91"/>
      <c r="H91" s="7"/>
      <c r="I91"/>
      <c r="J91" s="134"/>
    </row>
    <row r="92" spans="1:10" s="18" customFormat="1" ht="18.75" customHeight="1">
      <c r="A92"/>
      <c r="B92"/>
      <c r="C92"/>
      <c r="D92"/>
      <c r="E92"/>
      <c r="F92"/>
      <c r="G92"/>
      <c r="H92" s="7"/>
      <c r="I92"/>
      <c r="J92" s="134"/>
    </row>
    <row r="93" spans="1:10" s="18" customFormat="1" ht="18.75" customHeight="1">
      <c r="A93"/>
      <c r="B93"/>
      <c r="C93"/>
      <c r="D93"/>
      <c r="E93"/>
      <c r="F93"/>
      <c r="G93"/>
      <c r="H93" s="7"/>
      <c r="I93"/>
      <c r="J93" s="134"/>
    </row>
    <row r="94" spans="1:10" s="18" customFormat="1" ht="18.75" customHeight="1">
      <c r="A94"/>
      <c r="B94"/>
      <c r="C94"/>
      <c r="D94"/>
      <c r="E94"/>
      <c r="F94"/>
      <c r="G94"/>
      <c r="H94" s="7"/>
      <c r="I94"/>
      <c r="J94" s="134"/>
    </row>
    <row r="95" spans="1:10" s="18" customFormat="1" ht="18.75" customHeight="1">
      <c r="A95"/>
      <c r="B95"/>
      <c r="C95"/>
      <c r="D95"/>
      <c r="E95"/>
      <c r="F95"/>
      <c r="G95"/>
      <c r="H95" s="7"/>
      <c r="I95"/>
      <c r="J95" s="134"/>
    </row>
    <row r="96" spans="1:10" s="18" customFormat="1" ht="18.75" customHeight="1">
      <c r="A96"/>
      <c r="B96"/>
      <c r="C96"/>
      <c r="D96"/>
      <c r="E96"/>
      <c r="F96"/>
      <c r="G96"/>
      <c r="H96" s="7"/>
      <c r="I96"/>
      <c r="J96" s="134"/>
    </row>
    <row r="97" spans="1:10" s="18" customFormat="1" ht="18.75" customHeight="1">
      <c r="A97"/>
      <c r="B97"/>
      <c r="C97"/>
      <c r="D97"/>
      <c r="E97"/>
      <c r="F97"/>
      <c r="G97"/>
      <c r="H97" s="7"/>
      <c r="I97"/>
      <c r="J97" s="134"/>
    </row>
    <row r="98" spans="1:10" s="18" customFormat="1" ht="18.75" customHeight="1">
      <c r="A98"/>
      <c r="B98"/>
      <c r="C98"/>
      <c r="D98"/>
      <c r="E98"/>
      <c r="F98"/>
      <c r="G98"/>
      <c r="H98" s="7"/>
      <c r="I98"/>
      <c r="J98" s="134"/>
    </row>
    <row r="99" spans="1:10" s="18" customFormat="1" ht="18.75" customHeight="1">
      <c r="A99"/>
      <c r="B99"/>
      <c r="C99"/>
      <c r="D99"/>
      <c r="E99"/>
      <c r="F99"/>
      <c r="G99"/>
      <c r="H99" s="7"/>
      <c r="I99"/>
      <c r="J99" s="134"/>
    </row>
    <row r="100" spans="1:10" s="18" customFormat="1" ht="18.75" customHeight="1">
      <c r="A100"/>
      <c r="B100"/>
      <c r="C100"/>
      <c r="D100"/>
      <c r="E100"/>
      <c r="F100"/>
      <c r="G100"/>
      <c r="H100" s="7"/>
      <c r="I100"/>
      <c r="J100" s="134"/>
    </row>
    <row r="101" spans="1:11" s="18" customFormat="1" ht="18.75" customHeight="1">
      <c r="A101"/>
      <c r="B101"/>
      <c r="C101"/>
      <c r="D101"/>
      <c r="E101"/>
      <c r="F101"/>
      <c r="G101"/>
      <c r="H101" s="7"/>
      <c r="I101"/>
      <c r="J101" s="134"/>
      <c r="K101" s="134"/>
    </row>
    <row r="102" spans="1:10" s="18" customFormat="1" ht="18.75" customHeight="1">
      <c r="A102"/>
      <c r="B102"/>
      <c r="C102"/>
      <c r="D102"/>
      <c r="E102"/>
      <c r="F102"/>
      <c r="G102"/>
      <c r="H102" s="7"/>
      <c r="I102"/>
      <c r="J102" s="134"/>
    </row>
    <row r="103" spans="1:10" s="18" customFormat="1" ht="18.75" customHeight="1">
      <c r="A103"/>
      <c r="B103"/>
      <c r="C103"/>
      <c r="D103"/>
      <c r="E103"/>
      <c r="F103"/>
      <c r="G103"/>
      <c r="H103" s="7"/>
      <c r="I103"/>
      <c r="J103" s="134"/>
    </row>
    <row r="104" spans="1:10" s="18" customFormat="1" ht="18.75" customHeight="1">
      <c r="A104"/>
      <c r="B104"/>
      <c r="C104"/>
      <c r="D104"/>
      <c r="E104"/>
      <c r="F104"/>
      <c r="G104"/>
      <c r="H104" s="7"/>
      <c r="I104"/>
      <c r="J104" s="134"/>
    </row>
    <row r="105" spans="1:10" s="18" customFormat="1" ht="18.75" customHeight="1">
      <c r="A105"/>
      <c r="B105"/>
      <c r="C105"/>
      <c r="D105"/>
      <c r="E105"/>
      <c r="F105"/>
      <c r="G105"/>
      <c r="H105" s="7"/>
      <c r="I105"/>
      <c r="J105" s="134"/>
    </row>
    <row r="106" spans="1:9" s="14" customFormat="1" ht="20.25" customHeight="1">
      <c r="A106"/>
      <c r="B106"/>
      <c r="C106"/>
      <c r="D106"/>
      <c r="E106"/>
      <c r="F106"/>
      <c r="G106"/>
      <c r="H106" s="7"/>
      <c r="I106"/>
    </row>
    <row r="107" spans="1:9" s="14" customFormat="1" ht="20.25" customHeight="1">
      <c r="A107"/>
      <c r="B107"/>
      <c r="C107"/>
      <c r="D107"/>
      <c r="E107"/>
      <c r="F107"/>
      <c r="G107"/>
      <c r="H107" s="7"/>
      <c r="I107"/>
    </row>
    <row r="108" spans="1:9" s="14" customFormat="1" ht="20.25" customHeight="1">
      <c r="A108"/>
      <c r="B108"/>
      <c r="C108"/>
      <c r="D108"/>
      <c r="E108"/>
      <c r="F108"/>
      <c r="G108"/>
      <c r="H108" s="7"/>
      <c r="I108"/>
    </row>
    <row r="109" spans="1:10" s="18" customFormat="1" ht="18.75" customHeight="1">
      <c r="A109"/>
      <c r="B109"/>
      <c r="C109"/>
      <c r="D109"/>
      <c r="E109"/>
      <c r="F109"/>
      <c r="G109"/>
      <c r="H109" s="7"/>
      <c r="I109"/>
      <c r="J109" s="134"/>
    </row>
    <row r="110" spans="1:10" s="18" customFormat="1" ht="18.75" customHeight="1">
      <c r="A110"/>
      <c r="B110"/>
      <c r="C110"/>
      <c r="D110"/>
      <c r="E110"/>
      <c r="F110"/>
      <c r="G110"/>
      <c r="H110" s="7"/>
      <c r="I110"/>
      <c r="J110" s="134"/>
    </row>
    <row r="111" spans="1:9" s="14" customFormat="1" ht="20.25" customHeight="1">
      <c r="A111"/>
      <c r="B111"/>
      <c r="C111"/>
      <c r="D111"/>
      <c r="E111"/>
      <c r="F111"/>
      <c r="G111"/>
      <c r="H111" s="7"/>
      <c r="I111"/>
    </row>
    <row r="112" spans="1:9" s="14" customFormat="1" ht="20.25" customHeight="1">
      <c r="A112"/>
      <c r="B112"/>
      <c r="C112"/>
      <c r="D112"/>
      <c r="E112"/>
      <c r="F112"/>
      <c r="G112"/>
      <c r="H112" s="7"/>
      <c r="I112"/>
    </row>
    <row r="113" spans="1:9" s="14" customFormat="1" ht="20.25" customHeight="1">
      <c r="A113"/>
      <c r="B113"/>
      <c r="C113"/>
      <c r="D113"/>
      <c r="E113"/>
      <c r="F113"/>
      <c r="G113"/>
      <c r="H113" s="7"/>
      <c r="I113"/>
    </row>
    <row r="114" spans="1:9" s="14" customFormat="1" ht="20.25" customHeight="1">
      <c r="A114"/>
      <c r="B114"/>
      <c r="C114"/>
      <c r="D114"/>
      <c r="E114"/>
      <c r="F114"/>
      <c r="G114"/>
      <c r="H114" s="7"/>
      <c r="I114"/>
    </row>
    <row r="115" spans="1:9" s="14" customFormat="1" ht="20.25" customHeight="1">
      <c r="A115"/>
      <c r="B115"/>
      <c r="C115"/>
      <c r="D115"/>
      <c r="E115"/>
      <c r="F115"/>
      <c r="G115"/>
      <c r="H115" s="7"/>
      <c r="I115"/>
    </row>
    <row r="116" spans="1:9" s="14" customFormat="1" ht="20.25" customHeight="1">
      <c r="A116"/>
      <c r="B116"/>
      <c r="C116"/>
      <c r="D116"/>
      <c r="E116"/>
      <c r="F116"/>
      <c r="G116"/>
      <c r="H116" s="7"/>
      <c r="I116"/>
    </row>
    <row r="117" spans="1:9" s="14" customFormat="1" ht="20.25" customHeight="1">
      <c r="A117"/>
      <c r="B117"/>
      <c r="C117"/>
      <c r="D117"/>
      <c r="E117"/>
      <c r="F117"/>
      <c r="G117"/>
      <c r="H117" s="7"/>
      <c r="I117"/>
    </row>
    <row r="118" spans="1:9" s="14" customFormat="1" ht="20.25" customHeight="1">
      <c r="A118"/>
      <c r="B118"/>
      <c r="C118"/>
      <c r="D118"/>
      <c r="E118"/>
      <c r="F118"/>
      <c r="G118"/>
      <c r="H118" s="7"/>
      <c r="I118"/>
    </row>
    <row r="119" spans="1:9" s="14" customFormat="1" ht="20.25" customHeight="1">
      <c r="A119"/>
      <c r="B119"/>
      <c r="C119"/>
      <c r="D119"/>
      <c r="E119"/>
      <c r="F119"/>
      <c r="G119"/>
      <c r="H119" s="7"/>
      <c r="I119"/>
    </row>
    <row r="120" spans="1:10" s="18" customFormat="1" ht="18.75" customHeight="1">
      <c r="A120"/>
      <c r="B120"/>
      <c r="C120"/>
      <c r="D120"/>
      <c r="E120"/>
      <c r="F120"/>
      <c r="G120"/>
      <c r="H120" s="7"/>
      <c r="I120"/>
      <c r="J120" s="134"/>
    </row>
    <row r="121" spans="1:10" s="18" customFormat="1" ht="18.75" customHeight="1">
      <c r="A121"/>
      <c r="B121"/>
      <c r="C121"/>
      <c r="D121"/>
      <c r="E121"/>
      <c r="F121"/>
      <c r="G121"/>
      <c r="H121" s="7"/>
      <c r="I121"/>
      <c r="J121" s="134"/>
    </row>
    <row r="122" spans="1:10" s="18" customFormat="1" ht="18.75" customHeight="1">
      <c r="A122"/>
      <c r="B122"/>
      <c r="C122"/>
      <c r="D122"/>
      <c r="E122"/>
      <c r="F122"/>
      <c r="G122"/>
      <c r="H122" s="7"/>
      <c r="I122"/>
      <c r="J122" s="134"/>
    </row>
    <row r="123" spans="1:10" s="18" customFormat="1" ht="18.75" customHeight="1">
      <c r="A123"/>
      <c r="B123"/>
      <c r="C123"/>
      <c r="D123"/>
      <c r="E123"/>
      <c r="F123"/>
      <c r="G123"/>
      <c r="H123" s="7"/>
      <c r="I123"/>
      <c r="J123" s="134"/>
    </row>
    <row r="124" spans="1:10" s="18" customFormat="1" ht="18.75" customHeight="1">
      <c r="A124"/>
      <c r="B124"/>
      <c r="C124"/>
      <c r="D124"/>
      <c r="E124"/>
      <c r="F124"/>
      <c r="G124"/>
      <c r="H124" s="7"/>
      <c r="I124"/>
      <c r="J124" s="134"/>
    </row>
    <row r="125" spans="1:10" s="18" customFormat="1" ht="18.75" customHeight="1">
      <c r="A125"/>
      <c r="B125"/>
      <c r="C125"/>
      <c r="D125"/>
      <c r="E125"/>
      <c r="F125"/>
      <c r="G125"/>
      <c r="H125" s="7"/>
      <c r="I125"/>
      <c r="J125" s="134"/>
    </row>
    <row r="126" spans="1:10" s="18" customFormat="1" ht="18.75" customHeight="1">
      <c r="A126"/>
      <c r="B126"/>
      <c r="C126"/>
      <c r="D126"/>
      <c r="E126"/>
      <c r="F126"/>
      <c r="G126"/>
      <c r="H126" s="7"/>
      <c r="I126"/>
      <c r="J126" s="134"/>
    </row>
    <row r="127" spans="1:10" s="18" customFormat="1" ht="18.75" customHeight="1">
      <c r="A127"/>
      <c r="B127"/>
      <c r="C127"/>
      <c r="D127"/>
      <c r="E127"/>
      <c r="F127"/>
      <c r="G127"/>
      <c r="H127" s="7"/>
      <c r="I127"/>
      <c r="J127" s="134"/>
    </row>
    <row r="128" spans="1:10" s="18" customFormat="1" ht="18.75" customHeight="1">
      <c r="A128"/>
      <c r="B128"/>
      <c r="C128"/>
      <c r="D128"/>
      <c r="E128"/>
      <c r="F128"/>
      <c r="G128"/>
      <c r="H128" s="7"/>
      <c r="I128"/>
      <c r="J128" s="134"/>
    </row>
    <row r="129" spans="1:10" s="18" customFormat="1" ht="18.75" customHeight="1">
      <c r="A129"/>
      <c r="B129"/>
      <c r="C129"/>
      <c r="D129"/>
      <c r="E129"/>
      <c r="F129"/>
      <c r="G129"/>
      <c r="H129" s="7"/>
      <c r="I129"/>
      <c r="J129" s="134"/>
    </row>
    <row r="130" spans="1:10" s="18" customFormat="1" ht="18.75" customHeight="1">
      <c r="A130"/>
      <c r="B130"/>
      <c r="C130"/>
      <c r="D130"/>
      <c r="E130"/>
      <c r="F130"/>
      <c r="G130"/>
      <c r="H130" s="7"/>
      <c r="I130"/>
      <c r="J130" s="134"/>
    </row>
    <row r="131" spans="1:10" s="18" customFormat="1" ht="18.75" customHeight="1">
      <c r="A131"/>
      <c r="B131"/>
      <c r="C131"/>
      <c r="D131"/>
      <c r="E131"/>
      <c r="F131"/>
      <c r="G131"/>
      <c r="H131" s="7"/>
      <c r="I131"/>
      <c r="J131" s="134"/>
    </row>
    <row r="132" spans="1:10" s="18" customFormat="1" ht="18.75" customHeight="1">
      <c r="A132"/>
      <c r="B132"/>
      <c r="C132"/>
      <c r="D132"/>
      <c r="E132"/>
      <c r="F132"/>
      <c r="G132"/>
      <c r="H132" s="7"/>
      <c r="I132"/>
      <c r="J132" s="134"/>
    </row>
    <row r="133" spans="1:10" s="18" customFormat="1" ht="18.75" customHeight="1">
      <c r="A133"/>
      <c r="B133"/>
      <c r="C133"/>
      <c r="D133"/>
      <c r="E133"/>
      <c r="F133"/>
      <c r="G133"/>
      <c r="H133" s="7"/>
      <c r="I133"/>
      <c r="J133" s="134"/>
    </row>
    <row r="134" spans="1:10" s="18" customFormat="1" ht="18.75" customHeight="1">
      <c r="A134"/>
      <c r="B134"/>
      <c r="C134"/>
      <c r="D134"/>
      <c r="E134"/>
      <c r="F134"/>
      <c r="G134"/>
      <c r="H134" s="7"/>
      <c r="I134"/>
      <c r="J134" s="134"/>
    </row>
    <row r="135" spans="1:10" s="18" customFormat="1" ht="18.75" customHeight="1">
      <c r="A135"/>
      <c r="B135"/>
      <c r="C135"/>
      <c r="D135"/>
      <c r="E135"/>
      <c r="F135"/>
      <c r="G135"/>
      <c r="H135" s="7"/>
      <c r="I135"/>
      <c r="J135" s="134"/>
    </row>
    <row r="136" spans="1:10" s="18" customFormat="1" ht="18.75" customHeight="1">
      <c r="A136"/>
      <c r="B136"/>
      <c r="C136"/>
      <c r="D136"/>
      <c r="E136"/>
      <c r="F136"/>
      <c r="G136"/>
      <c r="H136" s="7"/>
      <c r="I136"/>
      <c r="J136" s="134"/>
    </row>
    <row r="137" spans="1:10" s="218" customFormat="1" ht="18.75" customHeight="1">
      <c r="A137"/>
      <c r="B137"/>
      <c r="C137"/>
      <c r="D137"/>
      <c r="E137"/>
      <c r="F137"/>
      <c r="G137"/>
      <c r="H137" s="7"/>
      <c r="I137"/>
      <c r="J137" s="217"/>
    </row>
    <row r="138" spans="1:10" s="218" customFormat="1" ht="18.75" customHeight="1">
      <c r="A138"/>
      <c r="B138"/>
      <c r="C138"/>
      <c r="D138"/>
      <c r="E138"/>
      <c r="F138"/>
      <c r="G138"/>
      <c r="H138" s="7"/>
      <c r="I138"/>
      <c r="J138" s="217"/>
    </row>
    <row r="139" spans="1:10" s="218" customFormat="1" ht="18.75" customHeight="1">
      <c r="A139"/>
      <c r="B139"/>
      <c r="C139"/>
      <c r="D139"/>
      <c r="E139"/>
      <c r="F139"/>
      <c r="G139"/>
      <c r="H139" s="7"/>
      <c r="I139"/>
      <c r="J139" s="217"/>
    </row>
    <row r="140" spans="1:10" s="218" customFormat="1" ht="18.75" customHeight="1">
      <c r="A140"/>
      <c r="B140"/>
      <c r="C140"/>
      <c r="D140"/>
      <c r="E140"/>
      <c r="F140"/>
      <c r="G140"/>
      <c r="H140" s="7"/>
      <c r="I140"/>
      <c r="J140" s="217"/>
    </row>
    <row r="141" spans="1:10" s="218" customFormat="1" ht="18.75" customHeight="1">
      <c r="A141"/>
      <c r="B141"/>
      <c r="C141"/>
      <c r="D141"/>
      <c r="E141"/>
      <c r="F141"/>
      <c r="G141"/>
      <c r="H141" s="7"/>
      <c r="I141"/>
      <c r="J141" s="217"/>
    </row>
    <row r="142" spans="1:10" s="218" customFormat="1" ht="18.75" customHeight="1">
      <c r="A142"/>
      <c r="B142"/>
      <c r="C142"/>
      <c r="D142"/>
      <c r="E142"/>
      <c r="F142"/>
      <c r="G142"/>
      <c r="H142" s="7"/>
      <c r="I142"/>
      <c r="J142" s="217"/>
    </row>
    <row r="143" spans="1:10" s="218" customFormat="1" ht="18.75" customHeight="1">
      <c r="A143"/>
      <c r="B143"/>
      <c r="C143"/>
      <c r="D143"/>
      <c r="E143"/>
      <c r="F143"/>
      <c r="G143"/>
      <c r="H143" s="7"/>
      <c r="I143"/>
      <c r="J143" s="217"/>
    </row>
    <row r="144" spans="1:10" s="218" customFormat="1" ht="18.75" customHeight="1">
      <c r="A144"/>
      <c r="B144"/>
      <c r="C144"/>
      <c r="D144"/>
      <c r="E144"/>
      <c r="F144"/>
      <c r="G144"/>
      <c r="H144" s="7"/>
      <c r="I144"/>
      <c r="J144" s="217"/>
    </row>
    <row r="145" spans="1:10" s="218" customFormat="1" ht="18.75" customHeight="1">
      <c r="A145"/>
      <c r="B145"/>
      <c r="C145"/>
      <c r="D145"/>
      <c r="E145"/>
      <c r="F145"/>
      <c r="G145"/>
      <c r="H145" s="7"/>
      <c r="I145"/>
      <c r="J145" s="217"/>
    </row>
    <row r="146" spans="1:10" s="18" customFormat="1" ht="18.75" customHeight="1">
      <c r="A146"/>
      <c r="B146"/>
      <c r="C146"/>
      <c r="D146"/>
      <c r="E146"/>
      <c r="F146"/>
      <c r="G146"/>
      <c r="H146" s="7"/>
      <c r="I146"/>
      <c r="J146" s="134"/>
    </row>
    <row r="147" spans="1:10" s="18" customFormat="1" ht="18.75" customHeight="1">
      <c r="A147"/>
      <c r="B147"/>
      <c r="C147"/>
      <c r="D147"/>
      <c r="E147"/>
      <c r="F147"/>
      <c r="G147"/>
      <c r="H147" s="7"/>
      <c r="I147"/>
      <c r="J147" s="134"/>
    </row>
    <row r="148" spans="1:10" s="18" customFormat="1" ht="18.75" customHeight="1">
      <c r="A148"/>
      <c r="B148"/>
      <c r="C148"/>
      <c r="D148"/>
      <c r="E148"/>
      <c r="F148"/>
      <c r="G148"/>
      <c r="H148" s="7"/>
      <c r="I148"/>
      <c r="J148" s="134"/>
    </row>
    <row r="149" spans="1:10" s="18" customFormat="1" ht="18.75" customHeight="1">
      <c r="A149"/>
      <c r="B149"/>
      <c r="C149"/>
      <c r="D149"/>
      <c r="E149"/>
      <c r="F149"/>
      <c r="G149"/>
      <c r="H149" s="7"/>
      <c r="I149"/>
      <c r="J149" s="134"/>
    </row>
    <row r="150" spans="1:10" s="18" customFormat="1" ht="18.75" customHeight="1">
      <c r="A150"/>
      <c r="B150"/>
      <c r="C150"/>
      <c r="D150"/>
      <c r="E150"/>
      <c r="F150"/>
      <c r="G150"/>
      <c r="H150" s="7"/>
      <c r="I150"/>
      <c r="J150" s="134"/>
    </row>
    <row r="151" spans="1:10" s="18" customFormat="1" ht="18.75" customHeight="1">
      <c r="A151"/>
      <c r="B151"/>
      <c r="C151"/>
      <c r="D151"/>
      <c r="E151"/>
      <c r="F151"/>
      <c r="G151"/>
      <c r="H151" s="7"/>
      <c r="I151"/>
      <c r="J151" s="134"/>
    </row>
    <row r="152" spans="1:10" s="18" customFormat="1" ht="18.75" customHeight="1">
      <c r="A152"/>
      <c r="B152"/>
      <c r="C152"/>
      <c r="D152"/>
      <c r="E152"/>
      <c r="F152"/>
      <c r="G152"/>
      <c r="H152" s="7"/>
      <c r="I152"/>
      <c r="J152" s="134"/>
    </row>
    <row r="153" spans="1:10" s="18" customFormat="1" ht="18.75" customHeight="1">
      <c r="A153"/>
      <c r="B153"/>
      <c r="C153"/>
      <c r="D153"/>
      <c r="E153"/>
      <c r="F153"/>
      <c r="G153"/>
      <c r="H153" s="7"/>
      <c r="I153"/>
      <c r="J153" s="134"/>
    </row>
    <row r="154" spans="1:10" s="18" customFormat="1" ht="18.75" customHeight="1">
      <c r="A154"/>
      <c r="B154"/>
      <c r="C154"/>
      <c r="D154"/>
      <c r="E154"/>
      <c r="F154"/>
      <c r="G154"/>
      <c r="H154" s="7"/>
      <c r="I154"/>
      <c r="J154" s="134"/>
    </row>
    <row r="155" spans="1:10" s="18" customFormat="1" ht="18.75" customHeight="1">
      <c r="A155"/>
      <c r="B155"/>
      <c r="C155"/>
      <c r="D155"/>
      <c r="E155"/>
      <c r="F155"/>
      <c r="G155"/>
      <c r="H155" s="7"/>
      <c r="I155"/>
      <c r="J155" s="134"/>
    </row>
    <row r="156" spans="1:10" s="218" customFormat="1" ht="18.75" customHeight="1">
      <c r="A156"/>
      <c r="B156"/>
      <c r="C156"/>
      <c r="D156"/>
      <c r="E156"/>
      <c r="F156"/>
      <c r="G156"/>
      <c r="H156" s="7"/>
      <c r="I156"/>
      <c r="J156" s="217"/>
    </row>
    <row r="157" spans="1:10" s="218" customFormat="1" ht="18.75" customHeight="1">
      <c r="A157"/>
      <c r="B157"/>
      <c r="C157"/>
      <c r="D157"/>
      <c r="E157"/>
      <c r="F157"/>
      <c r="G157"/>
      <c r="H157" s="7"/>
      <c r="I157"/>
      <c r="J157" s="217"/>
    </row>
    <row r="158" spans="1:10" s="218" customFormat="1" ht="18.75" customHeight="1">
      <c r="A158"/>
      <c r="B158"/>
      <c r="C158"/>
      <c r="D158"/>
      <c r="E158"/>
      <c r="F158"/>
      <c r="G158"/>
      <c r="H158" s="7"/>
      <c r="I158"/>
      <c r="J158" s="217"/>
    </row>
    <row r="159" spans="1:10" s="218" customFormat="1" ht="18.75" customHeight="1">
      <c r="A159"/>
      <c r="B159"/>
      <c r="C159"/>
      <c r="D159"/>
      <c r="E159"/>
      <c r="F159"/>
      <c r="G159"/>
      <c r="H159" s="7"/>
      <c r="I159"/>
      <c r="J159" s="217"/>
    </row>
    <row r="160" spans="1:10" s="218" customFormat="1" ht="18.75" customHeight="1">
      <c r="A160"/>
      <c r="B160"/>
      <c r="C160"/>
      <c r="D160"/>
      <c r="E160"/>
      <c r="F160"/>
      <c r="G160"/>
      <c r="H160" s="7"/>
      <c r="I160"/>
      <c r="J160" s="217"/>
    </row>
    <row r="161" spans="1:10" s="218" customFormat="1" ht="18.75" customHeight="1">
      <c r="A161"/>
      <c r="B161"/>
      <c r="C161"/>
      <c r="D161"/>
      <c r="E161"/>
      <c r="F161"/>
      <c r="G161"/>
      <c r="H161" s="7"/>
      <c r="I161"/>
      <c r="J161" s="217"/>
    </row>
    <row r="162" spans="1:10" s="218" customFormat="1" ht="18.75" customHeight="1">
      <c r="A162"/>
      <c r="B162"/>
      <c r="C162"/>
      <c r="D162"/>
      <c r="E162"/>
      <c r="F162"/>
      <c r="G162"/>
      <c r="H162" s="7"/>
      <c r="I162"/>
      <c r="J162" s="217"/>
    </row>
    <row r="163" spans="1:10" s="218" customFormat="1" ht="18.75" customHeight="1">
      <c r="A163"/>
      <c r="B163"/>
      <c r="C163"/>
      <c r="D163"/>
      <c r="E163"/>
      <c r="F163"/>
      <c r="G163"/>
      <c r="H163" s="7"/>
      <c r="I163"/>
      <c r="J163" s="217"/>
    </row>
    <row r="164" spans="1:10" s="218" customFormat="1" ht="18.75" customHeight="1">
      <c r="A164"/>
      <c r="B164"/>
      <c r="C164"/>
      <c r="D164"/>
      <c r="E164"/>
      <c r="F164"/>
      <c r="G164"/>
      <c r="H164" s="7"/>
      <c r="I164"/>
      <c r="J164" s="217"/>
    </row>
    <row r="165" spans="1:10" s="218" customFormat="1" ht="18.75" customHeight="1">
      <c r="A165"/>
      <c r="B165"/>
      <c r="C165"/>
      <c r="D165"/>
      <c r="E165"/>
      <c r="F165"/>
      <c r="G165"/>
      <c r="H165" s="7"/>
      <c r="I165"/>
      <c r="J165" s="217"/>
    </row>
    <row r="166" spans="1:10" s="218" customFormat="1" ht="18.75" customHeight="1">
      <c r="A166"/>
      <c r="B166"/>
      <c r="C166"/>
      <c r="D166"/>
      <c r="E166"/>
      <c r="F166"/>
      <c r="G166"/>
      <c r="H166" s="7"/>
      <c r="I166"/>
      <c r="J166" s="217"/>
    </row>
    <row r="167" spans="1:10" s="218" customFormat="1" ht="18.75" customHeight="1">
      <c r="A167"/>
      <c r="B167"/>
      <c r="C167"/>
      <c r="D167"/>
      <c r="E167"/>
      <c r="F167"/>
      <c r="G167"/>
      <c r="H167" s="7"/>
      <c r="I167"/>
      <c r="J167" s="217"/>
    </row>
    <row r="168" spans="1:10" s="218" customFormat="1" ht="18.75" customHeight="1">
      <c r="A168"/>
      <c r="B168"/>
      <c r="C168"/>
      <c r="D168"/>
      <c r="E168"/>
      <c r="F168"/>
      <c r="G168"/>
      <c r="H168" s="7"/>
      <c r="I168"/>
      <c r="J168" s="217"/>
    </row>
    <row r="169" spans="1:10" s="218" customFormat="1" ht="18.75" customHeight="1">
      <c r="A169"/>
      <c r="B169"/>
      <c r="C169"/>
      <c r="D169"/>
      <c r="E169"/>
      <c r="F169"/>
      <c r="G169"/>
      <c r="H169" s="7"/>
      <c r="I169"/>
      <c r="J169" s="217"/>
    </row>
    <row r="170" spans="1:10" s="218" customFormat="1" ht="18.75" customHeight="1">
      <c r="A170"/>
      <c r="B170"/>
      <c r="C170"/>
      <c r="D170"/>
      <c r="E170"/>
      <c r="F170"/>
      <c r="G170"/>
      <c r="H170" s="7"/>
      <c r="I170"/>
      <c r="J170" s="217"/>
    </row>
    <row r="171" spans="1:10" s="218" customFormat="1" ht="18.75" customHeight="1">
      <c r="A171"/>
      <c r="B171"/>
      <c r="C171"/>
      <c r="D171"/>
      <c r="E171"/>
      <c r="F171"/>
      <c r="G171"/>
      <c r="H171" s="7"/>
      <c r="I171"/>
      <c r="J171" s="217"/>
    </row>
    <row r="172" spans="1:10" s="218" customFormat="1" ht="18.75" customHeight="1">
      <c r="A172"/>
      <c r="B172"/>
      <c r="C172"/>
      <c r="D172"/>
      <c r="E172"/>
      <c r="F172"/>
      <c r="G172"/>
      <c r="H172" s="7"/>
      <c r="I172"/>
      <c r="J172" s="217"/>
    </row>
    <row r="173" spans="1:10" s="218" customFormat="1" ht="18.75" customHeight="1">
      <c r="A173"/>
      <c r="B173"/>
      <c r="C173"/>
      <c r="D173"/>
      <c r="E173"/>
      <c r="F173"/>
      <c r="G173"/>
      <c r="H173" s="7"/>
      <c r="I173"/>
      <c r="J173" s="217"/>
    </row>
    <row r="174" spans="1:10" s="218" customFormat="1" ht="18.75" customHeight="1">
      <c r="A174"/>
      <c r="B174"/>
      <c r="C174"/>
      <c r="D174"/>
      <c r="E174"/>
      <c r="F174"/>
      <c r="G174"/>
      <c r="H174" s="7"/>
      <c r="I174"/>
      <c r="J174" s="217"/>
    </row>
    <row r="175" spans="1:10" s="218" customFormat="1" ht="18.75" customHeight="1">
      <c r="A175"/>
      <c r="B175"/>
      <c r="C175"/>
      <c r="D175"/>
      <c r="E175"/>
      <c r="F175"/>
      <c r="G175"/>
      <c r="H175" s="7"/>
      <c r="I175"/>
      <c r="J175" s="217"/>
    </row>
    <row r="176" spans="1:10" s="18" customFormat="1" ht="18.75" customHeight="1">
      <c r="A176"/>
      <c r="B176"/>
      <c r="C176"/>
      <c r="D176"/>
      <c r="E176"/>
      <c r="F176"/>
      <c r="G176"/>
      <c r="H176" s="7"/>
      <c r="I176"/>
      <c r="J176" s="134"/>
    </row>
    <row r="177" spans="1:10" s="18" customFormat="1" ht="18.75" customHeight="1">
      <c r="A177"/>
      <c r="B177"/>
      <c r="C177"/>
      <c r="D177"/>
      <c r="E177"/>
      <c r="F177"/>
      <c r="G177"/>
      <c r="H177" s="7"/>
      <c r="I177"/>
      <c r="J177" s="134"/>
    </row>
    <row r="178" spans="1:10" s="18" customFormat="1" ht="18.75" customHeight="1">
      <c r="A178"/>
      <c r="B178"/>
      <c r="C178"/>
      <c r="D178"/>
      <c r="E178"/>
      <c r="F178"/>
      <c r="G178"/>
      <c r="H178" s="7"/>
      <c r="I178"/>
      <c r="J178" s="134"/>
    </row>
    <row r="179" spans="1:10" s="18" customFormat="1" ht="18.75" customHeight="1">
      <c r="A179"/>
      <c r="B179"/>
      <c r="C179"/>
      <c r="D179"/>
      <c r="E179"/>
      <c r="F179"/>
      <c r="G179"/>
      <c r="H179" s="7"/>
      <c r="I179"/>
      <c r="J179" s="134"/>
    </row>
    <row r="180" spans="1:10" s="18" customFormat="1" ht="18.75" customHeight="1">
      <c r="A180"/>
      <c r="B180"/>
      <c r="C180"/>
      <c r="D180"/>
      <c r="E180"/>
      <c r="F180"/>
      <c r="G180"/>
      <c r="H180" s="7"/>
      <c r="I180"/>
      <c r="J180" s="134"/>
    </row>
    <row r="181" spans="1:10" s="18" customFormat="1" ht="18.75" customHeight="1">
      <c r="A181"/>
      <c r="B181"/>
      <c r="C181"/>
      <c r="D181"/>
      <c r="E181"/>
      <c r="F181"/>
      <c r="G181"/>
      <c r="H181" s="7"/>
      <c r="I181"/>
      <c r="J181" s="134"/>
    </row>
    <row r="182" spans="1:10" s="18" customFormat="1" ht="18.75" customHeight="1">
      <c r="A182"/>
      <c r="B182"/>
      <c r="C182"/>
      <c r="D182"/>
      <c r="E182"/>
      <c r="F182"/>
      <c r="G182"/>
      <c r="H182" s="7"/>
      <c r="I182"/>
      <c r="J182" s="134"/>
    </row>
    <row r="183" spans="1:10" s="18" customFormat="1" ht="18.75" customHeight="1">
      <c r="A183"/>
      <c r="B183"/>
      <c r="C183"/>
      <c r="D183"/>
      <c r="E183"/>
      <c r="F183"/>
      <c r="G183"/>
      <c r="H183" s="7"/>
      <c r="I183"/>
      <c r="J183" s="134"/>
    </row>
    <row r="184" spans="1:10" s="18" customFormat="1" ht="18.75" customHeight="1">
      <c r="A184"/>
      <c r="B184"/>
      <c r="C184"/>
      <c r="D184"/>
      <c r="E184"/>
      <c r="F184"/>
      <c r="G184"/>
      <c r="H184" s="7"/>
      <c r="I184"/>
      <c r="J184" s="134"/>
    </row>
    <row r="185" spans="1:10" s="18" customFormat="1" ht="18.75" customHeight="1">
      <c r="A185"/>
      <c r="B185"/>
      <c r="C185"/>
      <c r="D185"/>
      <c r="E185"/>
      <c r="F185"/>
      <c r="G185"/>
      <c r="H185" s="7"/>
      <c r="I185"/>
      <c r="J185" s="134"/>
    </row>
    <row r="186" spans="1:10" s="18" customFormat="1" ht="18.75" customHeight="1">
      <c r="A186"/>
      <c r="B186"/>
      <c r="C186"/>
      <c r="D186"/>
      <c r="E186"/>
      <c r="F186"/>
      <c r="G186"/>
      <c r="H186" s="7"/>
      <c r="I186"/>
      <c r="J186" s="134"/>
    </row>
    <row r="187" spans="1:10" s="18" customFormat="1" ht="18.75" customHeight="1">
      <c r="A187"/>
      <c r="B187"/>
      <c r="C187"/>
      <c r="D187"/>
      <c r="E187"/>
      <c r="F187"/>
      <c r="G187"/>
      <c r="H187" s="7"/>
      <c r="I187"/>
      <c r="J187" s="134"/>
    </row>
    <row r="188" spans="1:10" s="18" customFormat="1" ht="18.75" customHeight="1">
      <c r="A188"/>
      <c r="B188"/>
      <c r="C188"/>
      <c r="D188"/>
      <c r="E188"/>
      <c r="F188"/>
      <c r="G188"/>
      <c r="H188" s="7"/>
      <c r="I188"/>
      <c r="J188" s="134"/>
    </row>
    <row r="189" spans="1:10" s="18" customFormat="1" ht="18.75" customHeight="1">
      <c r="A189"/>
      <c r="B189"/>
      <c r="C189"/>
      <c r="D189"/>
      <c r="E189"/>
      <c r="F189"/>
      <c r="G189"/>
      <c r="H189" s="7"/>
      <c r="I189"/>
      <c r="J189" s="134"/>
    </row>
    <row r="190" spans="1:10" s="18" customFormat="1" ht="18.75" customHeight="1">
      <c r="A190"/>
      <c r="B190"/>
      <c r="C190"/>
      <c r="D190"/>
      <c r="E190"/>
      <c r="F190"/>
      <c r="G190"/>
      <c r="H190" s="7"/>
      <c r="I190"/>
      <c r="J190" s="134"/>
    </row>
    <row r="191" spans="1:10" s="18" customFormat="1" ht="18.75" customHeight="1">
      <c r="A191"/>
      <c r="B191"/>
      <c r="C191"/>
      <c r="D191"/>
      <c r="E191"/>
      <c r="F191"/>
      <c r="G191"/>
      <c r="H191" s="7"/>
      <c r="I191"/>
      <c r="J191" s="134"/>
    </row>
    <row r="192" spans="1:10" s="18" customFormat="1" ht="18.75" customHeight="1">
      <c r="A192"/>
      <c r="B192"/>
      <c r="C192"/>
      <c r="D192"/>
      <c r="E192"/>
      <c r="F192"/>
      <c r="G192"/>
      <c r="H192" s="7"/>
      <c r="I192"/>
      <c r="J192" s="134"/>
    </row>
    <row r="193" spans="1:10" s="18" customFormat="1" ht="18.75" customHeight="1">
      <c r="A193"/>
      <c r="B193"/>
      <c r="C193"/>
      <c r="D193"/>
      <c r="E193"/>
      <c r="F193"/>
      <c r="G193"/>
      <c r="H193" s="7"/>
      <c r="I193"/>
      <c r="J193" s="134"/>
    </row>
    <row r="194" spans="1:10" s="18" customFormat="1" ht="18.75" customHeight="1">
      <c r="A194"/>
      <c r="B194"/>
      <c r="C194"/>
      <c r="D194"/>
      <c r="E194"/>
      <c r="F194"/>
      <c r="G194"/>
      <c r="H194" s="7"/>
      <c r="I194"/>
      <c r="J194" s="134"/>
    </row>
    <row r="195" spans="1:10" s="18" customFormat="1" ht="18.75" customHeight="1">
      <c r="A195"/>
      <c r="B195"/>
      <c r="C195"/>
      <c r="D195"/>
      <c r="E195"/>
      <c r="F195"/>
      <c r="G195"/>
      <c r="H195" s="7"/>
      <c r="I195"/>
      <c r="J195" s="134"/>
    </row>
    <row r="196" spans="1:10" s="18" customFormat="1" ht="18.75" customHeight="1">
      <c r="A196"/>
      <c r="B196"/>
      <c r="C196"/>
      <c r="D196"/>
      <c r="E196"/>
      <c r="F196"/>
      <c r="G196"/>
      <c r="H196" s="7"/>
      <c r="I196"/>
      <c r="J196" s="134"/>
    </row>
    <row r="197" spans="1:10" s="18" customFormat="1" ht="18.75" customHeight="1">
      <c r="A197"/>
      <c r="B197"/>
      <c r="C197"/>
      <c r="D197"/>
      <c r="E197"/>
      <c r="F197"/>
      <c r="G197"/>
      <c r="H197" s="7"/>
      <c r="I197"/>
      <c r="J197" s="134"/>
    </row>
    <row r="198" spans="1:10" s="18" customFormat="1" ht="18.75" customHeight="1">
      <c r="A198"/>
      <c r="B198"/>
      <c r="C198"/>
      <c r="D198"/>
      <c r="E198"/>
      <c r="F198"/>
      <c r="G198"/>
      <c r="H198" s="7"/>
      <c r="I198"/>
      <c r="J198" s="134"/>
    </row>
    <row r="199" spans="1:10" s="18" customFormat="1" ht="18.75" customHeight="1">
      <c r="A199"/>
      <c r="B199"/>
      <c r="C199"/>
      <c r="D199"/>
      <c r="E199"/>
      <c r="F199"/>
      <c r="G199"/>
      <c r="H199" s="7"/>
      <c r="I199"/>
      <c r="J199" s="134"/>
    </row>
    <row r="200" spans="1:10" s="18" customFormat="1" ht="18.75" customHeight="1">
      <c r="A200"/>
      <c r="B200"/>
      <c r="C200"/>
      <c r="D200"/>
      <c r="E200"/>
      <c r="F200"/>
      <c r="G200"/>
      <c r="H200" s="7"/>
      <c r="I200"/>
      <c r="J200" s="134"/>
    </row>
    <row r="201" spans="1:10" s="18" customFormat="1" ht="18.75" customHeight="1">
      <c r="A201"/>
      <c r="B201"/>
      <c r="C201"/>
      <c r="D201"/>
      <c r="E201"/>
      <c r="F201"/>
      <c r="G201"/>
      <c r="H201" s="7"/>
      <c r="I201"/>
      <c r="J201" s="134"/>
    </row>
    <row r="202" spans="1:10" s="18" customFormat="1" ht="18.75" customHeight="1">
      <c r="A202"/>
      <c r="B202"/>
      <c r="C202"/>
      <c r="D202"/>
      <c r="E202"/>
      <c r="F202"/>
      <c r="G202"/>
      <c r="H202" s="7"/>
      <c r="I202"/>
      <c r="J202" s="134"/>
    </row>
    <row r="203" spans="1:10" s="18" customFormat="1" ht="18.75" customHeight="1">
      <c r="A203"/>
      <c r="B203"/>
      <c r="C203"/>
      <c r="D203"/>
      <c r="E203"/>
      <c r="F203"/>
      <c r="G203"/>
      <c r="H203" s="7"/>
      <c r="I203"/>
      <c r="J203" s="134"/>
    </row>
    <row r="204" spans="1:10" s="18" customFormat="1" ht="18.75" customHeight="1">
      <c r="A204"/>
      <c r="B204"/>
      <c r="C204"/>
      <c r="D204"/>
      <c r="E204"/>
      <c r="F204"/>
      <c r="G204"/>
      <c r="H204" s="7"/>
      <c r="I204"/>
      <c r="J204" s="134"/>
    </row>
    <row r="205" spans="1:10" s="18" customFormat="1" ht="18.75" customHeight="1">
      <c r="A205"/>
      <c r="B205"/>
      <c r="C205"/>
      <c r="D205"/>
      <c r="E205"/>
      <c r="F205"/>
      <c r="G205"/>
      <c r="H205" s="7"/>
      <c r="I205"/>
      <c r="J205" s="134"/>
    </row>
    <row r="206" spans="1:10" s="18" customFormat="1" ht="18.75" customHeight="1">
      <c r="A206"/>
      <c r="B206"/>
      <c r="C206"/>
      <c r="D206"/>
      <c r="E206"/>
      <c r="F206"/>
      <c r="G206"/>
      <c r="H206" s="7"/>
      <c r="I206"/>
      <c r="J206" s="134"/>
    </row>
    <row r="207" spans="1:10" s="18" customFormat="1" ht="18.75" customHeight="1">
      <c r="A207"/>
      <c r="B207"/>
      <c r="C207"/>
      <c r="D207"/>
      <c r="E207"/>
      <c r="F207"/>
      <c r="G207"/>
      <c r="H207" s="7"/>
      <c r="I207"/>
      <c r="J207" s="134"/>
    </row>
    <row r="208" spans="1:10" s="18" customFormat="1" ht="18.75" customHeight="1">
      <c r="A208"/>
      <c r="B208"/>
      <c r="C208"/>
      <c r="D208"/>
      <c r="E208"/>
      <c r="F208"/>
      <c r="G208"/>
      <c r="H208" s="7"/>
      <c r="I208"/>
      <c r="J208" s="134"/>
    </row>
    <row r="209" spans="1:10" s="18" customFormat="1" ht="18.75" customHeight="1">
      <c r="A209"/>
      <c r="B209"/>
      <c r="C209"/>
      <c r="D209"/>
      <c r="E209"/>
      <c r="F209"/>
      <c r="G209"/>
      <c r="H209" s="7"/>
      <c r="I209"/>
      <c r="J209" s="134"/>
    </row>
    <row r="210" spans="1:10" s="18" customFormat="1" ht="18.75" customHeight="1">
      <c r="A210"/>
      <c r="B210"/>
      <c r="C210"/>
      <c r="D210"/>
      <c r="E210"/>
      <c r="F210"/>
      <c r="G210"/>
      <c r="H210" s="7"/>
      <c r="I210"/>
      <c r="J210" s="134"/>
    </row>
    <row r="211" spans="1:10" s="18" customFormat="1" ht="18.75" customHeight="1">
      <c r="A211"/>
      <c r="B211"/>
      <c r="C211"/>
      <c r="D211"/>
      <c r="E211"/>
      <c r="F211"/>
      <c r="G211"/>
      <c r="H211" s="7"/>
      <c r="I211"/>
      <c r="J211" s="134"/>
    </row>
    <row r="212" spans="1:10" s="18" customFormat="1" ht="18.75" customHeight="1">
      <c r="A212"/>
      <c r="B212"/>
      <c r="C212"/>
      <c r="D212"/>
      <c r="E212"/>
      <c r="F212"/>
      <c r="G212"/>
      <c r="H212" s="7"/>
      <c r="I212"/>
      <c r="J212" s="134"/>
    </row>
    <row r="213" spans="1:10" s="18" customFormat="1" ht="18.75" customHeight="1">
      <c r="A213"/>
      <c r="B213"/>
      <c r="C213"/>
      <c r="D213"/>
      <c r="E213"/>
      <c r="F213"/>
      <c r="G213"/>
      <c r="H213" s="7"/>
      <c r="I213"/>
      <c r="J213" s="134"/>
    </row>
    <row r="214" spans="1:10" s="18" customFormat="1" ht="18.75" customHeight="1">
      <c r="A214"/>
      <c r="B214"/>
      <c r="C214"/>
      <c r="D214"/>
      <c r="E214"/>
      <c r="F214"/>
      <c r="G214"/>
      <c r="H214" s="7"/>
      <c r="I214"/>
      <c r="J214" s="134"/>
    </row>
    <row r="215" spans="1:10" s="18" customFormat="1" ht="18.75" customHeight="1">
      <c r="A215"/>
      <c r="B215"/>
      <c r="C215"/>
      <c r="D215"/>
      <c r="E215"/>
      <c r="F215"/>
      <c r="G215"/>
      <c r="H215" s="7"/>
      <c r="I215"/>
      <c r="J215" s="134"/>
    </row>
    <row r="216" spans="1:10" s="18" customFormat="1" ht="18.75" customHeight="1">
      <c r="A216"/>
      <c r="B216"/>
      <c r="C216"/>
      <c r="D216"/>
      <c r="E216"/>
      <c r="F216"/>
      <c r="G216"/>
      <c r="H216" s="7"/>
      <c r="I216"/>
      <c r="J216" s="134"/>
    </row>
    <row r="217" spans="1:10" s="18" customFormat="1" ht="18.75" customHeight="1">
      <c r="A217"/>
      <c r="B217"/>
      <c r="C217"/>
      <c r="D217"/>
      <c r="E217"/>
      <c r="F217"/>
      <c r="G217"/>
      <c r="H217" s="7"/>
      <c r="I217"/>
      <c r="J217" s="134"/>
    </row>
    <row r="218" spans="1:10" s="18" customFormat="1" ht="18.75" customHeight="1">
      <c r="A218"/>
      <c r="B218"/>
      <c r="C218"/>
      <c r="D218"/>
      <c r="E218"/>
      <c r="F218"/>
      <c r="G218"/>
      <c r="H218" s="7"/>
      <c r="I218"/>
      <c r="J218" s="134"/>
    </row>
    <row r="219" spans="1:10" s="18" customFormat="1" ht="18.75" customHeight="1">
      <c r="A219"/>
      <c r="B219"/>
      <c r="C219"/>
      <c r="D219"/>
      <c r="E219"/>
      <c r="F219"/>
      <c r="G219"/>
      <c r="H219" s="7"/>
      <c r="I219"/>
      <c r="J219" s="134"/>
    </row>
    <row r="220" spans="1:10" s="18" customFormat="1" ht="18.75" customHeight="1">
      <c r="A220"/>
      <c r="B220"/>
      <c r="C220"/>
      <c r="D220"/>
      <c r="E220"/>
      <c r="F220"/>
      <c r="G220"/>
      <c r="H220" s="7"/>
      <c r="I220"/>
      <c r="J220" s="134"/>
    </row>
    <row r="221" spans="1:10" s="30" customFormat="1" ht="26.25" customHeight="1">
      <c r="A221"/>
      <c r="B221"/>
      <c r="C221"/>
      <c r="D221"/>
      <c r="E221"/>
      <c r="F221"/>
      <c r="G221"/>
      <c r="H221" s="7"/>
      <c r="I221"/>
      <c r="J221" s="121"/>
    </row>
    <row r="223" ht="12.75">
      <c r="J223" s="5"/>
    </row>
    <row r="224" ht="19.5" customHeight="1"/>
    <row r="225" ht="19.5" customHeight="1"/>
    <row r="226" ht="19.5" customHeight="1"/>
    <row r="227" ht="19.5" customHeight="1"/>
    <row r="228" ht="19.5" customHeight="1"/>
    <row r="229" ht="18" customHeight="1"/>
    <row r="230" ht="20.25" customHeight="1"/>
    <row r="231" ht="20.25" customHeight="1"/>
    <row r="232" ht="20.25" customHeight="1"/>
  </sheetData>
  <sheetProtection/>
  <mergeCells count="9">
    <mergeCell ref="H49:I49"/>
    <mergeCell ref="H10:H11"/>
    <mergeCell ref="A2:H2"/>
    <mergeCell ref="A1:H1"/>
    <mergeCell ref="A5:C5"/>
    <mergeCell ref="A10:A11"/>
    <mergeCell ref="B10:B11"/>
    <mergeCell ref="C10:C11"/>
    <mergeCell ref="D10:G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pane ySplit="12" topLeftCell="A88" activePane="bottomLeft" state="frozen"/>
      <selection pane="topLeft" activeCell="A1" sqref="A1"/>
      <selection pane="bottomLeft" activeCell="H99" sqref="H99"/>
    </sheetView>
  </sheetViews>
  <sheetFormatPr defaultColWidth="9.140625" defaultRowHeight="12.75"/>
  <cols>
    <col min="1" max="1" width="25.00390625" style="0" customWidth="1"/>
    <col min="2" max="2" width="54.7109375" style="92" customWidth="1"/>
    <col min="3" max="3" width="16.7109375" style="0" customWidth="1"/>
    <col min="4" max="4" width="14.8515625" style="0" customWidth="1"/>
    <col min="5" max="5" width="14.28125" style="0" customWidth="1"/>
    <col min="6" max="6" width="12.8515625" style="0" customWidth="1"/>
    <col min="7" max="7" width="12.140625" style="0" customWidth="1"/>
    <col min="8" max="8" width="17.7109375" style="7" customWidth="1"/>
    <col min="9" max="9" width="10.140625" style="0" bestFit="1" customWidth="1"/>
    <col min="10" max="10" width="25.140625" style="0" customWidth="1"/>
    <col min="11" max="11" width="14.00390625" style="0" customWidth="1"/>
  </cols>
  <sheetData>
    <row r="1" spans="1:8" ht="15.75">
      <c r="A1" s="397" t="s">
        <v>88</v>
      </c>
      <c r="B1" s="397"/>
      <c r="C1" s="397"/>
      <c r="D1" s="397"/>
      <c r="E1" s="397"/>
      <c r="F1" s="397"/>
      <c r="G1" s="397"/>
      <c r="H1" s="397"/>
    </row>
    <row r="2" spans="1:8" s="2" customFormat="1" ht="15.75">
      <c r="A2" s="439" t="s">
        <v>7</v>
      </c>
      <c r="B2" s="439"/>
      <c r="C2" s="439"/>
      <c r="D2" s="439"/>
      <c r="E2" s="439"/>
      <c r="F2" s="439"/>
      <c r="G2" s="439"/>
      <c r="H2" s="439"/>
    </row>
    <row r="3" spans="1:8" ht="15.75">
      <c r="A3" s="72"/>
      <c r="B3" s="123"/>
      <c r="C3" s="72"/>
      <c r="D3" s="72"/>
      <c r="E3" s="51"/>
      <c r="F3" s="51"/>
      <c r="G3" s="52"/>
      <c r="H3" s="53"/>
    </row>
    <row r="4" spans="1:8" ht="15">
      <c r="A4" s="44" t="s">
        <v>23</v>
      </c>
      <c r="B4" s="124"/>
      <c r="C4" s="44"/>
      <c r="D4" s="44"/>
      <c r="E4" s="54"/>
      <c r="F4" s="54"/>
      <c r="G4" s="54"/>
      <c r="H4" s="53"/>
    </row>
    <row r="5" spans="1:8" ht="15">
      <c r="A5" s="44" t="s">
        <v>24</v>
      </c>
      <c r="B5" s="124"/>
      <c r="C5" s="44"/>
      <c r="D5" s="44"/>
      <c r="E5" s="54"/>
      <c r="F5" s="52"/>
      <c r="G5" s="52"/>
      <c r="H5" s="53"/>
    </row>
    <row r="6" spans="1:8" ht="16.5" thickBot="1">
      <c r="A6" s="428"/>
      <c r="B6" s="429"/>
      <c r="C6" s="429"/>
      <c r="D6" s="55"/>
      <c r="E6" s="55"/>
      <c r="F6" s="56"/>
      <c r="G6" s="56"/>
      <c r="H6" s="53"/>
    </row>
    <row r="7" spans="1:8" ht="15">
      <c r="A7" s="45" t="s">
        <v>21</v>
      </c>
      <c r="B7" s="125" t="s">
        <v>22</v>
      </c>
      <c r="C7" s="125" t="s">
        <v>79</v>
      </c>
      <c r="D7" s="55"/>
      <c r="E7" s="55"/>
      <c r="F7" s="56"/>
      <c r="G7" s="56"/>
      <c r="H7" s="53"/>
    </row>
    <row r="8" spans="1:8" ht="15.75" thickBot="1">
      <c r="A8" s="47">
        <v>302051</v>
      </c>
      <c r="B8" s="126" t="s">
        <v>36</v>
      </c>
      <c r="C8" s="126">
        <v>33655</v>
      </c>
      <c r="D8" s="57"/>
      <c r="E8" s="57"/>
      <c r="F8" s="57"/>
      <c r="G8" s="57"/>
      <c r="H8" s="58"/>
    </row>
    <row r="9" spans="1:8" ht="15">
      <c r="A9" s="60"/>
      <c r="B9" s="127"/>
      <c r="C9" s="57"/>
      <c r="D9" s="57"/>
      <c r="E9" s="57"/>
      <c r="F9" s="57"/>
      <c r="G9" s="57"/>
      <c r="H9" s="58"/>
    </row>
    <row r="10" spans="1:8" ht="13.5" thickBot="1">
      <c r="A10" s="59"/>
      <c r="B10" s="128"/>
      <c r="C10" s="49"/>
      <c r="D10" s="49"/>
      <c r="E10" s="49"/>
      <c r="F10" s="49"/>
      <c r="G10" s="49"/>
      <c r="H10" s="50"/>
    </row>
    <row r="11" spans="1:8" ht="12.75">
      <c r="A11" s="430" t="s">
        <v>0</v>
      </c>
      <c r="B11" s="432" t="s">
        <v>20</v>
      </c>
      <c r="C11" s="432" t="s">
        <v>1</v>
      </c>
      <c r="D11" s="434" t="s">
        <v>2</v>
      </c>
      <c r="E11" s="435"/>
      <c r="F11" s="435"/>
      <c r="G11" s="436"/>
      <c r="H11" s="437" t="s">
        <v>3</v>
      </c>
    </row>
    <row r="12" spans="1:8" ht="13.5" thickBot="1">
      <c r="A12" s="431"/>
      <c r="B12" s="433"/>
      <c r="C12" s="433"/>
      <c r="D12" s="65" t="s">
        <v>8</v>
      </c>
      <c r="E12" s="66" t="s">
        <v>9</v>
      </c>
      <c r="F12" s="65" t="s">
        <v>10</v>
      </c>
      <c r="G12" s="66" t="s">
        <v>11</v>
      </c>
      <c r="H12" s="438"/>
    </row>
    <row r="13" spans="1:8" s="1" customFormat="1" ht="16.5" customHeight="1">
      <c r="A13" s="69" t="s">
        <v>68</v>
      </c>
      <c r="B13" s="261"/>
      <c r="C13" s="69"/>
      <c r="D13" s="69"/>
      <c r="E13" s="69"/>
      <c r="F13" s="69"/>
      <c r="G13" s="69"/>
      <c r="H13" s="71"/>
    </row>
    <row r="14" spans="1:9" s="8" customFormat="1" ht="18" customHeight="1">
      <c r="A14" s="210" t="s">
        <v>171</v>
      </c>
      <c r="B14" s="210" t="s">
        <v>172</v>
      </c>
      <c r="C14" s="94">
        <f>SUM(D13:G14)</f>
        <v>35850.99</v>
      </c>
      <c r="D14" s="68">
        <v>35850.99</v>
      </c>
      <c r="E14" s="68"/>
      <c r="F14" s="68"/>
      <c r="G14" s="6"/>
      <c r="H14" s="211">
        <v>44946</v>
      </c>
      <c r="I14" s="1"/>
    </row>
    <row r="15" spans="1:10" s="1" customFormat="1" ht="16.5" customHeight="1">
      <c r="A15" s="114" t="s">
        <v>31</v>
      </c>
      <c r="B15" s="115"/>
      <c r="C15" s="116">
        <f>SUM(C14)</f>
        <v>35850.99</v>
      </c>
      <c r="D15" s="116">
        <f>SUM(D14)</f>
        <v>35850.99</v>
      </c>
      <c r="E15" s="116">
        <f>SUM(E14)</f>
        <v>0</v>
      </c>
      <c r="F15" s="116">
        <f>SUM(F14)</f>
        <v>0</v>
      </c>
      <c r="G15" s="116">
        <f>SUM(G14)</f>
        <v>0</v>
      </c>
      <c r="H15" s="142"/>
      <c r="J15" s="134"/>
    </row>
    <row r="16" spans="1:8" s="1" customFormat="1" ht="16.5" customHeight="1">
      <c r="A16" s="69" t="s">
        <v>291</v>
      </c>
      <c r="B16" s="261"/>
      <c r="C16" s="69"/>
      <c r="D16" s="69"/>
      <c r="E16" s="69"/>
      <c r="F16" s="69"/>
      <c r="G16" s="69"/>
      <c r="H16" s="71"/>
    </row>
    <row r="17" spans="1:10" s="1" customFormat="1" ht="16.5" customHeight="1">
      <c r="A17" s="136" t="s">
        <v>234</v>
      </c>
      <c r="B17" s="136" t="s">
        <v>235</v>
      </c>
      <c r="C17" s="322">
        <f>SUM(D17:G17)</f>
        <v>1266.46</v>
      </c>
      <c r="D17" s="3">
        <v>1266.46</v>
      </c>
      <c r="E17" s="321"/>
      <c r="F17" s="3">
        <v>0</v>
      </c>
      <c r="G17" s="321"/>
      <c r="H17" s="211">
        <v>44958</v>
      </c>
      <c r="J17" s="134"/>
    </row>
    <row r="18" spans="1:10" s="1" customFormat="1" ht="16.5" customHeight="1">
      <c r="A18" s="136" t="s">
        <v>236</v>
      </c>
      <c r="B18" s="136" t="s">
        <v>237</v>
      </c>
      <c r="C18" s="322">
        <f aca="true" t="shared" si="0" ref="C18:C59">SUM(D18:G18)</f>
        <v>16844.34</v>
      </c>
      <c r="D18" s="3">
        <v>16844.34</v>
      </c>
      <c r="E18" s="321"/>
      <c r="F18" s="3">
        <v>0</v>
      </c>
      <c r="G18" s="321"/>
      <c r="H18" s="211">
        <v>44958</v>
      </c>
      <c r="J18" s="134"/>
    </row>
    <row r="19" spans="1:10" s="1" customFormat="1" ht="16.5" customHeight="1">
      <c r="A19" s="136" t="s">
        <v>238</v>
      </c>
      <c r="B19" s="136" t="s">
        <v>239</v>
      </c>
      <c r="C19" s="322">
        <f t="shared" si="0"/>
        <v>7496.42</v>
      </c>
      <c r="D19" s="3">
        <v>7496.42</v>
      </c>
      <c r="E19" s="321"/>
      <c r="F19" s="3">
        <v>0</v>
      </c>
      <c r="G19" s="321"/>
      <c r="H19" s="211">
        <v>44958</v>
      </c>
      <c r="J19" s="134"/>
    </row>
    <row r="20" spans="1:10" s="1" customFormat="1" ht="16.5" customHeight="1">
      <c r="A20" s="136" t="s">
        <v>240</v>
      </c>
      <c r="B20" s="136" t="s">
        <v>241</v>
      </c>
      <c r="C20" s="322">
        <f t="shared" si="0"/>
        <v>4476.43</v>
      </c>
      <c r="D20" s="3">
        <v>4476.43</v>
      </c>
      <c r="E20" s="321"/>
      <c r="F20" s="3">
        <v>0</v>
      </c>
      <c r="G20" s="321"/>
      <c r="H20" s="211">
        <v>44958</v>
      </c>
      <c r="J20" s="134"/>
    </row>
    <row r="21" spans="1:10" s="1" customFormat="1" ht="16.5" customHeight="1">
      <c r="A21" s="136" t="s">
        <v>242</v>
      </c>
      <c r="B21" s="136" t="s">
        <v>243</v>
      </c>
      <c r="C21" s="322">
        <f t="shared" si="0"/>
        <v>4414.13</v>
      </c>
      <c r="D21" s="3">
        <v>4414.13</v>
      </c>
      <c r="E21" s="321"/>
      <c r="F21" s="3">
        <v>0</v>
      </c>
      <c r="G21" s="321"/>
      <c r="H21" s="211">
        <v>44958</v>
      </c>
      <c r="J21" s="134"/>
    </row>
    <row r="22" spans="1:10" s="1" customFormat="1" ht="16.5" customHeight="1">
      <c r="A22" s="136" t="s">
        <v>244</v>
      </c>
      <c r="B22" s="136" t="s">
        <v>245</v>
      </c>
      <c r="C22" s="322">
        <f t="shared" si="0"/>
        <v>0</v>
      </c>
      <c r="D22" s="3">
        <v>0</v>
      </c>
      <c r="E22" s="321"/>
      <c r="F22" s="3">
        <v>0</v>
      </c>
      <c r="G22" s="321"/>
      <c r="H22" s="211">
        <v>44958</v>
      </c>
      <c r="I22" s="323" t="s">
        <v>290</v>
      </c>
      <c r="J22" s="134"/>
    </row>
    <row r="23" spans="1:10" s="1" customFormat="1" ht="16.5" customHeight="1">
      <c r="A23" s="136" t="s">
        <v>246</v>
      </c>
      <c r="B23" s="136" t="s">
        <v>245</v>
      </c>
      <c r="C23" s="322">
        <f t="shared" si="0"/>
        <v>968.05</v>
      </c>
      <c r="D23" s="3">
        <v>968.05</v>
      </c>
      <c r="E23" s="321"/>
      <c r="F23" s="3">
        <v>0</v>
      </c>
      <c r="G23" s="321"/>
      <c r="H23" s="211">
        <v>44958</v>
      </c>
      <c r="J23" s="134"/>
    </row>
    <row r="24" spans="1:10" s="1" customFormat="1" ht="16.5" customHeight="1">
      <c r="A24" s="136" t="s">
        <v>247</v>
      </c>
      <c r="B24" s="136" t="s">
        <v>248</v>
      </c>
      <c r="C24" s="322">
        <f t="shared" si="0"/>
        <v>111838.09</v>
      </c>
      <c r="D24" s="3">
        <v>111838.09</v>
      </c>
      <c r="E24" s="321"/>
      <c r="F24" s="3">
        <v>0</v>
      </c>
      <c r="G24" s="321"/>
      <c r="H24" s="211">
        <v>44958</v>
      </c>
      <c r="J24" s="134"/>
    </row>
    <row r="25" spans="1:10" s="1" customFormat="1" ht="16.5" customHeight="1">
      <c r="A25" s="136" t="s">
        <v>249</v>
      </c>
      <c r="B25" s="136" t="s">
        <v>248</v>
      </c>
      <c r="C25" s="322">
        <f t="shared" si="0"/>
        <v>32498.18</v>
      </c>
      <c r="D25" s="3">
        <v>32498.18</v>
      </c>
      <c r="E25" s="321"/>
      <c r="F25" s="3">
        <v>0</v>
      </c>
      <c r="G25" s="321"/>
      <c r="H25" s="211">
        <v>44958</v>
      </c>
      <c r="J25" s="134"/>
    </row>
    <row r="26" spans="1:10" s="1" customFormat="1" ht="16.5" customHeight="1">
      <c r="A26" s="136" t="s">
        <v>250</v>
      </c>
      <c r="B26" s="136" t="s">
        <v>251</v>
      </c>
      <c r="C26" s="322">
        <f t="shared" si="0"/>
        <v>72000</v>
      </c>
      <c r="D26" s="3">
        <v>72000</v>
      </c>
      <c r="E26" s="321"/>
      <c r="F26" s="3">
        <v>0</v>
      </c>
      <c r="G26" s="321"/>
      <c r="H26" s="211">
        <v>44958</v>
      </c>
      <c r="J26" s="134"/>
    </row>
    <row r="27" spans="1:10" s="1" customFormat="1" ht="16.5" customHeight="1">
      <c r="A27" s="136" t="s">
        <v>252</v>
      </c>
      <c r="B27" s="136" t="s">
        <v>253</v>
      </c>
      <c r="C27" s="322">
        <f t="shared" si="0"/>
        <v>47145.59</v>
      </c>
      <c r="D27" s="3">
        <v>47145.59</v>
      </c>
      <c r="E27" s="321"/>
      <c r="F27" s="3">
        <v>0</v>
      </c>
      <c r="G27" s="321"/>
      <c r="H27" s="211">
        <v>44958</v>
      </c>
      <c r="J27" s="134"/>
    </row>
    <row r="28" spans="1:10" s="1" customFormat="1" ht="16.5" customHeight="1">
      <c r="A28" s="136" t="s">
        <v>254</v>
      </c>
      <c r="B28" s="136" t="s">
        <v>255</v>
      </c>
      <c r="C28" s="322">
        <f t="shared" si="0"/>
        <v>26154.26</v>
      </c>
      <c r="D28" s="3">
        <v>26154.26</v>
      </c>
      <c r="E28" s="321"/>
      <c r="F28" s="3">
        <v>0</v>
      </c>
      <c r="G28" s="321"/>
      <c r="H28" s="211">
        <v>44958</v>
      </c>
      <c r="J28" s="134"/>
    </row>
    <row r="29" spans="1:10" s="1" customFormat="1" ht="16.5" customHeight="1">
      <c r="A29" s="136" t="s">
        <v>256</v>
      </c>
      <c r="B29" s="136" t="s">
        <v>255</v>
      </c>
      <c r="C29" s="322">
        <f t="shared" si="0"/>
        <v>26154.26</v>
      </c>
      <c r="D29" s="3">
        <v>26154.26</v>
      </c>
      <c r="E29" s="321"/>
      <c r="F29" s="3">
        <v>0</v>
      </c>
      <c r="G29" s="321"/>
      <c r="H29" s="211">
        <v>44958</v>
      </c>
      <c r="J29" s="134"/>
    </row>
    <row r="30" spans="1:10" s="1" customFormat="1" ht="16.5" customHeight="1">
      <c r="A30" s="136" t="s">
        <v>257</v>
      </c>
      <c r="B30" s="136" t="s">
        <v>258</v>
      </c>
      <c r="C30" s="322">
        <f t="shared" si="0"/>
        <v>26602.59</v>
      </c>
      <c r="D30" s="3">
        <v>26602.59</v>
      </c>
      <c r="E30" s="321"/>
      <c r="F30" s="3">
        <v>0</v>
      </c>
      <c r="G30" s="321"/>
      <c r="H30" s="211">
        <v>44958</v>
      </c>
      <c r="J30" s="134"/>
    </row>
    <row r="31" spans="1:10" s="1" customFormat="1" ht="16.5" customHeight="1">
      <c r="A31" s="136" t="s">
        <v>259</v>
      </c>
      <c r="B31" s="136" t="s">
        <v>260</v>
      </c>
      <c r="C31" s="322">
        <f t="shared" si="0"/>
        <v>48950</v>
      </c>
      <c r="D31" s="3">
        <v>48950</v>
      </c>
      <c r="E31" s="321"/>
      <c r="F31" s="3">
        <v>0</v>
      </c>
      <c r="G31" s="321"/>
      <c r="H31" s="211">
        <v>44958</v>
      </c>
      <c r="J31" s="134"/>
    </row>
    <row r="32" spans="1:10" s="1" customFormat="1" ht="16.5" customHeight="1">
      <c r="A32" s="136" t="s">
        <v>261</v>
      </c>
      <c r="B32" s="136" t="s">
        <v>262</v>
      </c>
      <c r="C32" s="322">
        <f t="shared" si="0"/>
        <v>24840</v>
      </c>
      <c r="D32" s="3">
        <v>24840</v>
      </c>
      <c r="E32" s="321"/>
      <c r="F32" s="3">
        <v>0</v>
      </c>
      <c r="G32" s="321"/>
      <c r="H32" s="211">
        <v>44958</v>
      </c>
      <c r="J32" s="134"/>
    </row>
    <row r="33" spans="1:10" s="1" customFormat="1" ht="16.5" customHeight="1">
      <c r="A33" s="136" t="s">
        <v>263</v>
      </c>
      <c r="B33" s="136" t="s">
        <v>241</v>
      </c>
      <c r="C33" s="322">
        <f t="shared" si="0"/>
        <v>19580.24</v>
      </c>
      <c r="D33" s="3">
        <v>19580.24</v>
      </c>
      <c r="E33" s="321"/>
      <c r="F33" s="3">
        <v>0</v>
      </c>
      <c r="G33" s="321"/>
      <c r="H33" s="211">
        <v>44958</v>
      </c>
      <c r="J33" s="134"/>
    </row>
    <row r="34" spans="1:10" s="1" customFormat="1" ht="16.5" customHeight="1">
      <c r="A34" s="136" t="s">
        <v>264</v>
      </c>
      <c r="B34" s="136" t="s">
        <v>265</v>
      </c>
      <c r="C34" s="322">
        <f t="shared" si="0"/>
        <v>24481.27</v>
      </c>
      <c r="D34" s="3">
        <v>24481.27</v>
      </c>
      <c r="E34" s="321"/>
      <c r="F34" s="3">
        <v>0</v>
      </c>
      <c r="G34" s="321"/>
      <c r="H34" s="211">
        <v>44958</v>
      </c>
      <c r="J34" s="134"/>
    </row>
    <row r="35" spans="1:10" s="1" customFormat="1" ht="16.5" customHeight="1">
      <c r="A35" s="136" t="s">
        <v>266</v>
      </c>
      <c r="B35" s="136" t="s">
        <v>265</v>
      </c>
      <c r="C35" s="322">
        <f t="shared" si="0"/>
        <v>15122.6</v>
      </c>
      <c r="D35" s="3">
        <v>15122.6</v>
      </c>
      <c r="E35" s="321"/>
      <c r="F35" s="3">
        <v>0</v>
      </c>
      <c r="G35" s="321"/>
      <c r="H35" s="211">
        <v>44958</v>
      </c>
      <c r="J35" s="134"/>
    </row>
    <row r="36" spans="1:10" s="1" customFormat="1" ht="16.5" customHeight="1">
      <c r="A36" s="136" t="s">
        <v>267</v>
      </c>
      <c r="B36" s="136" t="s">
        <v>268</v>
      </c>
      <c r="C36" s="322">
        <f t="shared" si="0"/>
        <v>48887.85</v>
      </c>
      <c r="D36" s="3">
        <v>48887.85</v>
      </c>
      <c r="E36" s="321"/>
      <c r="F36" s="3">
        <v>0</v>
      </c>
      <c r="G36" s="321"/>
      <c r="H36" s="211">
        <v>44958</v>
      </c>
      <c r="J36" s="134"/>
    </row>
    <row r="37" spans="1:10" s="1" customFormat="1" ht="16.5" customHeight="1">
      <c r="A37" s="136" t="s">
        <v>269</v>
      </c>
      <c r="B37" s="136" t="s">
        <v>270</v>
      </c>
      <c r="C37" s="322">
        <f t="shared" si="0"/>
        <v>8171.92</v>
      </c>
      <c r="D37" s="3">
        <v>8171.92</v>
      </c>
      <c r="E37" s="321"/>
      <c r="F37" s="3">
        <v>0</v>
      </c>
      <c r="G37" s="321"/>
      <c r="H37" s="211">
        <v>44958</v>
      </c>
      <c r="J37" s="134"/>
    </row>
    <row r="38" spans="1:10" s="1" customFormat="1" ht="16.5" customHeight="1">
      <c r="A38" s="136" t="s">
        <v>271</v>
      </c>
      <c r="B38" s="136" t="s">
        <v>272</v>
      </c>
      <c r="C38" s="322">
        <f t="shared" si="0"/>
        <v>49996.67</v>
      </c>
      <c r="D38" s="3">
        <v>49996.67</v>
      </c>
      <c r="E38" s="321"/>
      <c r="F38" s="3">
        <v>0</v>
      </c>
      <c r="G38" s="321"/>
      <c r="H38" s="211">
        <v>44958</v>
      </c>
      <c r="J38" s="134"/>
    </row>
    <row r="39" spans="1:10" s="1" customFormat="1" ht="16.5" customHeight="1">
      <c r="A39" s="136" t="s">
        <v>273</v>
      </c>
      <c r="B39" s="136" t="s">
        <v>274</v>
      </c>
      <c r="C39" s="322">
        <f t="shared" si="0"/>
        <v>20174.01</v>
      </c>
      <c r="D39" s="3">
        <v>20174.01</v>
      </c>
      <c r="E39" s="321"/>
      <c r="F39" s="3">
        <v>0</v>
      </c>
      <c r="G39" s="321"/>
      <c r="H39" s="211">
        <v>44958</v>
      </c>
      <c r="J39" s="134"/>
    </row>
    <row r="40" spans="1:10" s="1" customFormat="1" ht="16.5" customHeight="1">
      <c r="A40" s="136" t="s">
        <v>275</v>
      </c>
      <c r="B40" s="136" t="s">
        <v>276</v>
      </c>
      <c r="C40" s="322">
        <f t="shared" si="0"/>
        <v>56921.27</v>
      </c>
      <c r="D40" s="3">
        <v>56921.27</v>
      </c>
      <c r="E40" s="321"/>
      <c r="F40" s="3">
        <v>0</v>
      </c>
      <c r="G40" s="321"/>
      <c r="H40" s="211">
        <v>44958</v>
      </c>
      <c r="J40" s="134"/>
    </row>
    <row r="41" spans="1:10" s="1" customFormat="1" ht="16.5" customHeight="1">
      <c r="A41" s="136" t="s">
        <v>277</v>
      </c>
      <c r="B41" s="136" t="s">
        <v>260</v>
      </c>
      <c r="C41" s="322">
        <f t="shared" si="0"/>
        <v>5583.13</v>
      </c>
      <c r="D41" s="3">
        <v>5583.13</v>
      </c>
      <c r="E41" s="321"/>
      <c r="F41" s="3">
        <v>0</v>
      </c>
      <c r="G41" s="321"/>
      <c r="H41" s="211">
        <v>44958</v>
      </c>
      <c r="J41" s="134"/>
    </row>
    <row r="42" spans="1:10" s="1" customFormat="1" ht="16.5" customHeight="1">
      <c r="A42" s="136" t="s">
        <v>278</v>
      </c>
      <c r="B42" s="136" t="s">
        <v>279</v>
      </c>
      <c r="C42" s="322">
        <f t="shared" si="0"/>
        <v>7025.24</v>
      </c>
      <c r="D42" s="3">
        <v>7025.24</v>
      </c>
      <c r="E42" s="321"/>
      <c r="F42" s="3">
        <v>0</v>
      </c>
      <c r="G42" s="321"/>
      <c r="H42" s="211">
        <v>44958</v>
      </c>
      <c r="J42" s="134"/>
    </row>
    <row r="43" spans="1:10" s="1" customFormat="1" ht="16.5" customHeight="1">
      <c r="A43" s="136" t="s">
        <v>280</v>
      </c>
      <c r="B43" s="136" t="s">
        <v>281</v>
      </c>
      <c r="C43" s="322">
        <f t="shared" si="0"/>
        <v>37475.28</v>
      </c>
      <c r="D43" s="3">
        <v>37475.28</v>
      </c>
      <c r="E43" s="321"/>
      <c r="F43" s="3">
        <v>0</v>
      </c>
      <c r="G43" s="321"/>
      <c r="H43" s="211">
        <v>44958</v>
      </c>
      <c r="J43" s="134"/>
    </row>
    <row r="44" spans="1:10" s="1" customFormat="1" ht="16.5" customHeight="1">
      <c r="A44" s="136" t="s">
        <v>282</v>
      </c>
      <c r="B44" s="136" t="s">
        <v>283</v>
      </c>
      <c r="C44" s="322">
        <f t="shared" si="0"/>
        <v>12528.92</v>
      </c>
      <c r="D44" s="3">
        <v>12528.92</v>
      </c>
      <c r="E44" s="321"/>
      <c r="F44" s="3">
        <v>0</v>
      </c>
      <c r="G44" s="321"/>
      <c r="H44" s="211">
        <v>44958</v>
      </c>
      <c r="J44" s="134"/>
    </row>
    <row r="45" spans="1:10" s="1" customFormat="1" ht="16.5" customHeight="1">
      <c r="A45" s="136" t="s">
        <v>284</v>
      </c>
      <c r="B45" s="136" t="s">
        <v>285</v>
      </c>
      <c r="C45" s="322">
        <f t="shared" si="0"/>
        <v>13901.24</v>
      </c>
      <c r="D45" s="3">
        <v>13901.24</v>
      </c>
      <c r="E45" s="321"/>
      <c r="F45" s="3">
        <v>0</v>
      </c>
      <c r="G45" s="321"/>
      <c r="H45" s="211">
        <v>44958</v>
      </c>
      <c r="J45" s="134"/>
    </row>
    <row r="46" spans="1:10" s="1" customFormat="1" ht="16.5" customHeight="1">
      <c r="A46" s="136" t="s">
        <v>412</v>
      </c>
      <c r="B46" s="136" t="s">
        <v>426</v>
      </c>
      <c r="C46" s="322">
        <f t="shared" si="0"/>
        <v>4859.54</v>
      </c>
      <c r="D46" s="3">
        <v>4859.54</v>
      </c>
      <c r="E46" s="321"/>
      <c r="F46" s="3"/>
      <c r="G46" s="321"/>
      <c r="H46" s="211">
        <v>44974</v>
      </c>
      <c r="J46" s="134"/>
    </row>
    <row r="47" spans="1:10" s="1" customFormat="1" ht="16.5" customHeight="1">
      <c r="A47" s="136" t="s">
        <v>413</v>
      </c>
      <c r="B47" s="136" t="s">
        <v>427</v>
      </c>
      <c r="C47" s="322">
        <f t="shared" si="0"/>
        <v>2566.13</v>
      </c>
      <c r="D47" s="3">
        <v>2566.13</v>
      </c>
      <c r="E47" s="321"/>
      <c r="F47" s="3"/>
      <c r="G47" s="321"/>
      <c r="H47" s="211">
        <v>44974</v>
      </c>
      <c r="J47" s="134"/>
    </row>
    <row r="48" spans="1:10" s="1" customFormat="1" ht="16.5" customHeight="1">
      <c r="A48" s="136" t="s">
        <v>414</v>
      </c>
      <c r="B48" s="136" t="s">
        <v>428</v>
      </c>
      <c r="C48" s="322">
        <f t="shared" si="0"/>
        <v>7978</v>
      </c>
      <c r="D48" s="3">
        <v>7978</v>
      </c>
      <c r="E48" s="321"/>
      <c r="F48" s="3"/>
      <c r="G48" s="321"/>
      <c r="H48" s="211">
        <v>44974</v>
      </c>
      <c r="J48" s="134"/>
    </row>
    <row r="49" spans="1:10" s="1" customFormat="1" ht="16.5" customHeight="1">
      <c r="A49" s="136" t="s">
        <v>415</v>
      </c>
      <c r="B49" s="136" t="s">
        <v>429</v>
      </c>
      <c r="C49" s="322">
        <f t="shared" si="0"/>
        <v>1920.18</v>
      </c>
      <c r="D49" s="3">
        <v>1920.18</v>
      </c>
      <c r="E49" s="321"/>
      <c r="F49" s="3"/>
      <c r="G49" s="321"/>
      <c r="H49" s="211">
        <v>44974</v>
      </c>
      <c r="J49" s="134"/>
    </row>
    <row r="50" spans="1:10" s="1" customFormat="1" ht="16.5" customHeight="1">
      <c r="A50" s="136" t="s">
        <v>416</v>
      </c>
      <c r="B50" s="136" t="s">
        <v>430</v>
      </c>
      <c r="C50" s="322">
        <f t="shared" si="0"/>
        <v>29916.67</v>
      </c>
      <c r="D50" s="3">
        <v>29916.67</v>
      </c>
      <c r="E50" s="321"/>
      <c r="F50" s="3"/>
      <c r="G50" s="321"/>
      <c r="H50" s="211">
        <v>44974</v>
      </c>
      <c r="J50" s="134"/>
    </row>
    <row r="51" spans="1:10" s="1" customFormat="1" ht="16.5" customHeight="1">
      <c r="A51" s="136" t="s">
        <v>417</v>
      </c>
      <c r="B51" s="136" t="s">
        <v>431</v>
      </c>
      <c r="C51" s="322">
        <f t="shared" si="0"/>
        <v>22280.97</v>
      </c>
      <c r="D51" s="3">
        <v>22280.97</v>
      </c>
      <c r="E51" s="321"/>
      <c r="F51" s="3"/>
      <c r="G51" s="321"/>
      <c r="H51" s="211">
        <v>44974</v>
      </c>
      <c r="J51" s="134"/>
    </row>
    <row r="52" spans="1:10" s="1" customFormat="1" ht="16.5" customHeight="1">
      <c r="A52" s="136" t="s">
        <v>418</v>
      </c>
      <c r="B52" s="136" t="s">
        <v>432</v>
      </c>
      <c r="C52" s="322">
        <f t="shared" si="0"/>
        <v>2249.58</v>
      </c>
      <c r="D52" s="3">
        <v>2249.58</v>
      </c>
      <c r="E52" s="321"/>
      <c r="F52" s="3"/>
      <c r="G52" s="321"/>
      <c r="H52" s="211">
        <v>44974</v>
      </c>
      <c r="J52" s="134"/>
    </row>
    <row r="53" spans="1:10" s="1" customFormat="1" ht="16.5" customHeight="1">
      <c r="A53" s="136" t="s">
        <v>421</v>
      </c>
      <c r="B53" s="136" t="s">
        <v>433</v>
      </c>
      <c r="C53" s="322">
        <f t="shared" si="0"/>
        <v>10984.64</v>
      </c>
      <c r="D53" s="3">
        <v>10984.64</v>
      </c>
      <c r="E53" s="321"/>
      <c r="F53" s="3"/>
      <c r="G53" s="321"/>
      <c r="H53" s="211">
        <v>44974</v>
      </c>
      <c r="J53" s="134"/>
    </row>
    <row r="54" spans="1:10" s="1" customFormat="1" ht="16.5" customHeight="1">
      <c r="A54" s="136" t="s">
        <v>419</v>
      </c>
      <c r="B54" s="136" t="s">
        <v>268</v>
      </c>
      <c r="C54" s="322">
        <f t="shared" si="0"/>
        <v>46433.57</v>
      </c>
      <c r="D54" s="3">
        <v>46433.57</v>
      </c>
      <c r="E54" s="321"/>
      <c r="F54" s="3"/>
      <c r="G54" s="321"/>
      <c r="H54" s="211">
        <v>44974</v>
      </c>
      <c r="J54" s="134"/>
    </row>
    <row r="55" spans="1:10" s="1" customFormat="1" ht="16.5" customHeight="1">
      <c r="A55" s="136" t="s">
        <v>422</v>
      </c>
      <c r="B55" s="136" t="s">
        <v>434</v>
      </c>
      <c r="C55" s="322">
        <f t="shared" si="0"/>
        <v>35153.8</v>
      </c>
      <c r="D55" s="3">
        <v>35153.8</v>
      </c>
      <c r="E55" s="321"/>
      <c r="F55" s="3"/>
      <c r="G55" s="321"/>
      <c r="H55" s="211">
        <v>44974</v>
      </c>
      <c r="J55" s="134"/>
    </row>
    <row r="56" spans="1:10" s="1" customFormat="1" ht="16.5" customHeight="1">
      <c r="A56" s="136" t="s">
        <v>420</v>
      </c>
      <c r="B56" s="136" t="s">
        <v>435</v>
      </c>
      <c r="C56" s="322">
        <f t="shared" si="0"/>
        <v>11770.5</v>
      </c>
      <c r="D56" s="3">
        <v>11770.5</v>
      </c>
      <c r="E56" s="321"/>
      <c r="F56" s="3"/>
      <c r="G56" s="321"/>
      <c r="H56" s="211">
        <v>44974</v>
      </c>
      <c r="J56" s="134"/>
    </row>
    <row r="57" spans="1:10" s="1" customFormat="1" ht="16.5" customHeight="1">
      <c r="A57" s="136" t="s">
        <v>423</v>
      </c>
      <c r="B57" s="136" t="s">
        <v>434</v>
      </c>
      <c r="C57" s="322">
        <f t="shared" si="0"/>
        <v>30884.36</v>
      </c>
      <c r="D57" s="3">
        <v>30884.36</v>
      </c>
      <c r="E57" s="321"/>
      <c r="F57" s="3"/>
      <c r="G57" s="321"/>
      <c r="H57" s="211">
        <v>44974</v>
      </c>
      <c r="J57" s="134"/>
    </row>
    <row r="58" spans="1:10" s="1" customFormat="1" ht="16.5" customHeight="1">
      <c r="A58" s="136" t="s">
        <v>424</v>
      </c>
      <c r="B58" s="136" t="s">
        <v>434</v>
      </c>
      <c r="C58" s="322">
        <f t="shared" si="0"/>
        <v>27912.12</v>
      </c>
      <c r="D58" s="3">
        <v>27912.12</v>
      </c>
      <c r="E58" s="321"/>
      <c r="F58" s="3"/>
      <c r="G58" s="321"/>
      <c r="H58" s="211">
        <v>44974</v>
      </c>
      <c r="J58" s="134"/>
    </row>
    <row r="59" spans="1:10" s="1" customFormat="1" ht="16.5" customHeight="1">
      <c r="A59" s="136" t="s">
        <v>425</v>
      </c>
      <c r="B59" s="136" t="s">
        <v>436</v>
      </c>
      <c r="C59" s="322">
        <f t="shared" si="0"/>
        <v>7223.04</v>
      </c>
      <c r="D59" s="3">
        <v>7223.04</v>
      </c>
      <c r="E59" s="321"/>
      <c r="F59" s="3"/>
      <c r="G59" s="321"/>
      <c r="H59" s="211">
        <v>44974</v>
      </c>
      <c r="J59" s="134"/>
    </row>
    <row r="60" spans="1:10" s="1" customFormat="1" ht="16.5" customHeight="1">
      <c r="A60" s="114" t="s">
        <v>190</v>
      </c>
      <c r="B60" s="115"/>
      <c r="C60" s="116">
        <f>SUM(C17:C59)</f>
        <v>1013631.5400000003</v>
      </c>
      <c r="D60" s="116">
        <f>SUM(D17:D59)</f>
        <v>1013631.5400000003</v>
      </c>
      <c r="E60" s="116">
        <f>SUM(E17:E59)</f>
        <v>0</v>
      </c>
      <c r="F60" s="116">
        <f>SUM(F17:F59)</f>
        <v>0</v>
      </c>
      <c r="G60" s="116">
        <f>SUM(G17:G59)</f>
        <v>0</v>
      </c>
      <c r="H60" s="142"/>
      <c r="J60" s="134"/>
    </row>
    <row r="61" spans="1:10" s="216" customFormat="1" ht="16.5" customHeight="1">
      <c r="A61" s="69" t="s">
        <v>291</v>
      </c>
      <c r="B61" s="261"/>
      <c r="C61" s="69"/>
      <c r="D61" s="69"/>
      <c r="E61" s="69"/>
      <c r="F61" s="69"/>
      <c r="G61" s="69"/>
      <c r="H61" s="71"/>
      <c r="J61" s="217"/>
    </row>
    <row r="62" spans="1:10" s="216" customFormat="1" ht="16.5" customHeight="1">
      <c r="A62" s="350" t="s">
        <v>508</v>
      </c>
      <c r="B62" s="136" t="s">
        <v>552</v>
      </c>
      <c r="C62" s="322">
        <f>SUM(D62:G62)</f>
        <v>15981.21</v>
      </c>
      <c r="D62" s="351">
        <v>15981.21</v>
      </c>
      <c r="E62" s="321"/>
      <c r="F62" s="321"/>
      <c r="G62" s="321"/>
      <c r="H62" s="211">
        <v>44987</v>
      </c>
      <c r="J62" s="217"/>
    </row>
    <row r="63" spans="1:10" s="216" customFormat="1" ht="16.5" customHeight="1">
      <c r="A63" s="350" t="s">
        <v>509</v>
      </c>
      <c r="B63" s="136" t="s">
        <v>553</v>
      </c>
      <c r="C63" s="322">
        <f aca="true" t="shared" si="1" ref="C63:C99">SUM(D63:G63)</f>
        <v>20380.15</v>
      </c>
      <c r="D63" s="351">
        <v>20380.15</v>
      </c>
      <c r="E63" s="321"/>
      <c r="F63" s="321"/>
      <c r="G63" s="321"/>
      <c r="H63" s="211">
        <v>44987</v>
      </c>
      <c r="J63" s="217"/>
    </row>
    <row r="64" spans="1:10" s="216" customFormat="1" ht="16.5" customHeight="1">
      <c r="A64" s="350" t="s">
        <v>510</v>
      </c>
      <c r="B64" s="136" t="s">
        <v>554</v>
      </c>
      <c r="C64" s="322">
        <f t="shared" si="1"/>
        <v>15522.03</v>
      </c>
      <c r="D64" s="351">
        <v>15522.03</v>
      </c>
      <c r="E64" s="321"/>
      <c r="F64" s="321"/>
      <c r="G64" s="321"/>
      <c r="H64" s="211">
        <v>44987</v>
      </c>
      <c r="J64" s="217"/>
    </row>
    <row r="65" spans="1:10" s="216" customFormat="1" ht="16.5" customHeight="1">
      <c r="A65" s="350" t="s">
        <v>511</v>
      </c>
      <c r="B65" s="136" t="s">
        <v>555</v>
      </c>
      <c r="C65" s="322">
        <f t="shared" si="1"/>
        <v>20312.44</v>
      </c>
      <c r="D65" s="351">
        <v>20312.44</v>
      </c>
      <c r="E65" s="321"/>
      <c r="F65" s="321"/>
      <c r="G65" s="321"/>
      <c r="H65" s="211">
        <v>44987</v>
      </c>
      <c r="J65" s="217"/>
    </row>
    <row r="66" spans="1:10" s="216" customFormat="1" ht="16.5" customHeight="1">
      <c r="A66" s="350" t="s">
        <v>512</v>
      </c>
      <c r="B66" s="136" t="s">
        <v>248</v>
      </c>
      <c r="C66" s="322">
        <f t="shared" si="1"/>
        <v>54695.86</v>
      </c>
      <c r="D66" s="351">
        <v>54695.86</v>
      </c>
      <c r="E66" s="321"/>
      <c r="F66" s="321"/>
      <c r="G66" s="321"/>
      <c r="H66" s="211">
        <v>44987</v>
      </c>
      <c r="J66" s="217"/>
    </row>
    <row r="67" spans="1:10" s="216" customFormat="1" ht="16.5" customHeight="1">
      <c r="A67" s="350" t="s">
        <v>513</v>
      </c>
      <c r="B67" s="136" t="s">
        <v>556</v>
      </c>
      <c r="C67" s="322">
        <f t="shared" si="1"/>
        <v>11967.67</v>
      </c>
      <c r="D67" s="351">
        <v>11967.67</v>
      </c>
      <c r="E67" s="321"/>
      <c r="F67" s="321"/>
      <c r="G67" s="321"/>
      <c r="H67" s="211">
        <v>44987</v>
      </c>
      <c r="J67" s="217"/>
    </row>
    <row r="68" spans="1:10" s="216" customFormat="1" ht="16.5" customHeight="1">
      <c r="A68" s="350" t="s">
        <v>514</v>
      </c>
      <c r="B68" s="136" t="s">
        <v>251</v>
      </c>
      <c r="C68" s="322">
        <f t="shared" si="1"/>
        <v>18596.86</v>
      </c>
      <c r="D68" s="351">
        <v>18596.86</v>
      </c>
      <c r="E68" s="321"/>
      <c r="F68" s="321"/>
      <c r="G68" s="321"/>
      <c r="H68" s="211">
        <v>44987</v>
      </c>
      <c r="J68" s="217"/>
    </row>
    <row r="69" spans="1:10" s="216" customFormat="1" ht="16.5" customHeight="1">
      <c r="A69" s="350" t="s">
        <v>515</v>
      </c>
      <c r="B69" s="136" t="s">
        <v>557</v>
      </c>
      <c r="C69" s="322">
        <f t="shared" si="1"/>
        <v>23750</v>
      </c>
      <c r="D69" s="351">
        <v>23750</v>
      </c>
      <c r="E69" s="321"/>
      <c r="F69" s="321"/>
      <c r="G69" s="321"/>
      <c r="H69" s="211">
        <v>44987</v>
      </c>
      <c r="J69" s="217"/>
    </row>
    <row r="70" spans="1:10" s="216" customFormat="1" ht="16.5" customHeight="1">
      <c r="A70" s="350" t="s">
        <v>516</v>
      </c>
      <c r="B70" s="136" t="s">
        <v>255</v>
      </c>
      <c r="C70" s="322">
        <f t="shared" si="1"/>
        <v>26154.26</v>
      </c>
      <c r="D70" s="351">
        <v>26154.26</v>
      </c>
      <c r="E70" s="321"/>
      <c r="F70" s="321"/>
      <c r="G70" s="321"/>
      <c r="H70" s="211">
        <v>44987</v>
      </c>
      <c r="J70" s="217"/>
    </row>
    <row r="71" spans="1:10" s="216" customFormat="1" ht="16.5" customHeight="1">
      <c r="A71" s="350" t="s">
        <v>517</v>
      </c>
      <c r="B71" s="136" t="s">
        <v>265</v>
      </c>
      <c r="C71" s="322">
        <f t="shared" si="1"/>
        <v>29077.53</v>
      </c>
      <c r="D71" s="351">
        <v>29077.53</v>
      </c>
      <c r="E71" s="321"/>
      <c r="F71" s="321"/>
      <c r="G71" s="321"/>
      <c r="H71" s="211">
        <v>44987</v>
      </c>
      <c r="J71" s="217"/>
    </row>
    <row r="72" spans="1:10" s="216" customFormat="1" ht="16.5" customHeight="1">
      <c r="A72" s="350" t="s">
        <v>518</v>
      </c>
      <c r="B72" s="136" t="s">
        <v>265</v>
      </c>
      <c r="C72" s="322">
        <f t="shared" si="1"/>
        <v>23964.11</v>
      </c>
      <c r="D72" s="351">
        <v>23964.11</v>
      </c>
      <c r="E72" s="321"/>
      <c r="F72" s="321"/>
      <c r="G72" s="321"/>
      <c r="H72" s="211">
        <v>44987</v>
      </c>
      <c r="J72" s="217"/>
    </row>
    <row r="73" spans="1:10" s="216" customFormat="1" ht="16.5" customHeight="1">
      <c r="A73" s="350" t="s">
        <v>519</v>
      </c>
      <c r="B73" s="136" t="s">
        <v>265</v>
      </c>
      <c r="C73" s="322">
        <f t="shared" si="1"/>
        <v>20275.51</v>
      </c>
      <c r="D73" s="351">
        <v>20275.51</v>
      </c>
      <c r="E73" s="321"/>
      <c r="F73" s="321"/>
      <c r="G73" s="321"/>
      <c r="H73" s="211">
        <v>44987</v>
      </c>
      <c r="J73" s="217"/>
    </row>
    <row r="74" spans="1:10" s="216" customFormat="1" ht="16.5" customHeight="1">
      <c r="A74" s="350" t="s">
        <v>520</v>
      </c>
      <c r="B74" s="136" t="s">
        <v>558</v>
      </c>
      <c r="C74" s="322">
        <f t="shared" si="1"/>
        <v>24687.09</v>
      </c>
      <c r="D74" s="351">
        <v>24687.09</v>
      </c>
      <c r="E74" s="321"/>
      <c r="F74" s="321"/>
      <c r="G74" s="321"/>
      <c r="H74" s="211">
        <v>44987</v>
      </c>
      <c r="J74" s="217"/>
    </row>
    <row r="75" spans="1:10" s="216" customFormat="1" ht="16.5" customHeight="1">
      <c r="A75" s="350" t="s">
        <v>521</v>
      </c>
      <c r="B75" s="136" t="s">
        <v>434</v>
      </c>
      <c r="C75" s="322">
        <f t="shared" si="1"/>
        <v>32341.84</v>
      </c>
      <c r="D75" s="351">
        <v>32341.84</v>
      </c>
      <c r="E75" s="321"/>
      <c r="F75" s="321"/>
      <c r="G75" s="321"/>
      <c r="H75" s="211">
        <v>44987</v>
      </c>
      <c r="J75" s="217"/>
    </row>
    <row r="76" spans="1:10" s="216" customFormat="1" ht="16.5" customHeight="1">
      <c r="A76" s="350" t="s">
        <v>522</v>
      </c>
      <c r="B76" s="136" t="s">
        <v>434</v>
      </c>
      <c r="C76" s="322">
        <f t="shared" si="1"/>
        <v>15317.97</v>
      </c>
      <c r="D76" s="351">
        <v>15317.97</v>
      </c>
      <c r="E76" s="321"/>
      <c r="F76" s="321"/>
      <c r="G76" s="321"/>
      <c r="H76" s="211">
        <v>44987</v>
      </c>
      <c r="J76" s="217"/>
    </row>
    <row r="77" spans="1:10" s="216" customFormat="1" ht="16.5" customHeight="1">
      <c r="A77" s="350" t="s">
        <v>523</v>
      </c>
      <c r="B77" s="136" t="s">
        <v>559</v>
      </c>
      <c r="C77" s="322">
        <f t="shared" si="1"/>
        <v>23808.86</v>
      </c>
      <c r="D77" s="351">
        <v>23808.86</v>
      </c>
      <c r="E77" s="321"/>
      <c r="F77" s="321"/>
      <c r="G77" s="321"/>
      <c r="H77" s="211">
        <v>44987</v>
      </c>
      <c r="J77" s="217"/>
    </row>
    <row r="78" spans="1:10" s="216" customFormat="1" ht="16.5" customHeight="1">
      <c r="A78" s="350" t="s">
        <v>524</v>
      </c>
      <c r="B78" s="136" t="s">
        <v>559</v>
      </c>
      <c r="C78" s="322">
        <f t="shared" si="1"/>
        <v>27977.31</v>
      </c>
      <c r="D78" s="351">
        <v>27977.31</v>
      </c>
      <c r="E78" s="321"/>
      <c r="F78" s="321"/>
      <c r="G78" s="321"/>
      <c r="H78" s="211">
        <v>44987</v>
      </c>
      <c r="J78" s="217"/>
    </row>
    <row r="79" spans="1:10" s="216" customFormat="1" ht="16.5" customHeight="1">
      <c r="A79" s="350" t="s">
        <v>525</v>
      </c>
      <c r="B79" s="136" t="s">
        <v>560</v>
      </c>
      <c r="C79" s="322">
        <f t="shared" si="1"/>
        <v>15173.35</v>
      </c>
      <c r="D79" s="351">
        <v>15173.35</v>
      </c>
      <c r="E79" s="321"/>
      <c r="F79" s="321"/>
      <c r="G79" s="321"/>
      <c r="H79" s="211">
        <v>44987</v>
      </c>
      <c r="J79" s="217"/>
    </row>
    <row r="80" spans="1:10" s="216" customFormat="1" ht="16.5" customHeight="1">
      <c r="A80" s="350" t="s">
        <v>526</v>
      </c>
      <c r="B80" s="136" t="s">
        <v>561</v>
      </c>
      <c r="C80" s="322">
        <f t="shared" si="1"/>
        <v>18135.47</v>
      </c>
      <c r="D80" s="351">
        <v>18135.47</v>
      </c>
      <c r="E80" s="321"/>
      <c r="F80" s="321"/>
      <c r="G80" s="321"/>
      <c r="H80" s="211">
        <v>44987</v>
      </c>
      <c r="J80" s="217"/>
    </row>
    <row r="81" spans="1:10" s="216" customFormat="1" ht="16.5" customHeight="1">
      <c r="A81" s="350" t="s">
        <v>527</v>
      </c>
      <c r="B81" s="136" t="s">
        <v>562</v>
      </c>
      <c r="C81" s="322">
        <f t="shared" si="1"/>
        <v>49596.74</v>
      </c>
      <c r="D81" s="351">
        <v>49596.74</v>
      </c>
      <c r="E81" s="321"/>
      <c r="F81" s="321"/>
      <c r="G81" s="321"/>
      <c r="H81" s="211">
        <v>44987</v>
      </c>
      <c r="J81" s="217"/>
    </row>
    <row r="82" spans="1:10" s="216" customFormat="1" ht="16.5" customHeight="1">
      <c r="A82" s="350" t="s">
        <v>528</v>
      </c>
      <c r="B82" s="136" t="s">
        <v>268</v>
      </c>
      <c r="C82" s="322">
        <f t="shared" si="1"/>
        <v>8009.23</v>
      </c>
      <c r="D82" s="351">
        <v>8009.23</v>
      </c>
      <c r="E82" s="321"/>
      <c r="F82" s="321"/>
      <c r="G82" s="321"/>
      <c r="H82" s="211">
        <v>44987</v>
      </c>
      <c r="J82" s="217"/>
    </row>
    <row r="83" spans="1:10" s="216" customFormat="1" ht="16.5" customHeight="1">
      <c r="A83" s="350" t="s">
        <v>529</v>
      </c>
      <c r="B83" s="136" t="s">
        <v>563</v>
      </c>
      <c r="C83" s="322">
        <f t="shared" si="1"/>
        <v>11953.57</v>
      </c>
      <c r="D83" s="351">
        <v>11953.57</v>
      </c>
      <c r="E83" s="321"/>
      <c r="F83" s="321"/>
      <c r="G83" s="321"/>
      <c r="H83" s="211">
        <v>44987</v>
      </c>
      <c r="J83" s="217"/>
    </row>
    <row r="84" spans="1:10" s="216" customFormat="1" ht="16.5" customHeight="1">
      <c r="A84" s="136" t="s">
        <v>772</v>
      </c>
      <c r="B84" s="136" t="s">
        <v>773</v>
      </c>
      <c r="C84" s="322">
        <f t="shared" si="1"/>
        <v>7484.71</v>
      </c>
      <c r="D84" s="351">
        <v>7484.71</v>
      </c>
      <c r="E84" s="321"/>
      <c r="F84" s="321"/>
      <c r="G84" s="321"/>
      <c r="H84" s="211">
        <v>45002</v>
      </c>
      <c r="J84" s="217"/>
    </row>
    <row r="85" spans="1:10" s="216" customFormat="1" ht="28.5" customHeight="1">
      <c r="A85" s="136" t="s">
        <v>774</v>
      </c>
      <c r="B85" s="161" t="s">
        <v>775</v>
      </c>
      <c r="C85" s="322">
        <f t="shared" si="1"/>
        <v>8193.85</v>
      </c>
      <c r="D85" s="351">
        <v>8193.85</v>
      </c>
      <c r="E85" s="321"/>
      <c r="F85" s="321"/>
      <c r="G85" s="321"/>
      <c r="H85" s="211">
        <v>45002</v>
      </c>
      <c r="J85" s="217"/>
    </row>
    <row r="86" spans="1:10" s="216" customFormat="1" ht="16.5" customHeight="1">
      <c r="A86" s="136" t="s">
        <v>776</v>
      </c>
      <c r="B86" s="136" t="s">
        <v>777</v>
      </c>
      <c r="C86" s="322">
        <f t="shared" si="1"/>
        <v>5229.72</v>
      </c>
      <c r="D86" s="351">
        <v>5229.72</v>
      </c>
      <c r="E86" s="321"/>
      <c r="F86" s="321"/>
      <c r="G86" s="321"/>
      <c r="H86" s="211">
        <v>45002</v>
      </c>
      <c r="J86" s="217"/>
    </row>
    <row r="87" spans="1:10" s="216" customFormat="1" ht="16.5" customHeight="1">
      <c r="A87" s="136" t="s">
        <v>778</v>
      </c>
      <c r="B87" s="136" t="s">
        <v>779</v>
      </c>
      <c r="C87" s="322">
        <f t="shared" si="1"/>
        <v>19088.97</v>
      </c>
      <c r="D87" s="351">
        <v>19088.97</v>
      </c>
      <c r="E87" s="321"/>
      <c r="F87" s="321"/>
      <c r="G87" s="321"/>
      <c r="H87" s="211">
        <v>45002</v>
      </c>
      <c r="J87" s="217"/>
    </row>
    <row r="88" spans="1:10" s="216" customFormat="1" ht="16.5" customHeight="1">
      <c r="A88" s="136" t="s">
        <v>780</v>
      </c>
      <c r="B88" s="136" t="s">
        <v>285</v>
      </c>
      <c r="C88" s="322">
        <f t="shared" si="1"/>
        <v>40772.25</v>
      </c>
      <c r="D88" s="351">
        <v>40772.25</v>
      </c>
      <c r="E88" s="321"/>
      <c r="F88" s="321"/>
      <c r="G88" s="321"/>
      <c r="H88" s="211">
        <v>45002</v>
      </c>
      <c r="J88" s="217"/>
    </row>
    <row r="89" spans="1:10" s="216" customFormat="1" ht="16.5" customHeight="1">
      <c r="A89" s="136" t="s">
        <v>781</v>
      </c>
      <c r="B89" s="136" t="s">
        <v>556</v>
      </c>
      <c r="C89" s="322">
        <f t="shared" si="1"/>
        <v>3750</v>
      </c>
      <c r="D89" s="351">
        <v>3750</v>
      </c>
      <c r="E89" s="321"/>
      <c r="F89" s="321"/>
      <c r="G89" s="321"/>
      <c r="H89" s="211">
        <v>45002</v>
      </c>
      <c r="J89" s="217"/>
    </row>
    <row r="90" spans="1:10" s="216" customFormat="1" ht="16.5" customHeight="1">
      <c r="A90" s="136" t="s">
        <v>782</v>
      </c>
      <c r="B90" s="136" t="s">
        <v>255</v>
      </c>
      <c r="C90" s="322">
        <f t="shared" si="1"/>
        <v>13742.7</v>
      </c>
      <c r="D90" s="351">
        <v>13742.7</v>
      </c>
      <c r="E90" s="321"/>
      <c r="F90" s="321"/>
      <c r="G90" s="321"/>
      <c r="H90" s="211">
        <v>45002</v>
      </c>
      <c r="J90" s="217"/>
    </row>
    <row r="91" spans="1:10" s="216" customFormat="1" ht="16.5" customHeight="1">
      <c r="A91" s="136" t="s">
        <v>783</v>
      </c>
      <c r="B91" s="136" t="s">
        <v>255</v>
      </c>
      <c r="C91" s="322">
        <f t="shared" si="1"/>
        <v>11903.32</v>
      </c>
      <c r="D91" s="351">
        <v>11903.32</v>
      </c>
      <c r="E91" s="321"/>
      <c r="F91" s="321"/>
      <c r="G91" s="321"/>
      <c r="H91" s="211">
        <v>45002</v>
      </c>
      <c r="J91" s="217"/>
    </row>
    <row r="92" spans="1:10" s="216" customFormat="1" ht="16.5" customHeight="1">
      <c r="A92" s="136" t="s">
        <v>784</v>
      </c>
      <c r="B92" s="136" t="s">
        <v>258</v>
      </c>
      <c r="C92" s="322">
        <f t="shared" si="1"/>
        <v>49231.6</v>
      </c>
      <c r="D92" s="351">
        <v>49231.6</v>
      </c>
      <c r="E92" s="321"/>
      <c r="F92" s="321"/>
      <c r="G92" s="321"/>
      <c r="H92" s="211">
        <v>45002</v>
      </c>
      <c r="J92" s="217"/>
    </row>
    <row r="93" spans="1:10" s="216" customFormat="1" ht="16.5" customHeight="1">
      <c r="A93" s="136" t="s">
        <v>785</v>
      </c>
      <c r="B93" s="136" t="s">
        <v>777</v>
      </c>
      <c r="C93" s="322">
        <f t="shared" si="1"/>
        <v>32901.12</v>
      </c>
      <c r="D93" s="351">
        <v>32901.12</v>
      </c>
      <c r="E93" s="321"/>
      <c r="F93" s="321"/>
      <c r="G93" s="321"/>
      <c r="H93" s="211">
        <v>45002</v>
      </c>
      <c r="J93" s="217"/>
    </row>
    <row r="94" spans="1:10" s="216" customFormat="1" ht="16.5" customHeight="1">
      <c r="A94" s="136" t="s">
        <v>786</v>
      </c>
      <c r="B94" s="136" t="s">
        <v>265</v>
      </c>
      <c r="C94" s="322">
        <f t="shared" si="1"/>
        <v>10330.26</v>
      </c>
      <c r="D94" s="351">
        <v>10330.26</v>
      </c>
      <c r="E94" s="321"/>
      <c r="F94" s="321"/>
      <c r="G94" s="321"/>
      <c r="H94" s="211">
        <v>45002</v>
      </c>
      <c r="J94" s="217"/>
    </row>
    <row r="95" spans="1:10" s="216" customFormat="1" ht="16.5" customHeight="1">
      <c r="A95" s="136" t="s">
        <v>787</v>
      </c>
      <c r="B95" s="136" t="s">
        <v>265</v>
      </c>
      <c r="C95" s="322">
        <f t="shared" si="1"/>
        <v>11018.01</v>
      </c>
      <c r="D95" s="351">
        <v>11018.01</v>
      </c>
      <c r="E95" s="321"/>
      <c r="F95" s="321"/>
      <c r="G95" s="321"/>
      <c r="H95" s="211">
        <v>45002</v>
      </c>
      <c r="J95" s="217"/>
    </row>
    <row r="96" spans="1:10" s="216" customFormat="1" ht="16.5" customHeight="1">
      <c r="A96" s="136" t="s">
        <v>788</v>
      </c>
      <c r="B96" s="136" t="s">
        <v>553</v>
      </c>
      <c r="C96" s="322">
        <f t="shared" si="1"/>
        <v>30100</v>
      </c>
      <c r="D96" s="351">
        <v>30100</v>
      </c>
      <c r="E96" s="321"/>
      <c r="F96" s="321"/>
      <c r="G96" s="321"/>
      <c r="H96" s="211">
        <v>45002</v>
      </c>
      <c r="J96" s="217"/>
    </row>
    <row r="97" spans="1:10" s="216" customFormat="1" ht="16.5" customHeight="1">
      <c r="A97" s="136" t="s">
        <v>789</v>
      </c>
      <c r="B97" s="136" t="s">
        <v>559</v>
      </c>
      <c r="C97" s="322">
        <f t="shared" si="1"/>
        <v>11529.06</v>
      </c>
      <c r="D97" s="351">
        <v>11529.06</v>
      </c>
      <c r="E97" s="321"/>
      <c r="F97" s="321"/>
      <c r="G97" s="321"/>
      <c r="H97" s="211">
        <v>45002</v>
      </c>
      <c r="J97" s="217"/>
    </row>
    <row r="98" spans="1:10" s="216" customFormat="1" ht="16.5" customHeight="1">
      <c r="A98" s="136" t="s">
        <v>790</v>
      </c>
      <c r="B98" s="136" t="s">
        <v>791</v>
      </c>
      <c r="C98" s="322">
        <f t="shared" si="1"/>
        <v>6337.49</v>
      </c>
      <c r="D98" s="351">
        <v>6337.49</v>
      </c>
      <c r="E98" s="321"/>
      <c r="F98" s="321"/>
      <c r="G98" s="321"/>
      <c r="H98" s="211">
        <v>45002</v>
      </c>
      <c r="J98" s="217"/>
    </row>
    <row r="99" spans="1:10" s="216" customFormat="1" ht="16.5" customHeight="1">
      <c r="A99" s="136" t="s">
        <v>792</v>
      </c>
      <c r="B99" s="136" t="s">
        <v>559</v>
      </c>
      <c r="C99" s="322">
        <f t="shared" si="1"/>
        <v>9097.94</v>
      </c>
      <c r="D99" s="351">
        <v>9097.94</v>
      </c>
      <c r="E99" s="321"/>
      <c r="F99" s="321"/>
      <c r="G99" s="321"/>
      <c r="H99" s="211">
        <v>45002</v>
      </c>
      <c r="J99" s="217"/>
    </row>
    <row r="100" spans="1:8" s="1" customFormat="1" ht="16.5" customHeight="1">
      <c r="A100" s="69" t="s">
        <v>80</v>
      </c>
      <c r="B100" s="261"/>
      <c r="C100" s="69"/>
      <c r="D100" s="69"/>
      <c r="E100" s="69"/>
      <c r="F100" s="69"/>
      <c r="G100" s="69"/>
      <c r="H100" s="71"/>
    </row>
    <row r="101" spans="1:10" s="216" customFormat="1" ht="16.5" customHeight="1">
      <c r="A101" s="350" t="s">
        <v>614</v>
      </c>
      <c r="B101" s="136" t="s">
        <v>615</v>
      </c>
      <c r="C101" s="322">
        <f>SUM(D101:G101)</f>
        <v>24857.42</v>
      </c>
      <c r="D101" s="351">
        <v>24857.42</v>
      </c>
      <c r="E101" s="321"/>
      <c r="F101" s="321"/>
      <c r="G101" s="321"/>
      <c r="H101" s="211">
        <v>44992</v>
      </c>
      <c r="J101" s="217"/>
    </row>
    <row r="102" spans="1:10" s="216" customFormat="1" ht="16.5" customHeight="1">
      <c r="A102" s="114" t="s">
        <v>477</v>
      </c>
      <c r="B102" s="115"/>
      <c r="C102" s="116">
        <f>SUM(C62:C101)</f>
        <v>803247.4799999999</v>
      </c>
      <c r="D102" s="116">
        <f>SUM(D62:D101)</f>
        <v>803247.4799999999</v>
      </c>
      <c r="E102" s="116">
        <f>SUM(E62:E101)</f>
        <v>0</v>
      </c>
      <c r="F102" s="116">
        <f>SUM(F62:F101)</f>
        <v>0</v>
      </c>
      <c r="G102" s="116">
        <f>SUM(G62:G101)</f>
        <v>0</v>
      </c>
      <c r="H102" s="142"/>
      <c r="J102" s="217"/>
    </row>
    <row r="103" spans="1:10" ht="19.5" customHeight="1">
      <c r="A103" s="81" t="s">
        <v>4</v>
      </c>
      <c r="B103" s="90"/>
      <c r="C103" s="157">
        <f>SUM(C15,C60,C102)</f>
        <v>1852730.0100000002</v>
      </c>
      <c r="D103" s="157">
        <f>SUM(D15,D60,D102)</f>
        <v>1852730.0100000002</v>
      </c>
      <c r="E103" s="157">
        <f>SUM(E15,E60,E102)</f>
        <v>0</v>
      </c>
      <c r="F103" s="157">
        <f>SUM(F15,F60,F102)</f>
        <v>0</v>
      </c>
      <c r="G103" s="157">
        <f>SUM(G15,G60,G102)</f>
        <v>0</v>
      </c>
      <c r="H103" s="156"/>
      <c r="J103" s="18"/>
    </row>
  </sheetData>
  <sheetProtection/>
  <mergeCells count="8">
    <mergeCell ref="A1:H1"/>
    <mergeCell ref="A6:C6"/>
    <mergeCell ref="A11:A12"/>
    <mergeCell ref="B11:B12"/>
    <mergeCell ref="C11:C12"/>
    <mergeCell ref="D11:G11"/>
    <mergeCell ref="H11:H12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J26" sqref="J26"/>
    </sheetView>
  </sheetViews>
  <sheetFormatPr defaultColWidth="9.140625" defaultRowHeight="12.75"/>
  <cols>
    <col min="1" max="1" width="23.28125" style="0" customWidth="1"/>
    <col min="2" max="2" width="29.140625" style="0" customWidth="1"/>
    <col min="3" max="3" width="16.7109375" style="0" customWidth="1"/>
    <col min="4" max="5" width="14.57421875" style="0" customWidth="1"/>
    <col min="6" max="7" width="14.28125" style="0" customWidth="1"/>
    <col min="8" max="8" width="17.7109375" style="7" customWidth="1"/>
    <col min="9" max="9" width="12.140625" style="0" customWidth="1"/>
    <col min="10" max="10" width="18.28125" style="0" customWidth="1"/>
    <col min="11" max="11" width="11.28125" style="0" bestFit="1" customWidth="1"/>
    <col min="12" max="12" width="16.140625" style="0" customWidth="1"/>
    <col min="13" max="13" width="13.00390625" style="0" customWidth="1"/>
    <col min="14" max="14" width="18.28125" style="0" customWidth="1"/>
  </cols>
  <sheetData>
    <row r="1" spans="1:8" ht="15.75">
      <c r="A1" s="397" t="s">
        <v>87</v>
      </c>
      <c r="B1" s="397"/>
      <c r="C1" s="397"/>
      <c r="D1" s="397"/>
      <c r="E1" s="397"/>
      <c r="F1" s="397"/>
      <c r="G1" s="397"/>
      <c r="H1" s="397"/>
    </row>
    <row r="2" spans="1:8" s="2" customFormat="1" ht="23.25" customHeight="1">
      <c r="A2" s="427" t="s">
        <v>7</v>
      </c>
      <c r="B2" s="427"/>
      <c r="C2" s="427"/>
      <c r="D2" s="64"/>
      <c r="E2" s="51"/>
      <c r="F2" s="51"/>
      <c r="G2" s="52"/>
      <c r="H2" s="53"/>
    </row>
    <row r="3" spans="1:8" s="2" customFormat="1" ht="15">
      <c r="A3" s="44" t="s">
        <v>12</v>
      </c>
      <c r="B3" s="44"/>
      <c r="C3" s="44"/>
      <c r="D3" s="44"/>
      <c r="E3" s="54"/>
      <c r="F3" s="54"/>
      <c r="G3" s="54"/>
      <c r="H3" s="53"/>
    </row>
    <row r="4" spans="1:8" s="2" customFormat="1" ht="15">
      <c r="A4" s="44" t="s">
        <v>13</v>
      </c>
      <c r="B4" s="44"/>
      <c r="C4" s="44"/>
      <c r="D4" s="44"/>
      <c r="E4" s="54"/>
      <c r="F4" s="52"/>
      <c r="G4" s="52"/>
      <c r="H4" s="53"/>
    </row>
    <row r="5" spans="1:12" s="2" customFormat="1" ht="16.5" thickBot="1">
      <c r="A5" s="428"/>
      <c r="B5" s="429"/>
      <c r="C5" s="429"/>
      <c r="D5" s="55"/>
      <c r="E5" s="55"/>
      <c r="F5" s="56"/>
      <c r="G5" s="56"/>
      <c r="H5" s="53"/>
      <c r="L5" s="80"/>
    </row>
    <row r="6" spans="1:8" s="2" customFormat="1" ht="19.5" customHeight="1">
      <c r="A6" s="45" t="s">
        <v>21</v>
      </c>
      <c r="B6" s="46" t="s">
        <v>22</v>
      </c>
      <c r="C6" s="46" t="s">
        <v>79</v>
      </c>
      <c r="D6" s="55"/>
      <c r="E6" s="55"/>
      <c r="F6" s="56"/>
      <c r="G6" s="56"/>
      <c r="H6" s="53"/>
    </row>
    <row r="7" spans="1:8" s="2" customFormat="1" ht="18" customHeight="1" thickBot="1">
      <c r="A7" s="47">
        <v>302061</v>
      </c>
      <c r="B7" s="48" t="s">
        <v>37</v>
      </c>
      <c r="C7" s="48">
        <v>33656</v>
      </c>
      <c r="D7" s="57"/>
      <c r="E7" s="57"/>
      <c r="F7" s="57"/>
      <c r="G7" s="57"/>
      <c r="H7" s="58"/>
    </row>
    <row r="8" spans="1:8" ht="18.75" customHeight="1" thickBot="1">
      <c r="A8" s="59"/>
      <c r="B8" s="49"/>
      <c r="C8" s="49"/>
      <c r="D8" s="49"/>
      <c r="E8" s="49"/>
      <c r="F8" s="49"/>
      <c r="G8" s="49"/>
      <c r="H8" s="50"/>
    </row>
    <row r="9" spans="1:8" ht="18.75" customHeight="1">
      <c r="A9" s="430" t="s">
        <v>0</v>
      </c>
      <c r="B9" s="441" t="s">
        <v>20</v>
      </c>
      <c r="C9" s="432" t="s">
        <v>1</v>
      </c>
      <c r="D9" s="434" t="s">
        <v>2</v>
      </c>
      <c r="E9" s="435"/>
      <c r="F9" s="435"/>
      <c r="G9" s="436"/>
      <c r="H9" s="432" t="s">
        <v>3</v>
      </c>
    </row>
    <row r="10" spans="1:8" ht="13.5" thickBot="1">
      <c r="A10" s="440"/>
      <c r="B10" s="442"/>
      <c r="C10" s="433"/>
      <c r="D10" s="65" t="s">
        <v>8</v>
      </c>
      <c r="E10" s="66" t="s">
        <v>9</v>
      </c>
      <c r="F10" s="65" t="s">
        <v>10</v>
      </c>
      <c r="G10" s="66" t="s">
        <v>11</v>
      </c>
      <c r="H10" s="433"/>
    </row>
    <row r="11" spans="1:8" s="18" customFormat="1" ht="18" customHeight="1">
      <c r="A11" s="69" t="s">
        <v>28</v>
      </c>
      <c r="B11" s="69"/>
      <c r="C11" s="69"/>
      <c r="D11" s="69"/>
      <c r="E11" s="69"/>
      <c r="F11" s="69"/>
      <c r="G11" s="69"/>
      <c r="H11" s="69"/>
    </row>
    <row r="12" spans="1:25" s="23" customFormat="1" ht="18.75" customHeight="1">
      <c r="A12" s="136" t="s">
        <v>286</v>
      </c>
      <c r="B12" s="136" t="s">
        <v>287</v>
      </c>
      <c r="C12" s="68">
        <f aca="true" t="shared" si="0" ref="C12:C17">SUM(D12:G12)</f>
        <v>28140.61</v>
      </c>
      <c r="D12" s="3">
        <v>25178.44</v>
      </c>
      <c r="E12" s="70"/>
      <c r="F12" s="3">
        <v>2962.17</v>
      </c>
      <c r="G12" s="67"/>
      <c r="H12" s="211">
        <v>44958</v>
      </c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23" customFormat="1" ht="16.5" customHeight="1">
      <c r="A13" s="136" t="s">
        <v>288</v>
      </c>
      <c r="B13" s="136" t="s">
        <v>289</v>
      </c>
      <c r="C13" s="68">
        <f t="shared" si="0"/>
        <v>280615.45</v>
      </c>
      <c r="D13" s="3">
        <v>251076.98</v>
      </c>
      <c r="E13" s="70"/>
      <c r="F13" s="3">
        <v>29538.47</v>
      </c>
      <c r="G13" s="67"/>
      <c r="H13" s="211">
        <v>44958</v>
      </c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23" customFormat="1" ht="16.5" customHeight="1">
      <c r="A14" s="329" t="s">
        <v>362</v>
      </c>
      <c r="B14" s="329" t="s">
        <v>364</v>
      </c>
      <c r="C14" s="330">
        <f t="shared" si="0"/>
        <v>205804.65000000002</v>
      </c>
      <c r="D14" s="331">
        <v>174933.95</v>
      </c>
      <c r="E14" s="332"/>
      <c r="F14" s="331">
        <v>30870.7</v>
      </c>
      <c r="G14" s="333"/>
      <c r="H14" s="334">
        <v>44973</v>
      </c>
      <c r="I14" s="22" t="s">
        <v>115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23" customFormat="1" ht="16.5" customHeight="1">
      <c r="A15" s="329" t="s">
        <v>363</v>
      </c>
      <c r="B15" s="329" t="s">
        <v>364</v>
      </c>
      <c r="C15" s="330">
        <f t="shared" si="0"/>
        <v>12509.39</v>
      </c>
      <c r="D15" s="331">
        <v>6254.7</v>
      </c>
      <c r="E15" s="332"/>
      <c r="F15" s="331">
        <v>6254.69</v>
      </c>
      <c r="G15" s="333"/>
      <c r="H15" s="334">
        <v>44973</v>
      </c>
      <c r="I15" s="22" t="s">
        <v>115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23" customFormat="1" ht="16.5" customHeight="1">
      <c r="A16" s="343" t="s">
        <v>361</v>
      </c>
      <c r="B16" s="329" t="s">
        <v>364</v>
      </c>
      <c r="C16" s="330">
        <f t="shared" si="0"/>
        <v>243212.87</v>
      </c>
      <c r="D16" s="331">
        <v>206730.94</v>
      </c>
      <c r="E16" s="332"/>
      <c r="F16" s="331">
        <v>36481.93</v>
      </c>
      <c r="G16" s="333"/>
      <c r="H16" s="334">
        <v>44973</v>
      </c>
      <c r="I16" s="22" t="s">
        <v>115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23" customFormat="1" ht="18.75" customHeight="1">
      <c r="A17" s="136" t="s">
        <v>437</v>
      </c>
      <c r="B17" s="136" t="s">
        <v>189</v>
      </c>
      <c r="C17" s="68">
        <f t="shared" si="0"/>
        <v>46216.72</v>
      </c>
      <c r="D17" s="3">
        <v>41351.8</v>
      </c>
      <c r="E17" s="70"/>
      <c r="F17" s="3">
        <v>4864.92</v>
      </c>
      <c r="G17" s="67"/>
      <c r="H17" s="211">
        <v>44974</v>
      </c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12" s="18" customFormat="1" ht="16.5" customHeight="1">
      <c r="A18" s="114" t="s">
        <v>190</v>
      </c>
      <c r="B18" s="230"/>
      <c r="C18" s="116">
        <f>SUM(C12:C17)</f>
        <v>816499.69</v>
      </c>
      <c r="D18" s="116">
        <f>SUM(D12:D17)</f>
        <v>705526.81</v>
      </c>
      <c r="E18" s="116">
        <f>SUM(E12:E17)</f>
        <v>0</v>
      </c>
      <c r="F18" s="116">
        <f>SUM(F12:F17)</f>
        <v>110972.87999999999</v>
      </c>
      <c r="G18" s="116">
        <f>SUM(G12:G17)</f>
        <v>0</v>
      </c>
      <c r="H18" s="231"/>
      <c r="I18" s="1"/>
      <c r="L18" s="134"/>
    </row>
    <row r="19" spans="1:8" s="18" customFormat="1" ht="18" customHeight="1">
      <c r="A19" s="69" t="s">
        <v>28</v>
      </c>
      <c r="B19" s="69"/>
      <c r="C19" s="69"/>
      <c r="D19" s="69"/>
      <c r="E19" s="69"/>
      <c r="F19" s="69"/>
      <c r="G19" s="69"/>
      <c r="H19" s="69"/>
    </row>
    <row r="20" spans="1:12" s="218" customFormat="1" ht="16.5" customHeight="1">
      <c r="A20" s="358" t="s">
        <v>530</v>
      </c>
      <c r="B20" s="136" t="s">
        <v>175</v>
      </c>
      <c r="C20" s="322">
        <f>SUM(D20:G20)</f>
        <v>14678.73</v>
      </c>
      <c r="D20" s="396">
        <v>13133.61</v>
      </c>
      <c r="E20" s="321"/>
      <c r="F20" s="351">
        <v>1545.12</v>
      </c>
      <c r="G20" s="321"/>
      <c r="H20" s="211">
        <v>44987</v>
      </c>
      <c r="I20" s="216"/>
      <c r="L20" s="217"/>
    </row>
    <row r="21" spans="1:12" s="218" customFormat="1" ht="16.5" customHeight="1">
      <c r="A21" t="s">
        <v>793</v>
      </c>
      <c r="B21" t="s">
        <v>187</v>
      </c>
      <c r="C21" s="322">
        <f>SUM(D21:G21)</f>
        <v>34472.82</v>
      </c>
      <c r="D21" s="396">
        <v>30844.1</v>
      </c>
      <c r="E21" s="396"/>
      <c r="F21" s="396">
        <v>3628.72</v>
      </c>
      <c r="G21" s="321"/>
      <c r="H21" s="211">
        <v>45002</v>
      </c>
      <c r="I21" s="216"/>
      <c r="L21" s="217"/>
    </row>
    <row r="22" spans="1:12" s="218" customFormat="1" ht="16.5" customHeight="1">
      <c r="A22" s="114" t="s">
        <v>477</v>
      </c>
      <c r="B22" s="230"/>
      <c r="C22" s="116">
        <f>SUM(C20:C21)</f>
        <v>49151.55</v>
      </c>
      <c r="D22" s="116">
        <f>SUM(D20:D21)</f>
        <v>43977.71</v>
      </c>
      <c r="E22" s="116">
        <f>SUM(E20:E21)</f>
        <v>0</v>
      </c>
      <c r="F22" s="116">
        <f>SUM(F20:F21)</f>
        <v>5173.84</v>
      </c>
      <c r="G22" s="116">
        <f>SUM(G20:G21)</f>
        <v>0</v>
      </c>
      <c r="H22" s="231"/>
      <c r="I22" s="216"/>
      <c r="K22" s="217"/>
      <c r="L22" s="217"/>
    </row>
    <row r="23" spans="1:8" s="18" customFormat="1" ht="18" customHeight="1">
      <c r="A23" s="155" t="s">
        <v>4</v>
      </c>
      <c r="B23" s="156"/>
      <c r="C23" s="157">
        <f>SUM(C18,C22)</f>
        <v>865651.24</v>
      </c>
      <c r="D23" s="157">
        <f>SUM(D18,D22)</f>
        <v>749504.52</v>
      </c>
      <c r="E23" s="157">
        <f>SUM(E18,E22)</f>
        <v>0</v>
      </c>
      <c r="F23" s="157">
        <f>SUM(F18,F22)</f>
        <v>116146.71999999999</v>
      </c>
      <c r="G23" s="157">
        <f>SUM(G18,G22)</f>
        <v>0</v>
      </c>
      <c r="H23" s="158"/>
    </row>
    <row r="24" spans="1:13" s="218" customFormat="1" ht="16.5" customHeight="1">
      <c r="A24"/>
      <c r="B24" s="4"/>
      <c r="C24" s="9"/>
      <c r="D24" s="9"/>
      <c r="E24" s="9"/>
      <c r="F24" s="9"/>
      <c r="G24" s="9"/>
      <c r="H24" s="17"/>
      <c r="I24" s="216"/>
      <c r="J24" s="217"/>
      <c r="L24" s="219"/>
      <c r="M24" s="219"/>
    </row>
    <row r="25" spans="1:13" s="218" customFormat="1" ht="16.5" customHeight="1">
      <c r="A25"/>
      <c r="B25"/>
      <c r="C25" s="5"/>
      <c r="D25" s="5"/>
      <c r="E25" s="5"/>
      <c r="F25" s="5"/>
      <c r="G25" s="5"/>
      <c r="H25" s="5"/>
      <c r="I25" s="216"/>
      <c r="J25" s="217"/>
      <c r="L25" s="219"/>
      <c r="M25" s="219"/>
    </row>
    <row r="26" spans="1:12" s="18" customFormat="1" ht="16.5" customHeight="1">
      <c r="A26"/>
      <c r="B26"/>
      <c r="C26"/>
      <c r="D26" s="221" t="s">
        <v>60</v>
      </c>
      <c r="E26" s="221" t="s">
        <v>61</v>
      </c>
      <c r="F26" s="221" t="s">
        <v>62</v>
      </c>
      <c r="G26" s="221" t="s">
        <v>63</v>
      </c>
      <c r="H26" s="162"/>
      <c r="I26" s="1"/>
      <c r="L26" s="134"/>
    </row>
    <row r="27" spans="1:12" s="18" customFormat="1" ht="16.5" customHeight="1">
      <c r="A27" s="202" t="s">
        <v>76</v>
      </c>
      <c r="B27" s="136"/>
      <c r="C27" s="222">
        <f>SUM(C12:C13,C17,C20)</f>
        <v>369651.51</v>
      </c>
      <c r="D27" s="222">
        <f>SUM(D12:D13,D17,D20:D21)</f>
        <v>361584.92999999993</v>
      </c>
      <c r="E27" s="222">
        <f>SUM(E12:E13,E17,E20:E21)</f>
        <v>0</v>
      </c>
      <c r="F27" s="222">
        <f>SUM(F12:F13,F17,F20:F21)</f>
        <v>42539.4</v>
      </c>
      <c r="G27" s="222">
        <f>SUM(G12:G13,G17,G20)</f>
        <v>0</v>
      </c>
      <c r="H27" s="293"/>
      <c r="I27" s="1"/>
      <c r="L27" s="134"/>
    </row>
    <row r="28" spans="1:12" s="18" customFormat="1" ht="16.5" customHeight="1">
      <c r="A28" s="202" t="s">
        <v>77</v>
      </c>
      <c r="B28" s="136"/>
      <c r="C28" s="222">
        <f>SUM(C14:C16)</f>
        <v>461526.91000000003</v>
      </c>
      <c r="D28" s="222">
        <f>SUM(D14:D16)</f>
        <v>387919.59</v>
      </c>
      <c r="E28" s="222">
        <f>SUM(E14:E16)</f>
        <v>0</v>
      </c>
      <c r="F28" s="222">
        <f>SUM(F14:F16)</f>
        <v>73607.32</v>
      </c>
      <c r="G28" s="222">
        <f>SUM(G14:G16)</f>
        <v>0</v>
      </c>
      <c r="H28" s="162"/>
      <c r="I28" s="1"/>
      <c r="L28" s="134"/>
    </row>
    <row r="29" spans="1:12" s="18" customFormat="1" ht="16.5" customHeight="1">
      <c r="A29" s="212" t="s">
        <v>71</v>
      </c>
      <c r="B29" s="212"/>
      <c r="C29" s="213">
        <f>SUM(C27:C28)</f>
        <v>831178.42</v>
      </c>
      <c r="D29" s="213">
        <f>SUM(D27:D28)</f>
        <v>749504.52</v>
      </c>
      <c r="E29" s="213">
        <f>SUM(E27:E28)</f>
        <v>0</v>
      </c>
      <c r="F29" s="213">
        <f>SUM(F27:F28)</f>
        <v>116146.72</v>
      </c>
      <c r="G29" s="213">
        <f>SUM(G27:G28)</f>
        <v>0</v>
      </c>
      <c r="H29" s="7"/>
      <c r="I29" s="1"/>
      <c r="L29" s="134"/>
    </row>
    <row r="30" spans="1:13" s="218" customFormat="1" ht="16.5" customHeight="1">
      <c r="A30"/>
      <c r="B30"/>
      <c r="C30"/>
      <c r="D30"/>
      <c r="E30"/>
      <c r="F30"/>
      <c r="G30"/>
      <c r="H30" s="7"/>
      <c r="I30" s="216"/>
      <c r="J30" s="217"/>
      <c r="L30" s="219"/>
      <c r="M30" s="219"/>
    </row>
    <row r="31" spans="1:13" s="218" customFormat="1" ht="16.5" customHeight="1">
      <c r="A31"/>
      <c r="B31"/>
      <c r="C31"/>
      <c r="D31"/>
      <c r="E31"/>
      <c r="F31"/>
      <c r="G31"/>
      <c r="H31" s="7"/>
      <c r="I31" s="216"/>
      <c r="J31" s="217"/>
      <c r="L31" s="219"/>
      <c r="M31" s="219"/>
    </row>
    <row r="32" spans="1:13" s="218" customFormat="1" ht="16.5" customHeight="1">
      <c r="A32"/>
      <c r="B32"/>
      <c r="C32"/>
      <c r="D32"/>
      <c r="E32"/>
      <c r="F32"/>
      <c r="G32"/>
      <c r="H32" s="7"/>
      <c r="I32" s="216"/>
      <c r="J32" s="217"/>
      <c r="L32" s="219"/>
      <c r="M32" s="219"/>
    </row>
    <row r="33" spans="1:13" s="218" customFormat="1" ht="16.5" customHeight="1">
      <c r="A33"/>
      <c r="B33"/>
      <c r="C33"/>
      <c r="D33"/>
      <c r="E33"/>
      <c r="F33"/>
      <c r="G33"/>
      <c r="H33" s="7"/>
      <c r="I33" s="216"/>
      <c r="J33" s="217"/>
      <c r="L33" s="219"/>
      <c r="M33" s="219"/>
    </row>
    <row r="34" spans="1:12" s="18" customFormat="1" ht="16.5" customHeight="1">
      <c r="A34"/>
      <c r="B34"/>
      <c r="C34"/>
      <c r="D34"/>
      <c r="E34"/>
      <c r="F34"/>
      <c r="G34"/>
      <c r="H34" s="7"/>
      <c r="I34" s="1"/>
      <c r="L34" s="134"/>
    </row>
    <row r="35" spans="1:12" s="218" customFormat="1" ht="16.5" customHeight="1">
      <c r="A35"/>
      <c r="B35"/>
      <c r="C35"/>
      <c r="D35"/>
      <c r="E35"/>
      <c r="F35"/>
      <c r="G35"/>
      <c r="H35" s="7"/>
      <c r="I35" s="216"/>
      <c r="L35" s="217"/>
    </row>
    <row r="36" spans="1:12" s="218" customFormat="1" ht="16.5" customHeight="1">
      <c r="A36"/>
      <c r="B36"/>
      <c r="C36"/>
      <c r="D36"/>
      <c r="E36"/>
      <c r="F36"/>
      <c r="G36"/>
      <c r="H36" s="7"/>
      <c r="I36" s="216"/>
      <c r="L36" s="217"/>
    </row>
    <row r="37" spans="1:12" s="218" customFormat="1" ht="16.5" customHeight="1">
      <c r="A37"/>
      <c r="B37"/>
      <c r="C37"/>
      <c r="D37"/>
      <c r="E37"/>
      <c r="F37"/>
      <c r="G37"/>
      <c r="H37" s="7"/>
      <c r="I37" s="216"/>
      <c r="L37" s="217"/>
    </row>
    <row r="38" spans="1:12" s="218" customFormat="1" ht="16.5" customHeight="1">
      <c r="A38"/>
      <c r="B38"/>
      <c r="C38"/>
      <c r="D38"/>
      <c r="E38"/>
      <c r="F38"/>
      <c r="G38"/>
      <c r="H38" s="7"/>
      <c r="I38" s="216"/>
      <c r="L38" s="217"/>
    </row>
    <row r="39" spans="1:12" s="218" customFormat="1" ht="16.5" customHeight="1">
      <c r="A39"/>
      <c r="B39"/>
      <c r="C39"/>
      <c r="D39"/>
      <c r="E39"/>
      <c r="F39"/>
      <c r="G39"/>
      <c r="H39" s="7"/>
      <c r="I39" s="216"/>
      <c r="L39" s="217"/>
    </row>
    <row r="40" spans="1:12" s="218" customFormat="1" ht="16.5" customHeight="1">
      <c r="A40"/>
      <c r="B40"/>
      <c r="C40"/>
      <c r="D40"/>
      <c r="E40"/>
      <c r="F40"/>
      <c r="G40"/>
      <c r="H40" s="7"/>
      <c r="I40" s="216"/>
      <c r="L40" s="217"/>
    </row>
    <row r="41" spans="1:12" s="218" customFormat="1" ht="16.5" customHeight="1">
      <c r="A41"/>
      <c r="B41"/>
      <c r="C41"/>
      <c r="D41"/>
      <c r="E41"/>
      <c r="F41"/>
      <c r="G41"/>
      <c r="H41" s="7"/>
      <c r="I41" s="216"/>
      <c r="L41" s="217"/>
    </row>
    <row r="42" spans="1:12" s="218" customFormat="1" ht="16.5" customHeight="1">
      <c r="A42"/>
      <c r="B42"/>
      <c r="C42"/>
      <c r="D42"/>
      <c r="E42"/>
      <c r="F42"/>
      <c r="G42"/>
      <c r="H42" s="7"/>
      <c r="I42" s="216"/>
      <c r="L42" s="217"/>
    </row>
    <row r="43" spans="1:12" s="218" customFormat="1" ht="16.5" customHeight="1">
      <c r="A43"/>
      <c r="B43"/>
      <c r="C43"/>
      <c r="D43"/>
      <c r="E43"/>
      <c r="F43"/>
      <c r="G43"/>
      <c r="H43" s="7"/>
      <c r="I43" s="216"/>
      <c r="L43" s="217"/>
    </row>
    <row r="44" spans="1:12" s="218" customFormat="1" ht="16.5" customHeight="1">
      <c r="A44"/>
      <c r="B44"/>
      <c r="C44"/>
      <c r="D44"/>
      <c r="E44"/>
      <c r="F44"/>
      <c r="G44"/>
      <c r="H44" s="7"/>
      <c r="I44" s="216"/>
      <c r="L44" s="217"/>
    </row>
    <row r="45" spans="1:12" s="218" customFormat="1" ht="16.5" customHeight="1">
      <c r="A45"/>
      <c r="B45"/>
      <c r="C45"/>
      <c r="D45"/>
      <c r="E45"/>
      <c r="F45"/>
      <c r="G45"/>
      <c r="H45" s="7"/>
      <c r="I45" s="216"/>
      <c r="L45" s="217"/>
    </row>
    <row r="46" spans="1:12" s="218" customFormat="1" ht="16.5" customHeight="1">
      <c r="A46"/>
      <c r="B46"/>
      <c r="C46"/>
      <c r="D46"/>
      <c r="E46"/>
      <c r="F46"/>
      <c r="G46"/>
      <c r="H46" s="7"/>
      <c r="I46" s="216"/>
      <c r="L46" s="217"/>
    </row>
    <row r="47" spans="1:12" s="218" customFormat="1" ht="16.5" customHeight="1">
      <c r="A47"/>
      <c r="B47"/>
      <c r="C47"/>
      <c r="D47"/>
      <c r="E47"/>
      <c r="F47"/>
      <c r="G47"/>
      <c r="H47" s="7"/>
      <c r="I47" s="216"/>
      <c r="L47" s="217"/>
    </row>
    <row r="48" spans="1:12" s="218" customFormat="1" ht="16.5" customHeight="1">
      <c r="A48"/>
      <c r="B48"/>
      <c r="C48"/>
      <c r="D48"/>
      <c r="E48"/>
      <c r="F48"/>
      <c r="G48"/>
      <c r="H48" s="7"/>
      <c r="I48" s="216"/>
      <c r="L48" s="217"/>
    </row>
    <row r="49" spans="1:12" s="218" customFormat="1" ht="16.5" customHeight="1">
      <c r="A49"/>
      <c r="B49"/>
      <c r="C49"/>
      <c r="D49"/>
      <c r="E49"/>
      <c r="F49"/>
      <c r="G49"/>
      <c r="H49" s="7"/>
      <c r="I49" s="216"/>
      <c r="L49" s="217"/>
    </row>
    <row r="50" spans="1:8" s="18" customFormat="1" ht="18" customHeight="1">
      <c r="A50"/>
      <c r="B50"/>
      <c r="C50"/>
      <c r="D50"/>
      <c r="E50"/>
      <c r="F50"/>
      <c r="G50"/>
      <c r="H50" s="7"/>
    </row>
    <row r="51" spans="1:12" s="218" customFormat="1" ht="16.5" customHeight="1">
      <c r="A51"/>
      <c r="B51"/>
      <c r="C51"/>
      <c r="D51"/>
      <c r="E51"/>
      <c r="F51"/>
      <c r="G51"/>
      <c r="H51" s="7"/>
      <c r="I51" s="216"/>
      <c r="L51" s="217"/>
    </row>
    <row r="52" spans="1:12" s="218" customFormat="1" ht="16.5" customHeight="1">
      <c r="A52"/>
      <c r="B52"/>
      <c r="C52"/>
      <c r="D52"/>
      <c r="E52"/>
      <c r="F52"/>
      <c r="G52"/>
      <c r="H52" s="7"/>
      <c r="I52" s="216"/>
      <c r="L52" s="217"/>
    </row>
    <row r="53" spans="1:12" s="218" customFormat="1" ht="16.5" customHeight="1">
      <c r="A53"/>
      <c r="B53"/>
      <c r="C53"/>
      <c r="D53"/>
      <c r="E53"/>
      <c r="F53"/>
      <c r="G53"/>
      <c r="H53" s="7"/>
      <c r="I53" s="216"/>
      <c r="L53" s="217"/>
    </row>
    <row r="54" spans="1:12" s="218" customFormat="1" ht="16.5" customHeight="1">
      <c r="A54"/>
      <c r="B54"/>
      <c r="C54"/>
      <c r="D54"/>
      <c r="E54"/>
      <c r="F54"/>
      <c r="G54"/>
      <c r="H54" s="7"/>
      <c r="I54" s="216"/>
      <c r="L54" s="217"/>
    </row>
    <row r="55" spans="1:12" s="218" customFormat="1" ht="16.5" customHeight="1">
      <c r="A55"/>
      <c r="B55"/>
      <c r="C55"/>
      <c r="D55"/>
      <c r="E55"/>
      <c r="F55"/>
      <c r="G55"/>
      <c r="H55" s="7"/>
      <c r="I55" s="216"/>
      <c r="L55" s="217"/>
    </row>
    <row r="56" spans="1:12" s="218" customFormat="1" ht="16.5" customHeight="1">
      <c r="A56"/>
      <c r="B56"/>
      <c r="C56"/>
      <c r="D56"/>
      <c r="E56"/>
      <c r="F56"/>
      <c r="G56"/>
      <c r="H56" s="7"/>
      <c r="I56" s="216"/>
      <c r="L56" s="217"/>
    </row>
    <row r="57" spans="1:12" s="218" customFormat="1" ht="16.5" customHeight="1">
      <c r="A57"/>
      <c r="B57"/>
      <c r="C57"/>
      <c r="D57"/>
      <c r="E57"/>
      <c r="F57"/>
      <c r="G57"/>
      <c r="H57" s="7"/>
      <c r="I57" s="216"/>
      <c r="L57" s="217"/>
    </row>
    <row r="58" spans="1:12" s="218" customFormat="1" ht="16.5" customHeight="1">
      <c r="A58"/>
      <c r="B58"/>
      <c r="C58"/>
      <c r="D58"/>
      <c r="E58"/>
      <c r="F58"/>
      <c r="G58"/>
      <c r="H58" s="7"/>
      <c r="I58" s="216"/>
      <c r="L58" s="217"/>
    </row>
    <row r="59" spans="1:12" s="218" customFormat="1" ht="16.5" customHeight="1">
      <c r="A59"/>
      <c r="B59"/>
      <c r="C59"/>
      <c r="D59"/>
      <c r="E59"/>
      <c r="F59"/>
      <c r="G59"/>
      <c r="H59" s="7"/>
      <c r="I59" s="216"/>
      <c r="L59" s="217"/>
    </row>
    <row r="60" spans="1:12" s="218" customFormat="1" ht="16.5" customHeight="1">
      <c r="A60"/>
      <c r="B60"/>
      <c r="C60"/>
      <c r="D60"/>
      <c r="E60"/>
      <c r="F60"/>
      <c r="G60"/>
      <c r="H60" s="7"/>
      <c r="I60" s="216"/>
      <c r="L60" s="217"/>
    </row>
    <row r="61" spans="1:12" s="218" customFormat="1" ht="16.5" customHeight="1">
      <c r="A61"/>
      <c r="B61"/>
      <c r="C61"/>
      <c r="D61"/>
      <c r="E61"/>
      <c r="F61"/>
      <c r="G61"/>
      <c r="H61" s="7"/>
      <c r="I61" s="216"/>
      <c r="L61" s="217"/>
    </row>
    <row r="62" spans="1:12" s="218" customFormat="1" ht="16.5" customHeight="1">
      <c r="A62"/>
      <c r="B62"/>
      <c r="C62"/>
      <c r="D62"/>
      <c r="E62"/>
      <c r="F62"/>
      <c r="G62"/>
      <c r="H62" s="7"/>
      <c r="I62" s="216"/>
      <c r="L62" s="217"/>
    </row>
    <row r="63" spans="1:12" s="218" customFormat="1" ht="16.5" customHeight="1">
      <c r="A63"/>
      <c r="B63"/>
      <c r="C63"/>
      <c r="D63"/>
      <c r="E63"/>
      <c r="F63"/>
      <c r="G63"/>
      <c r="H63" s="7"/>
      <c r="I63" s="216"/>
      <c r="L63" s="217"/>
    </row>
    <row r="64" spans="1:12" s="218" customFormat="1" ht="16.5" customHeight="1">
      <c r="A64"/>
      <c r="B64"/>
      <c r="C64"/>
      <c r="D64"/>
      <c r="E64"/>
      <c r="F64"/>
      <c r="G64"/>
      <c r="H64" s="7"/>
      <c r="I64" s="216"/>
      <c r="L64" s="217"/>
    </row>
    <row r="65" spans="1:12" s="218" customFormat="1" ht="16.5" customHeight="1">
      <c r="A65"/>
      <c r="B65"/>
      <c r="C65"/>
      <c r="D65"/>
      <c r="E65"/>
      <c r="F65"/>
      <c r="G65"/>
      <c r="H65" s="7"/>
      <c r="I65" s="216"/>
      <c r="L65" s="217"/>
    </row>
    <row r="66" spans="1:12" s="218" customFormat="1" ht="16.5" customHeight="1">
      <c r="A66"/>
      <c r="B66"/>
      <c r="C66"/>
      <c r="D66"/>
      <c r="E66"/>
      <c r="F66"/>
      <c r="G66"/>
      <c r="H66" s="7"/>
      <c r="I66" s="216"/>
      <c r="L66" s="217"/>
    </row>
    <row r="67" spans="1:12" s="218" customFormat="1" ht="16.5" customHeight="1">
      <c r="A67"/>
      <c r="B67"/>
      <c r="C67"/>
      <c r="D67"/>
      <c r="E67"/>
      <c r="F67"/>
      <c r="G67"/>
      <c r="H67" s="7"/>
      <c r="I67" s="216"/>
      <c r="L67" s="217"/>
    </row>
    <row r="68" spans="1:12" s="218" customFormat="1" ht="16.5" customHeight="1">
      <c r="A68"/>
      <c r="B68"/>
      <c r="C68"/>
      <c r="D68"/>
      <c r="E68"/>
      <c r="F68"/>
      <c r="G68"/>
      <c r="H68" s="7"/>
      <c r="I68" s="216"/>
      <c r="L68" s="217"/>
    </row>
    <row r="69" spans="1:12" s="218" customFormat="1" ht="16.5" customHeight="1">
      <c r="A69"/>
      <c r="B69"/>
      <c r="C69"/>
      <c r="D69"/>
      <c r="E69"/>
      <c r="F69"/>
      <c r="G69"/>
      <c r="H69" s="7"/>
      <c r="I69" s="216"/>
      <c r="L69" s="217"/>
    </row>
    <row r="70" spans="1:12" s="218" customFormat="1" ht="16.5" customHeight="1">
      <c r="A70"/>
      <c r="B70"/>
      <c r="C70"/>
      <c r="D70"/>
      <c r="E70"/>
      <c r="F70"/>
      <c r="G70"/>
      <c r="H70" s="7"/>
      <c r="I70" s="216"/>
      <c r="L70" s="217"/>
    </row>
    <row r="71" spans="1:13" s="1" customFormat="1" ht="18.75" customHeight="1">
      <c r="A71"/>
      <c r="B71"/>
      <c r="C71"/>
      <c r="D71"/>
      <c r="E71"/>
      <c r="F71"/>
      <c r="G71"/>
      <c r="H71" s="7"/>
      <c r="J71" s="148"/>
      <c r="K71" s="149"/>
      <c r="L71" s="149"/>
      <c r="M71" s="149"/>
    </row>
    <row r="72" spans="10:13" ht="18" customHeight="1">
      <c r="J72" s="148"/>
      <c r="K72" s="19"/>
      <c r="L72" s="19"/>
      <c r="M72" s="19"/>
    </row>
    <row r="73" spans="10:13" ht="18" customHeight="1">
      <c r="J73" s="19"/>
      <c r="K73" s="19"/>
      <c r="L73" s="19"/>
      <c r="M73" s="19"/>
    </row>
    <row r="74" spans="10:13" ht="18" customHeight="1">
      <c r="J74" s="19"/>
      <c r="K74" s="19"/>
      <c r="L74" s="19"/>
      <c r="M74" s="19"/>
    </row>
    <row r="75" spans="10:13" ht="18" customHeight="1">
      <c r="J75" s="19"/>
      <c r="K75" s="19"/>
      <c r="L75" s="19"/>
      <c r="M75" s="19"/>
    </row>
    <row r="76" spans="10:13" ht="18" customHeight="1">
      <c r="J76" s="19"/>
      <c r="K76" s="19"/>
      <c r="L76" s="19"/>
      <c r="M76" s="19"/>
    </row>
    <row r="77" spans="10:13" ht="18" customHeight="1">
      <c r="J77" s="19"/>
      <c r="K77" s="19"/>
      <c r="L77" s="19"/>
      <c r="M77" s="19"/>
    </row>
    <row r="78" spans="10:13" ht="18" customHeight="1">
      <c r="J78" s="19"/>
      <c r="K78" s="19"/>
      <c r="L78" s="19"/>
      <c r="M78" s="19"/>
    </row>
    <row r="79" spans="10:13" ht="18" customHeight="1">
      <c r="J79" s="19"/>
      <c r="K79" s="19"/>
      <c r="L79" s="19"/>
      <c r="M79" s="19"/>
    </row>
    <row r="80" spans="10:13" ht="18" customHeight="1">
      <c r="J80" s="19"/>
      <c r="K80" s="19"/>
      <c r="L80" s="19"/>
      <c r="M80" s="19"/>
    </row>
    <row r="81" spans="10:13" ht="18" customHeight="1">
      <c r="J81" s="19"/>
      <c r="K81" s="19"/>
      <c r="L81" s="19"/>
      <c r="M81" s="19"/>
    </row>
    <row r="82" spans="10:13" ht="18" customHeight="1">
      <c r="J82" s="19"/>
      <c r="K82" s="19"/>
      <c r="L82" s="19"/>
      <c r="M82" s="19"/>
    </row>
    <row r="83" spans="10:13" ht="18" customHeight="1">
      <c r="J83" s="19"/>
      <c r="K83" s="19"/>
      <c r="L83" s="19"/>
      <c r="M83" s="19"/>
    </row>
    <row r="84" spans="10:13" ht="18" customHeight="1">
      <c r="J84" s="19"/>
      <c r="K84" s="19"/>
      <c r="L84" s="19"/>
      <c r="M84" s="19"/>
    </row>
    <row r="85" spans="10:13" ht="18" customHeight="1">
      <c r="J85" s="19"/>
      <c r="K85" s="19"/>
      <c r="L85" s="19"/>
      <c r="M85" s="19"/>
    </row>
    <row r="86" spans="10:13" ht="18" customHeight="1">
      <c r="J86" s="19"/>
      <c r="K86" s="19"/>
      <c r="L86" s="19"/>
      <c r="M86" s="19"/>
    </row>
    <row r="87" spans="10:13" ht="18" customHeight="1">
      <c r="J87" s="19"/>
      <c r="K87" s="19"/>
      <c r="L87" s="19"/>
      <c r="M87" s="19"/>
    </row>
    <row r="88" spans="10:13" ht="18" customHeight="1">
      <c r="J88" s="19"/>
      <c r="K88" s="19"/>
      <c r="L88" s="19"/>
      <c r="M88" s="19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sheetProtection/>
  <mergeCells count="8">
    <mergeCell ref="A5:C5"/>
    <mergeCell ref="A9:A10"/>
    <mergeCell ref="A1:H1"/>
    <mergeCell ref="A2:C2"/>
    <mergeCell ref="B9:B10"/>
    <mergeCell ref="H9:H10"/>
    <mergeCell ref="C9:C10"/>
    <mergeCell ref="D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22">
      <selection activeCell="I26" sqref="I26"/>
    </sheetView>
  </sheetViews>
  <sheetFormatPr defaultColWidth="9.140625" defaultRowHeight="12.75"/>
  <cols>
    <col min="1" max="1" width="23.28125" style="0" customWidth="1"/>
    <col min="2" max="2" width="56.140625" style="0" bestFit="1" customWidth="1"/>
    <col min="3" max="3" width="16.7109375" style="0" customWidth="1"/>
    <col min="4" max="5" width="14.57421875" style="0" customWidth="1"/>
    <col min="6" max="7" width="14.28125" style="0" customWidth="1"/>
    <col min="8" max="8" width="17.7109375" style="7" customWidth="1"/>
    <col min="9" max="9" width="12.140625" style="0" customWidth="1"/>
    <col min="10" max="10" width="18.28125" style="0" customWidth="1"/>
    <col min="11" max="11" width="11.28125" style="0" bestFit="1" customWidth="1"/>
    <col min="12" max="12" width="16.140625" style="0" customWidth="1"/>
    <col min="13" max="13" width="13.00390625" style="0" customWidth="1"/>
    <col min="14" max="14" width="18.28125" style="0" customWidth="1"/>
  </cols>
  <sheetData>
    <row r="1" spans="1:8" ht="21" customHeight="1">
      <c r="A1" s="397" t="s">
        <v>87</v>
      </c>
      <c r="B1" s="397"/>
      <c r="C1" s="397"/>
      <c r="D1" s="397"/>
      <c r="E1" s="397"/>
      <c r="F1" s="397"/>
      <c r="G1" s="397"/>
      <c r="H1" s="397"/>
    </row>
    <row r="2" spans="1:8" s="2" customFormat="1" ht="23.25" customHeight="1">
      <c r="A2" s="427" t="s">
        <v>7</v>
      </c>
      <c r="B2" s="427"/>
      <c r="C2" s="427"/>
      <c r="D2" s="64"/>
      <c r="E2" s="51"/>
      <c r="F2" s="51"/>
      <c r="G2" s="52"/>
      <c r="H2" s="53"/>
    </row>
    <row r="3" spans="1:8" s="2" customFormat="1" ht="15">
      <c r="A3" s="44" t="s">
        <v>41</v>
      </c>
      <c r="B3" s="44"/>
      <c r="C3" s="44"/>
      <c r="D3" s="44"/>
      <c r="E3" s="54"/>
      <c r="F3" s="54"/>
      <c r="G3" s="54"/>
      <c r="H3" s="53"/>
    </row>
    <row r="4" spans="1:8" s="2" customFormat="1" ht="15">
      <c r="A4" s="44" t="s">
        <v>40</v>
      </c>
      <c r="B4" s="44"/>
      <c r="C4" s="44"/>
      <c r="D4" s="44"/>
      <c r="E4" s="54"/>
      <c r="F4" s="52"/>
      <c r="G4" s="52"/>
      <c r="H4" s="53"/>
    </row>
    <row r="5" spans="1:12" s="2" customFormat="1" ht="16.5" thickBot="1">
      <c r="A5" s="428"/>
      <c r="B5" s="429"/>
      <c r="C5" s="429"/>
      <c r="D5" s="55"/>
      <c r="E5" s="55"/>
      <c r="F5" s="56"/>
      <c r="G5" s="56"/>
      <c r="H5" s="53"/>
      <c r="L5" s="80"/>
    </row>
    <row r="6" spans="1:8" s="2" customFormat="1" ht="19.5" customHeight="1">
      <c r="A6" s="45" t="s">
        <v>21</v>
      </c>
      <c r="B6" s="46" t="s">
        <v>22</v>
      </c>
      <c r="C6" s="46" t="s">
        <v>79</v>
      </c>
      <c r="D6" s="55"/>
      <c r="E6" s="55"/>
      <c r="F6" s="56"/>
      <c r="G6" s="56"/>
      <c r="H6" s="53"/>
    </row>
    <row r="7" spans="1:8" s="2" customFormat="1" ht="18" customHeight="1" thickBot="1">
      <c r="A7" s="47">
        <v>302071</v>
      </c>
      <c r="B7" s="48" t="s">
        <v>39</v>
      </c>
      <c r="C7" s="48"/>
      <c r="D7" s="57"/>
      <c r="E7" s="57"/>
      <c r="F7" s="57"/>
      <c r="G7" s="57"/>
      <c r="H7" s="58"/>
    </row>
    <row r="8" spans="1:8" ht="18.75" customHeight="1" thickBot="1">
      <c r="A8" s="59"/>
      <c r="B8" s="49"/>
      <c r="C8" s="49"/>
      <c r="D8" s="49"/>
      <c r="E8" s="49"/>
      <c r="F8" s="49"/>
      <c r="G8" s="49"/>
      <c r="H8" s="50"/>
    </row>
    <row r="9" spans="1:8" ht="18.75" customHeight="1">
      <c r="A9" s="430" t="s">
        <v>0</v>
      </c>
      <c r="B9" s="441" t="s">
        <v>20</v>
      </c>
      <c r="C9" s="432" t="s">
        <v>1</v>
      </c>
      <c r="D9" s="434" t="s">
        <v>2</v>
      </c>
      <c r="E9" s="435"/>
      <c r="F9" s="435"/>
      <c r="G9" s="436"/>
      <c r="H9" s="432" t="s">
        <v>3</v>
      </c>
    </row>
    <row r="10" spans="1:8" ht="13.5" thickBot="1">
      <c r="A10" s="431"/>
      <c r="B10" s="442"/>
      <c r="C10" s="433"/>
      <c r="D10" s="65" t="s">
        <v>38</v>
      </c>
      <c r="E10" s="66" t="s">
        <v>65</v>
      </c>
      <c r="F10" s="65" t="s">
        <v>73</v>
      </c>
      <c r="G10" s="66" t="s">
        <v>72</v>
      </c>
      <c r="H10" s="433"/>
    </row>
    <row r="11" spans="1:13" s="18" customFormat="1" ht="18" customHeight="1">
      <c r="A11" s="69" t="s">
        <v>80</v>
      </c>
      <c r="B11" s="69"/>
      <c r="C11" s="69"/>
      <c r="D11" s="69"/>
      <c r="E11" s="69"/>
      <c r="F11" s="69"/>
      <c r="G11" s="69"/>
      <c r="H11" s="69"/>
      <c r="J11" s="148"/>
      <c r="K11" s="148"/>
      <c r="L11" s="148"/>
      <c r="M11" s="148"/>
    </row>
    <row r="12" spans="1:9" s="8" customFormat="1" ht="18" customHeight="1">
      <c r="A12" s="210" t="s">
        <v>173</v>
      </c>
      <c r="B12" s="210" t="s">
        <v>175</v>
      </c>
      <c r="C12" s="94">
        <f>SUM(D12:G12)</f>
        <v>112169.45</v>
      </c>
      <c r="D12" s="68"/>
      <c r="E12" s="68">
        <v>112169.45</v>
      </c>
      <c r="F12" s="68"/>
      <c r="G12" s="6"/>
      <c r="H12" s="211">
        <v>44949</v>
      </c>
      <c r="I12" s="1"/>
    </row>
    <row r="13" spans="1:13" s="18" customFormat="1" ht="16.5" customHeight="1">
      <c r="A13" s="312" t="s">
        <v>174</v>
      </c>
      <c r="B13" s="24" t="s">
        <v>175</v>
      </c>
      <c r="C13" s="67">
        <f>SUM(D13:G13)</f>
        <v>391060.41</v>
      </c>
      <c r="D13" s="67"/>
      <c r="E13" s="70">
        <v>391060.41</v>
      </c>
      <c r="F13" s="67"/>
      <c r="G13" s="67"/>
      <c r="H13" s="159">
        <v>44951</v>
      </c>
      <c r="I13" s="1"/>
      <c r="J13" s="148"/>
      <c r="K13" s="148"/>
      <c r="L13" s="148"/>
      <c r="M13" s="148"/>
    </row>
    <row r="14" spans="1:13" s="18" customFormat="1" ht="16.5" customHeight="1">
      <c r="A14" s="144" t="s">
        <v>31</v>
      </c>
      <c r="B14" s="145"/>
      <c r="C14" s="146">
        <f>SUM(C12:C13)</f>
        <v>503229.86</v>
      </c>
      <c r="D14" s="146">
        <f>SUM(D12:D13)</f>
        <v>0</v>
      </c>
      <c r="E14" s="146">
        <f>SUM(E12:E13)</f>
        <v>503229.86</v>
      </c>
      <c r="F14" s="146">
        <f>SUM(F12:F13)</f>
        <v>0</v>
      </c>
      <c r="G14" s="146">
        <f>SUM(G12:G13)</f>
        <v>0</v>
      </c>
      <c r="H14" s="147"/>
      <c r="I14" s="1"/>
      <c r="J14" s="134"/>
      <c r="L14" s="148"/>
      <c r="M14" s="148"/>
    </row>
    <row r="15" spans="1:13" s="18" customFormat="1" ht="16.5" customHeight="1">
      <c r="A15" s="69" t="s">
        <v>80</v>
      </c>
      <c r="B15" s="69"/>
      <c r="C15" s="69"/>
      <c r="D15" s="69"/>
      <c r="E15" s="69"/>
      <c r="F15" s="69"/>
      <c r="G15" s="69"/>
      <c r="H15" s="69"/>
      <c r="I15" s="1"/>
      <c r="J15" s="134"/>
      <c r="L15" s="148"/>
      <c r="M15" s="148"/>
    </row>
    <row r="16" spans="1:13" s="18" customFormat="1" ht="16.5" customHeight="1">
      <c r="A16" s="326" t="s">
        <v>319</v>
      </c>
      <c r="B16" s="326" t="s">
        <v>320</v>
      </c>
      <c r="C16" s="327">
        <f>SUM(D16:G16)</f>
        <v>160386.91</v>
      </c>
      <c r="D16" s="325"/>
      <c r="E16" s="327">
        <v>160386.91</v>
      </c>
      <c r="F16" s="327"/>
      <c r="G16" s="327"/>
      <c r="H16" s="153">
        <v>44965</v>
      </c>
      <c r="I16" s="1"/>
      <c r="J16" s="134"/>
      <c r="L16" s="148"/>
      <c r="M16" s="148"/>
    </row>
    <row r="17" spans="1:13" s="18" customFormat="1" ht="16.5" customHeight="1">
      <c r="A17" s="326" t="s">
        <v>347</v>
      </c>
      <c r="B17" s="326" t="s">
        <v>348</v>
      </c>
      <c r="C17" s="327">
        <f>SUM(D17:G17)</f>
        <v>499736.77</v>
      </c>
      <c r="D17" s="325"/>
      <c r="E17" s="327">
        <v>499736.77</v>
      </c>
      <c r="F17" s="327"/>
      <c r="G17" s="327"/>
      <c r="H17" s="153">
        <v>44972</v>
      </c>
      <c r="I17" s="1"/>
      <c r="J17" s="134"/>
      <c r="L17" s="148"/>
      <c r="M17" s="148"/>
    </row>
    <row r="18" spans="1:13" s="18" customFormat="1" ht="16.5" customHeight="1">
      <c r="A18" s="326" t="s">
        <v>365</v>
      </c>
      <c r="B18" s="326" t="s">
        <v>366</v>
      </c>
      <c r="C18" s="327">
        <f>SUM(D18:G18)</f>
        <v>1990000</v>
      </c>
      <c r="D18" s="325"/>
      <c r="E18" s="327">
        <v>1990000</v>
      </c>
      <c r="F18" s="327"/>
      <c r="G18" s="327"/>
      <c r="H18" s="153">
        <v>44973</v>
      </c>
      <c r="I18" s="1"/>
      <c r="J18" s="134"/>
      <c r="L18" s="148"/>
      <c r="M18" s="148"/>
    </row>
    <row r="19" spans="1:13" s="18" customFormat="1" ht="16.5" customHeight="1">
      <c r="A19" s="69" t="s">
        <v>291</v>
      </c>
      <c r="B19" s="69"/>
      <c r="C19" s="69"/>
      <c r="D19" s="69"/>
      <c r="E19" s="69"/>
      <c r="F19" s="69"/>
      <c r="G19" s="69"/>
      <c r="H19" s="69"/>
      <c r="I19" s="1"/>
      <c r="J19" s="134"/>
      <c r="L19" s="148"/>
      <c r="M19" s="148"/>
    </row>
    <row r="20" spans="1:13" s="18" customFormat="1" ht="16.5" customHeight="1">
      <c r="A20" s="326" t="s">
        <v>440</v>
      </c>
      <c r="B20" s="326" t="s">
        <v>443</v>
      </c>
      <c r="C20" s="327">
        <f aca="true" t="shared" si="0" ref="C20:C25">SUM(D20:G20)</f>
        <v>50155.13</v>
      </c>
      <c r="D20" s="325"/>
      <c r="E20" s="327">
        <v>50155.13</v>
      </c>
      <c r="F20" s="327"/>
      <c r="G20" s="327"/>
      <c r="H20" s="153">
        <v>44974</v>
      </c>
      <c r="I20" s="1"/>
      <c r="J20" s="134"/>
      <c r="L20" s="148"/>
      <c r="M20" s="148"/>
    </row>
    <row r="21" spans="1:13" s="18" customFormat="1" ht="16.5" customHeight="1">
      <c r="A21" s="326" t="s">
        <v>438</v>
      </c>
      <c r="B21" s="326" t="s">
        <v>444</v>
      </c>
      <c r="C21" s="327">
        <f t="shared" si="0"/>
        <v>350041.5</v>
      </c>
      <c r="D21" s="325"/>
      <c r="E21" s="327">
        <v>350041.5</v>
      </c>
      <c r="F21" s="327"/>
      <c r="G21" s="327"/>
      <c r="H21" s="153">
        <v>44974</v>
      </c>
      <c r="I21" s="1"/>
      <c r="J21" s="134"/>
      <c r="L21" s="148"/>
      <c r="M21" s="148"/>
    </row>
    <row r="22" spans="1:13" s="18" customFormat="1" ht="16.5" customHeight="1">
      <c r="A22" s="326" t="s">
        <v>439</v>
      </c>
      <c r="B22" s="326" t="s">
        <v>445</v>
      </c>
      <c r="C22" s="327">
        <f t="shared" si="0"/>
        <v>22629</v>
      </c>
      <c r="D22" s="345">
        <v>22629</v>
      </c>
      <c r="E22" s="327"/>
      <c r="F22" s="327"/>
      <c r="G22" s="327"/>
      <c r="H22" s="153">
        <v>44974</v>
      </c>
      <c r="I22" s="1"/>
      <c r="J22" s="134"/>
      <c r="L22" s="148"/>
      <c r="M22" s="148"/>
    </row>
    <row r="23" spans="1:13" s="18" customFormat="1" ht="16.5" customHeight="1">
      <c r="A23" s="326" t="s">
        <v>441</v>
      </c>
      <c r="B23" s="326" t="s">
        <v>446</v>
      </c>
      <c r="C23" s="327">
        <f t="shared" si="0"/>
        <v>11821.8</v>
      </c>
      <c r="D23" s="345"/>
      <c r="E23" s="327">
        <v>11821.8</v>
      </c>
      <c r="F23" s="327"/>
      <c r="G23" s="327"/>
      <c r="H23" s="153">
        <v>44974</v>
      </c>
      <c r="I23" s="1"/>
      <c r="J23" s="134"/>
      <c r="L23" s="148"/>
      <c r="M23" s="148"/>
    </row>
    <row r="24" spans="1:13" s="18" customFormat="1" ht="16.5" customHeight="1">
      <c r="A24" s="326" t="s">
        <v>442</v>
      </c>
      <c r="B24" s="326" t="s">
        <v>389</v>
      </c>
      <c r="C24" s="327">
        <f t="shared" si="0"/>
        <v>52251.9</v>
      </c>
      <c r="D24" s="345"/>
      <c r="E24" s="327">
        <v>52251.9</v>
      </c>
      <c r="F24" s="327"/>
      <c r="G24" s="327"/>
      <c r="H24" s="153">
        <v>44974</v>
      </c>
      <c r="I24" s="1"/>
      <c r="J24" s="134"/>
      <c r="L24" s="148"/>
      <c r="M24" s="148"/>
    </row>
    <row r="25" spans="1:13" s="18" customFormat="1" ht="16.5" customHeight="1">
      <c r="A25" s="326" t="s">
        <v>470</v>
      </c>
      <c r="B25" s="326" t="s">
        <v>471</v>
      </c>
      <c r="C25" s="327">
        <f t="shared" si="0"/>
        <v>9067.75</v>
      </c>
      <c r="D25" s="345"/>
      <c r="E25" s="327">
        <v>9067.75</v>
      </c>
      <c r="F25" s="327"/>
      <c r="G25" s="327"/>
      <c r="H25" s="153">
        <v>44980</v>
      </c>
      <c r="I25" s="1"/>
      <c r="J25" s="134"/>
      <c r="L25" s="148"/>
      <c r="M25" s="148"/>
    </row>
    <row r="26" spans="1:13" s="18" customFormat="1" ht="16.5" customHeight="1">
      <c r="A26" s="144" t="s">
        <v>190</v>
      </c>
      <c r="B26" s="145"/>
      <c r="C26" s="146">
        <f>SUM(C16:C25)</f>
        <v>3146090.76</v>
      </c>
      <c r="D26" s="146">
        <f>SUM(D16:D25)</f>
        <v>22629</v>
      </c>
      <c r="E26" s="146">
        <f>SUM(E16:E25)</f>
        <v>3123461.76</v>
      </c>
      <c r="F26" s="146">
        <f>SUM(F16:F25)</f>
        <v>0</v>
      </c>
      <c r="G26" s="146">
        <f>SUM(G16:G25)</f>
        <v>0</v>
      </c>
      <c r="H26" s="147"/>
      <c r="I26" s="1"/>
      <c r="J26" s="134"/>
      <c r="L26" s="148"/>
      <c r="M26" s="148"/>
    </row>
    <row r="27" spans="1:13" s="218" customFormat="1" ht="16.5" customHeight="1">
      <c r="A27" s="69" t="s">
        <v>291</v>
      </c>
      <c r="B27" s="69"/>
      <c r="C27" s="69"/>
      <c r="D27" s="69"/>
      <c r="E27" s="69"/>
      <c r="F27" s="69"/>
      <c r="G27" s="69"/>
      <c r="H27" s="69"/>
      <c r="I27" s="216"/>
      <c r="J27" s="217"/>
      <c r="L27" s="219"/>
      <c r="M27" s="219"/>
    </row>
    <row r="28" spans="1:13" s="218" customFormat="1" ht="16.5" customHeight="1">
      <c r="A28" s="350" t="s">
        <v>531</v>
      </c>
      <c r="B28" s="136" t="s">
        <v>564</v>
      </c>
      <c r="C28" s="322">
        <f aca="true" t="shared" si="1" ref="C28:C33">SUM(D28:G28)</f>
        <v>53675</v>
      </c>
      <c r="D28" s="351">
        <v>53675</v>
      </c>
      <c r="E28" s="321"/>
      <c r="F28" s="321"/>
      <c r="G28" s="321"/>
      <c r="H28" s="211">
        <v>44987</v>
      </c>
      <c r="I28" s="216"/>
      <c r="J28" s="217"/>
      <c r="L28" s="219"/>
      <c r="M28" s="219"/>
    </row>
    <row r="29" spans="1:13" s="218" customFormat="1" ht="16.5" customHeight="1">
      <c r="A29" s="350" t="s">
        <v>532</v>
      </c>
      <c r="B29" s="136" t="s">
        <v>411</v>
      </c>
      <c r="C29" s="322">
        <f t="shared" si="1"/>
        <v>16252.88</v>
      </c>
      <c r="D29" s="321"/>
      <c r="E29" s="351">
        <v>16252.88</v>
      </c>
      <c r="F29" s="321"/>
      <c r="G29" s="321"/>
      <c r="H29" s="211">
        <v>44987</v>
      </c>
      <c r="I29" s="216"/>
      <c r="J29" s="217"/>
      <c r="L29" s="219"/>
      <c r="M29" s="219"/>
    </row>
    <row r="30" spans="1:13" s="218" customFormat="1" ht="16.5" customHeight="1">
      <c r="A30" s="358" t="s">
        <v>533</v>
      </c>
      <c r="B30" s="136" t="s">
        <v>96</v>
      </c>
      <c r="C30" s="322">
        <f t="shared" si="1"/>
        <v>98460</v>
      </c>
      <c r="D30" s="351">
        <v>98460</v>
      </c>
      <c r="E30" s="321"/>
      <c r="F30" s="321"/>
      <c r="G30" s="321"/>
      <c r="H30" s="211">
        <v>44987</v>
      </c>
      <c r="I30" s="216"/>
      <c r="J30" s="217"/>
      <c r="L30" s="219"/>
      <c r="M30" s="219"/>
    </row>
    <row r="31" spans="1:13" s="218" customFormat="1" ht="16.5" customHeight="1">
      <c r="A31" s="344" t="s">
        <v>534</v>
      </c>
      <c r="B31" s="136" t="s">
        <v>444</v>
      </c>
      <c r="C31" s="322">
        <f t="shared" si="1"/>
        <v>892810.28</v>
      </c>
      <c r="D31" s="321"/>
      <c r="E31" s="351">
        <v>892810.28</v>
      </c>
      <c r="F31" s="321"/>
      <c r="G31" s="321"/>
      <c r="H31" s="211">
        <v>44987</v>
      </c>
      <c r="I31" s="216"/>
      <c r="J31" s="217"/>
      <c r="L31" s="219"/>
      <c r="M31" s="219"/>
    </row>
    <row r="32" spans="1:13" s="218" customFormat="1" ht="16.5" customHeight="1">
      <c r="A32" s="136" t="s">
        <v>794</v>
      </c>
      <c r="B32" s="136" t="s">
        <v>411</v>
      </c>
      <c r="C32" s="322">
        <f t="shared" si="1"/>
        <v>87335.63</v>
      </c>
      <c r="D32" s="321"/>
      <c r="E32" s="351">
        <v>87335.63</v>
      </c>
      <c r="F32" s="321"/>
      <c r="G32" s="321"/>
      <c r="H32" s="211">
        <v>45002</v>
      </c>
      <c r="I32" s="216"/>
      <c r="J32" s="217"/>
      <c r="L32" s="219"/>
      <c r="M32" s="219"/>
    </row>
    <row r="33" spans="1:13" s="218" customFormat="1" ht="16.5" customHeight="1">
      <c r="A33" s="136" t="s">
        <v>795</v>
      </c>
      <c r="B33" s="136" t="s">
        <v>796</v>
      </c>
      <c r="C33" s="322">
        <f t="shared" si="1"/>
        <v>27616.5</v>
      </c>
      <c r="D33" s="321"/>
      <c r="E33" s="351">
        <v>27616.5</v>
      </c>
      <c r="F33" s="321"/>
      <c r="G33" s="321"/>
      <c r="H33" s="211">
        <v>45002</v>
      </c>
      <c r="I33" s="216"/>
      <c r="J33" s="217"/>
      <c r="L33" s="219"/>
      <c r="M33" s="219"/>
    </row>
    <row r="34" spans="1:13" s="18" customFormat="1" ht="16.5" customHeight="1">
      <c r="A34" s="69" t="s">
        <v>80</v>
      </c>
      <c r="B34" s="69"/>
      <c r="C34" s="69"/>
      <c r="D34" s="69"/>
      <c r="E34" s="69"/>
      <c r="F34" s="69"/>
      <c r="G34" s="69"/>
      <c r="H34" s="69"/>
      <c r="I34" s="1"/>
      <c r="J34" s="134"/>
      <c r="L34" s="148"/>
      <c r="M34" s="148"/>
    </row>
    <row r="35" spans="1:13" s="218" customFormat="1" ht="16.5" customHeight="1">
      <c r="A35" s="326" t="s">
        <v>592</v>
      </c>
      <c r="B35" s="338" t="s">
        <v>593</v>
      </c>
      <c r="C35" s="327">
        <f>SUM(D35:G35)</f>
        <v>94183.29</v>
      </c>
      <c r="D35" s="325"/>
      <c r="E35" s="371">
        <v>94183.29</v>
      </c>
      <c r="F35" s="325"/>
      <c r="G35" s="325"/>
      <c r="H35" s="153">
        <v>44988</v>
      </c>
      <c r="I35" s="216"/>
      <c r="J35" s="217"/>
      <c r="L35" s="219"/>
      <c r="M35" s="219"/>
    </row>
    <row r="36" spans="1:13" s="218" customFormat="1" ht="16.5" customHeight="1">
      <c r="A36" s="326" t="s">
        <v>666</v>
      </c>
      <c r="B36" s="338" t="s">
        <v>667</v>
      </c>
      <c r="C36" s="327">
        <f>SUM(D36:G36)</f>
        <v>348518</v>
      </c>
      <c r="D36" s="325"/>
      <c r="E36" s="371">
        <v>348518</v>
      </c>
      <c r="F36" s="325"/>
      <c r="G36" s="325"/>
      <c r="H36" s="153">
        <v>44998</v>
      </c>
      <c r="I36" s="216"/>
      <c r="J36" s="217"/>
      <c r="L36" s="219"/>
      <c r="M36" s="219"/>
    </row>
    <row r="37" spans="1:13" s="218" customFormat="1" ht="16.5" customHeight="1">
      <c r="A37" s="326" t="s">
        <v>677</v>
      </c>
      <c r="B37" s="338" t="s">
        <v>678</v>
      </c>
      <c r="C37" s="327">
        <f>SUM(D37:G37)</f>
        <v>155424.22</v>
      </c>
      <c r="D37" s="325"/>
      <c r="E37" s="371">
        <v>155424.22</v>
      </c>
      <c r="F37" s="325"/>
      <c r="G37" s="325"/>
      <c r="H37" s="153">
        <v>45001</v>
      </c>
      <c r="I37" s="216"/>
      <c r="J37" s="217"/>
      <c r="L37" s="219"/>
      <c r="M37" s="219"/>
    </row>
    <row r="38" spans="1:13" s="18" customFormat="1" ht="16.5" customHeight="1">
      <c r="A38" s="69" t="s">
        <v>634</v>
      </c>
      <c r="B38" s="69"/>
      <c r="C38" s="69"/>
      <c r="D38" s="69"/>
      <c r="E38" s="69"/>
      <c r="F38" s="69"/>
      <c r="G38" s="69"/>
      <c r="H38" s="69"/>
      <c r="I38" s="1"/>
      <c r="J38" s="134"/>
      <c r="L38" s="148"/>
      <c r="M38" s="148"/>
    </row>
    <row r="39" spans="1:13" s="218" customFormat="1" ht="16.5" customHeight="1">
      <c r="A39" s="326" t="s">
        <v>610</v>
      </c>
      <c r="B39" s="338" t="s">
        <v>611</v>
      </c>
      <c r="C39" s="327">
        <f>SUM(D39:G39)</f>
        <v>1521278.41</v>
      </c>
      <c r="D39" s="325"/>
      <c r="E39" s="371">
        <v>1521278.41</v>
      </c>
      <c r="F39" s="325"/>
      <c r="G39" s="325"/>
      <c r="H39" s="153">
        <v>44991</v>
      </c>
      <c r="I39" s="216"/>
      <c r="J39" s="217"/>
      <c r="L39" s="219"/>
      <c r="M39" s="219"/>
    </row>
    <row r="40" spans="1:13" s="218" customFormat="1" ht="16.5" customHeight="1">
      <c r="A40" s="326" t="s">
        <v>692</v>
      </c>
      <c r="B40" s="338" t="s">
        <v>411</v>
      </c>
      <c r="C40" s="327">
        <f>SUM(D40:G40)</f>
        <v>67015.4</v>
      </c>
      <c r="D40" s="325"/>
      <c r="E40" s="371">
        <v>67015.4</v>
      </c>
      <c r="F40" s="325"/>
      <c r="G40" s="325"/>
      <c r="H40" s="153">
        <v>44999</v>
      </c>
      <c r="I40" s="216"/>
      <c r="J40" s="217"/>
      <c r="L40" s="219"/>
      <c r="M40" s="219"/>
    </row>
    <row r="41" spans="1:13" s="218" customFormat="1" ht="16.5" customHeight="1">
      <c r="A41" s="326" t="s">
        <v>704</v>
      </c>
      <c r="B41" s="338" t="s">
        <v>411</v>
      </c>
      <c r="C41" s="327">
        <f>SUM(D41:G41)</f>
        <v>36356.09</v>
      </c>
      <c r="D41" s="325"/>
      <c r="E41" s="371">
        <v>36356.09</v>
      </c>
      <c r="F41" s="325"/>
      <c r="G41" s="325"/>
      <c r="H41" s="153">
        <v>45002</v>
      </c>
      <c r="I41" s="216"/>
      <c r="J41" s="217"/>
      <c r="L41" s="219"/>
      <c r="M41" s="219"/>
    </row>
    <row r="42" spans="1:13" s="218" customFormat="1" ht="16.5" customHeight="1">
      <c r="A42" s="144" t="s">
        <v>477</v>
      </c>
      <c r="B42" s="145"/>
      <c r="C42" s="146">
        <f>SUM(C28:C41)</f>
        <v>3398925.6999999997</v>
      </c>
      <c r="D42" s="146">
        <f>SUM(D28:D41)</f>
        <v>152135</v>
      </c>
      <c r="E42" s="146">
        <f>SUM(E28:E41)</f>
        <v>3246790.6999999997</v>
      </c>
      <c r="F42" s="146">
        <f>SUM(F28:F41)</f>
        <v>0</v>
      </c>
      <c r="G42" s="146">
        <f>SUM(G28:G41)</f>
        <v>0</v>
      </c>
      <c r="H42" s="147"/>
      <c r="I42" s="216"/>
      <c r="J42" s="217"/>
      <c r="L42" s="219"/>
      <c r="M42" s="219"/>
    </row>
    <row r="43" spans="1:13" s="18" customFormat="1" ht="16.5" customHeight="1">
      <c r="A43" s="155" t="s">
        <v>4</v>
      </c>
      <c r="B43" s="156"/>
      <c r="C43" s="157">
        <f>SUM(C14,C26,C42)</f>
        <v>7048246.319999999</v>
      </c>
      <c r="D43" s="157">
        <f>SUM(D14,D26,D42)</f>
        <v>174764</v>
      </c>
      <c r="E43" s="157">
        <f>SUM(E14,E26,E42)</f>
        <v>6873482.319999999</v>
      </c>
      <c r="F43" s="157">
        <f>SUM(F14,F26,F42)</f>
        <v>0</v>
      </c>
      <c r="G43" s="157">
        <f>SUM(G14,G26,G42)</f>
        <v>0</v>
      </c>
      <c r="H43" s="157"/>
      <c r="I43" s="1"/>
      <c r="J43" s="148"/>
      <c r="K43" s="148"/>
      <c r="L43" s="148"/>
      <c r="M43" s="148"/>
    </row>
    <row r="44" spans="1:13" s="18" customFormat="1" ht="18" customHeight="1">
      <c r="A44"/>
      <c r="B44" s="4"/>
      <c r="C44" s="9"/>
      <c r="D44" s="9"/>
      <c r="E44" s="9"/>
      <c r="F44" s="9"/>
      <c r="G44" s="9"/>
      <c r="H44" s="17"/>
      <c r="J44" s="148"/>
      <c r="K44" s="148"/>
      <c r="L44" s="148"/>
      <c r="M44" s="148"/>
    </row>
    <row r="45" spans="1:13" s="18" customFormat="1" ht="16.5" customHeight="1">
      <c r="A45"/>
      <c r="B45"/>
      <c r="C45"/>
      <c r="D45"/>
      <c r="E45"/>
      <c r="F45"/>
      <c r="G45"/>
      <c r="H45" s="7"/>
      <c r="I45" s="1"/>
      <c r="J45" s="148"/>
      <c r="K45" s="148"/>
      <c r="L45" s="148"/>
      <c r="M45" s="148"/>
    </row>
    <row r="46" spans="1:13" s="18" customFormat="1" ht="18" customHeight="1">
      <c r="A46"/>
      <c r="B46"/>
      <c r="C46"/>
      <c r="D46" s="221" t="s">
        <v>64</v>
      </c>
      <c r="E46" s="221" t="s">
        <v>45</v>
      </c>
      <c r="F46" s="221" t="s">
        <v>46</v>
      </c>
      <c r="G46" s="221" t="s">
        <v>47</v>
      </c>
      <c r="H46" s="162"/>
      <c r="J46" s="148"/>
      <c r="K46" s="148"/>
      <c r="L46" s="148"/>
      <c r="M46" s="148"/>
    </row>
    <row r="47" spans="1:13" s="18" customFormat="1" ht="16.5" customHeight="1">
      <c r="A47" s="202" t="s">
        <v>74</v>
      </c>
      <c r="B47" s="136"/>
      <c r="C47" s="313">
        <f>SUM(C12:C13,C16:C18,C20:C25,C42)</f>
        <v>7048246.319999999</v>
      </c>
      <c r="D47" s="313">
        <f>SUM(D12:D13,D16:D18,D20:D25,D42)</f>
        <v>174764</v>
      </c>
      <c r="E47" s="313">
        <f>SUM(E12:E13,E16:E18,E20:E25,E42)</f>
        <v>6873482.319999999</v>
      </c>
      <c r="F47" s="313">
        <f>SUM(F12:F13,F16:F18,F20:F25,F42)</f>
        <v>0</v>
      </c>
      <c r="G47" s="313">
        <f>SUM(G12:G13,G16:G18,G20:G25,G42)</f>
        <v>0</v>
      </c>
      <c r="H47" s="162"/>
      <c r="I47" s="1"/>
      <c r="J47" s="148"/>
      <c r="K47" s="148"/>
      <c r="L47" s="148"/>
      <c r="M47" s="148"/>
    </row>
    <row r="48" spans="1:13" s="18" customFormat="1" ht="18" customHeight="1">
      <c r="A48" s="202" t="s">
        <v>75</v>
      </c>
      <c r="B48" s="136"/>
      <c r="C48" s="313">
        <v>0</v>
      </c>
      <c r="D48" s="313">
        <v>0</v>
      </c>
      <c r="E48" s="313">
        <v>0</v>
      </c>
      <c r="F48" s="313">
        <v>0</v>
      </c>
      <c r="G48" s="313">
        <v>0</v>
      </c>
      <c r="H48" s="162"/>
      <c r="J48" s="148"/>
      <c r="K48" s="148"/>
      <c r="L48" s="148"/>
      <c r="M48" s="148"/>
    </row>
    <row r="49" spans="1:13" s="18" customFormat="1" ht="16.5" customHeight="1">
      <c r="A49" s="212" t="s">
        <v>78</v>
      </c>
      <c r="B49" s="212"/>
      <c r="C49" s="213">
        <f>SUM(C47:C48)</f>
        <v>7048246.319999999</v>
      </c>
      <c r="D49" s="213">
        <f>SUM(D47:D48)</f>
        <v>174764</v>
      </c>
      <c r="E49" s="213">
        <f>SUM(E47:E48)</f>
        <v>6873482.319999999</v>
      </c>
      <c r="F49" s="213">
        <f>SUM(F47:F48)</f>
        <v>0</v>
      </c>
      <c r="G49" s="213">
        <f>SUM(G47:G48)</f>
        <v>0</v>
      </c>
      <c r="H49" s="7"/>
      <c r="I49" s="1"/>
      <c r="J49" s="148"/>
      <c r="K49" s="148"/>
      <c r="L49" s="148"/>
      <c r="M49" s="148"/>
    </row>
    <row r="50" spans="1:13" s="18" customFormat="1" ht="16.5" customHeight="1">
      <c r="A50"/>
      <c r="B50"/>
      <c r="C50"/>
      <c r="D50"/>
      <c r="E50"/>
      <c r="F50"/>
      <c r="G50"/>
      <c r="H50" s="7"/>
      <c r="I50" s="1"/>
      <c r="J50" s="134"/>
      <c r="L50" s="148"/>
      <c r="M50" s="148"/>
    </row>
    <row r="51" spans="1:13" s="18" customFormat="1" ht="16.5" customHeight="1">
      <c r="A51"/>
      <c r="B51"/>
      <c r="C51"/>
      <c r="D51"/>
      <c r="E51"/>
      <c r="F51"/>
      <c r="G51"/>
      <c r="H51" s="7"/>
      <c r="I51" s="1"/>
      <c r="J51" s="134"/>
      <c r="L51" s="148"/>
      <c r="M51" s="148"/>
    </row>
    <row r="52" spans="1:13" s="18" customFormat="1" ht="16.5" customHeight="1">
      <c r="A52"/>
      <c r="B52"/>
      <c r="C52"/>
      <c r="D52"/>
      <c r="E52"/>
      <c r="F52"/>
      <c r="G52"/>
      <c r="H52" s="7"/>
      <c r="I52" s="1"/>
      <c r="J52" s="148"/>
      <c r="K52" s="148"/>
      <c r="L52" s="148"/>
      <c r="M52" s="148"/>
    </row>
    <row r="53" spans="1:13" s="18" customFormat="1" ht="16.5" customHeight="1">
      <c r="A53"/>
      <c r="B53"/>
      <c r="C53"/>
      <c r="D53"/>
      <c r="E53"/>
      <c r="F53"/>
      <c r="G53"/>
      <c r="H53" s="7"/>
      <c r="I53" s="1"/>
      <c r="J53" s="148"/>
      <c r="K53" s="148"/>
      <c r="L53" s="148"/>
      <c r="M53" s="148"/>
    </row>
    <row r="54" spans="1:13" s="18" customFormat="1" ht="16.5" customHeight="1">
      <c r="A54"/>
      <c r="B54"/>
      <c r="C54"/>
      <c r="D54"/>
      <c r="E54"/>
      <c r="F54"/>
      <c r="G54"/>
      <c r="H54" s="7"/>
      <c r="I54" s="1"/>
      <c r="J54" s="148"/>
      <c r="K54" s="148"/>
      <c r="L54" s="148"/>
      <c r="M54" s="148"/>
    </row>
    <row r="55" spans="1:13" s="18" customFormat="1" ht="16.5" customHeight="1">
      <c r="A55"/>
      <c r="B55"/>
      <c r="C55"/>
      <c r="D55"/>
      <c r="E55"/>
      <c r="F55"/>
      <c r="G55"/>
      <c r="H55" s="7"/>
      <c r="I55" s="1"/>
      <c r="J55" s="148"/>
      <c r="K55" s="148"/>
      <c r="L55" s="148"/>
      <c r="M55" s="148"/>
    </row>
    <row r="56" spans="1:13" s="18" customFormat="1" ht="16.5" customHeight="1">
      <c r="A56"/>
      <c r="B56"/>
      <c r="C56"/>
      <c r="D56"/>
      <c r="E56"/>
      <c r="F56"/>
      <c r="G56"/>
      <c r="H56" s="7"/>
      <c r="I56" s="1"/>
      <c r="J56" s="148"/>
      <c r="K56" s="148"/>
      <c r="L56" s="148"/>
      <c r="M56" s="148"/>
    </row>
    <row r="57" spans="1:13" s="18" customFormat="1" ht="16.5" customHeight="1">
      <c r="A57"/>
      <c r="B57"/>
      <c r="C57"/>
      <c r="D57"/>
      <c r="E57"/>
      <c r="F57"/>
      <c r="G57"/>
      <c r="H57" s="7"/>
      <c r="I57" s="1"/>
      <c r="J57" s="134"/>
      <c r="L57" s="148"/>
      <c r="M57" s="148"/>
    </row>
    <row r="58" spans="1:13" s="18" customFormat="1" ht="16.5" customHeight="1">
      <c r="A58"/>
      <c r="B58"/>
      <c r="C58"/>
      <c r="D58"/>
      <c r="E58"/>
      <c r="F58"/>
      <c r="G58"/>
      <c r="H58" s="7"/>
      <c r="I58" s="1"/>
      <c r="J58" s="134"/>
      <c r="L58" s="148"/>
      <c r="M58" s="148"/>
    </row>
    <row r="59" spans="1:13" s="18" customFormat="1" ht="25.5" customHeight="1">
      <c r="A59"/>
      <c r="B59"/>
      <c r="C59"/>
      <c r="D59"/>
      <c r="E59"/>
      <c r="F59"/>
      <c r="G59"/>
      <c r="H59" s="7"/>
      <c r="I59" s="1"/>
      <c r="J59" s="134"/>
      <c r="L59" s="148"/>
      <c r="M59" s="148"/>
    </row>
    <row r="60" spans="1:13" s="18" customFormat="1" ht="22.5" customHeight="1">
      <c r="A60"/>
      <c r="B60"/>
      <c r="C60"/>
      <c r="D60"/>
      <c r="E60"/>
      <c r="F60"/>
      <c r="G60"/>
      <c r="H60" s="7"/>
      <c r="I60" s="1"/>
      <c r="J60" s="134"/>
      <c r="L60" s="148"/>
      <c r="M60" s="148"/>
    </row>
    <row r="61" spans="1:13" s="18" customFormat="1" ht="12.75">
      <c r="A61"/>
      <c r="B61"/>
      <c r="C61"/>
      <c r="D61"/>
      <c r="E61"/>
      <c r="F61"/>
      <c r="G61"/>
      <c r="H61" s="7"/>
      <c r="I61" s="1"/>
      <c r="J61" s="134"/>
      <c r="L61" s="148"/>
      <c r="M61" s="148"/>
    </row>
    <row r="62" spans="1:13" s="18" customFormat="1" ht="22.5" customHeight="1">
      <c r="A62"/>
      <c r="B62"/>
      <c r="C62"/>
      <c r="D62"/>
      <c r="E62"/>
      <c r="F62"/>
      <c r="G62"/>
      <c r="H62" s="7"/>
      <c r="I62" s="1"/>
      <c r="J62" s="134"/>
      <c r="L62" s="148"/>
      <c r="M62" s="148"/>
    </row>
    <row r="63" spans="1:13" s="18" customFormat="1" ht="22.5" customHeight="1">
      <c r="A63"/>
      <c r="B63"/>
      <c r="C63"/>
      <c r="D63"/>
      <c r="E63"/>
      <c r="F63"/>
      <c r="G63"/>
      <c r="H63" s="7"/>
      <c r="I63" s="1"/>
      <c r="J63" s="134"/>
      <c r="L63" s="148"/>
      <c r="M63" s="148"/>
    </row>
    <row r="64" spans="1:13" s="18" customFormat="1" ht="22.5" customHeight="1">
      <c r="A64"/>
      <c r="B64"/>
      <c r="C64"/>
      <c r="D64"/>
      <c r="E64"/>
      <c r="F64"/>
      <c r="G64"/>
      <c r="H64" s="7"/>
      <c r="I64" s="1"/>
      <c r="J64" s="134"/>
      <c r="L64" s="148"/>
      <c r="M64" s="148"/>
    </row>
    <row r="65" spans="1:13" s="18" customFormat="1" ht="22.5" customHeight="1">
      <c r="A65"/>
      <c r="B65"/>
      <c r="C65"/>
      <c r="D65"/>
      <c r="E65"/>
      <c r="F65"/>
      <c r="G65"/>
      <c r="H65" s="7"/>
      <c r="I65" s="1"/>
      <c r="J65" s="134"/>
      <c r="L65" s="148"/>
      <c r="M65" s="148"/>
    </row>
    <row r="66" spans="1:13" s="18" customFormat="1" ht="12.75">
      <c r="A66"/>
      <c r="B66"/>
      <c r="C66"/>
      <c r="D66"/>
      <c r="E66"/>
      <c r="F66"/>
      <c r="G66"/>
      <c r="H66" s="7"/>
      <c r="I66" s="1"/>
      <c r="J66" s="134"/>
      <c r="L66" s="148"/>
      <c r="M66" s="148"/>
    </row>
    <row r="67" spans="1:13" s="18" customFormat="1" ht="22.5" customHeight="1">
      <c r="A67"/>
      <c r="B67"/>
      <c r="C67"/>
      <c r="D67"/>
      <c r="E67"/>
      <c r="F67"/>
      <c r="G67"/>
      <c r="H67" s="7"/>
      <c r="I67" s="1"/>
      <c r="J67" s="134"/>
      <c r="L67" s="148"/>
      <c r="M67" s="148"/>
    </row>
    <row r="68" spans="1:13" s="18" customFormat="1" ht="12.75">
      <c r="A68"/>
      <c r="B68"/>
      <c r="C68"/>
      <c r="D68"/>
      <c r="E68"/>
      <c r="F68"/>
      <c r="G68"/>
      <c r="H68" s="7"/>
      <c r="I68" s="1"/>
      <c r="J68" s="134"/>
      <c r="L68" s="148"/>
      <c r="M68" s="148"/>
    </row>
    <row r="69" spans="1:13" s="18" customFormat="1" ht="22.5" customHeight="1">
      <c r="A69"/>
      <c r="B69"/>
      <c r="C69"/>
      <c r="D69"/>
      <c r="E69"/>
      <c r="F69"/>
      <c r="G69"/>
      <c r="H69" s="7"/>
      <c r="I69" s="1"/>
      <c r="J69" s="134"/>
      <c r="L69" s="148"/>
      <c r="M69" s="148"/>
    </row>
    <row r="70" spans="1:13" s="18" customFormat="1" ht="15.75" customHeight="1">
      <c r="A70"/>
      <c r="B70"/>
      <c r="C70"/>
      <c r="D70"/>
      <c r="E70"/>
      <c r="F70"/>
      <c r="G70"/>
      <c r="H70" s="7"/>
      <c r="I70" s="1"/>
      <c r="J70" s="134"/>
      <c r="L70" s="148"/>
      <c r="M70" s="148"/>
    </row>
    <row r="71" spans="1:13" s="18" customFormat="1" ht="22.5" customHeight="1">
      <c r="A71"/>
      <c r="B71"/>
      <c r="C71"/>
      <c r="D71"/>
      <c r="E71"/>
      <c r="F71"/>
      <c r="G71"/>
      <c r="H71" s="7"/>
      <c r="I71" s="1"/>
      <c r="J71" s="134"/>
      <c r="L71" s="148"/>
      <c r="M71" s="148"/>
    </row>
    <row r="72" spans="1:13" s="18" customFormat="1" ht="22.5" customHeight="1">
      <c r="A72"/>
      <c r="B72"/>
      <c r="C72"/>
      <c r="D72"/>
      <c r="E72"/>
      <c r="F72"/>
      <c r="G72"/>
      <c r="H72" s="7"/>
      <c r="I72" s="1"/>
      <c r="J72" s="134"/>
      <c r="L72" s="148"/>
      <c r="M72" s="148"/>
    </row>
    <row r="73" spans="1:13" s="18" customFormat="1" ht="18.75" customHeight="1">
      <c r="A73"/>
      <c r="B73"/>
      <c r="C73"/>
      <c r="D73"/>
      <c r="E73"/>
      <c r="F73"/>
      <c r="G73"/>
      <c r="H73" s="7"/>
      <c r="I73" s="1"/>
      <c r="J73" s="134"/>
      <c r="L73" s="148"/>
      <c r="M73" s="148"/>
    </row>
    <row r="74" spans="1:13" s="18" customFormat="1" ht="12.75">
      <c r="A74"/>
      <c r="B74"/>
      <c r="C74"/>
      <c r="D74"/>
      <c r="E74"/>
      <c r="F74"/>
      <c r="G74"/>
      <c r="H74" s="7"/>
      <c r="I74" s="1"/>
      <c r="J74" s="134"/>
      <c r="L74" s="148"/>
      <c r="M74" s="148"/>
    </row>
    <row r="75" spans="1:13" s="18" customFormat="1" ht="20.25" customHeight="1">
      <c r="A75"/>
      <c r="B75"/>
      <c r="C75"/>
      <c r="D75"/>
      <c r="E75"/>
      <c r="F75"/>
      <c r="G75"/>
      <c r="H75" s="7"/>
      <c r="I75" s="1"/>
      <c r="J75" s="134"/>
      <c r="L75" s="148"/>
      <c r="M75" s="148"/>
    </row>
    <row r="76" spans="1:13" s="18" customFormat="1" ht="19.5" customHeight="1">
      <c r="A76"/>
      <c r="B76"/>
      <c r="C76"/>
      <c r="D76"/>
      <c r="E76"/>
      <c r="F76"/>
      <c r="G76"/>
      <c r="H76" s="7"/>
      <c r="I76" s="1"/>
      <c r="J76" s="134"/>
      <c r="L76" s="148"/>
      <c r="M76" s="148"/>
    </row>
    <row r="77" spans="1:13" s="18" customFormat="1" ht="19.5" customHeight="1">
      <c r="A77"/>
      <c r="B77"/>
      <c r="C77"/>
      <c r="D77"/>
      <c r="E77"/>
      <c r="F77"/>
      <c r="G77"/>
      <c r="H77" s="7"/>
      <c r="I77" s="1"/>
      <c r="J77" s="134"/>
      <c r="L77" s="148"/>
      <c r="M77" s="148"/>
    </row>
    <row r="78" spans="1:13" s="18" customFormat="1" ht="19.5" customHeight="1">
      <c r="A78"/>
      <c r="B78"/>
      <c r="C78"/>
      <c r="D78"/>
      <c r="E78"/>
      <c r="F78"/>
      <c r="G78"/>
      <c r="H78" s="7"/>
      <c r="I78" s="1"/>
      <c r="J78" s="134"/>
      <c r="L78" s="148"/>
      <c r="M78" s="148"/>
    </row>
    <row r="79" spans="1:13" s="18" customFormat="1" ht="19.5" customHeight="1">
      <c r="A79"/>
      <c r="B79"/>
      <c r="C79"/>
      <c r="D79"/>
      <c r="E79"/>
      <c r="F79"/>
      <c r="G79"/>
      <c r="H79" s="7"/>
      <c r="I79" s="1"/>
      <c r="J79" s="134"/>
      <c r="L79" s="148"/>
      <c r="M79" s="148"/>
    </row>
    <row r="80" spans="1:13" s="18" customFormat="1" ht="19.5" customHeight="1">
      <c r="A80"/>
      <c r="B80"/>
      <c r="C80"/>
      <c r="D80"/>
      <c r="E80"/>
      <c r="F80"/>
      <c r="G80"/>
      <c r="H80" s="7"/>
      <c r="I80" s="1"/>
      <c r="J80" s="134"/>
      <c r="L80" s="148"/>
      <c r="M80" s="148"/>
    </row>
    <row r="81" spans="1:13" s="18" customFormat="1" ht="19.5" customHeight="1">
      <c r="A81"/>
      <c r="B81"/>
      <c r="C81"/>
      <c r="D81"/>
      <c r="E81"/>
      <c r="F81"/>
      <c r="G81"/>
      <c r="H81" s="7"/>
      <c r="I81" s="1"/>
      <c r="J81" s="134"/>
      <c r="L81" s="148"/>
      <c r="M81" s="148"/>
    </row>
    <row r="82" spans="1:13" s="18" customFormat="1" ht="19.5" customHeight="1">
      <c r="A82"/>
      <c r="B82"/>
      <c r="C82"/>
      <c r="D82"/>
      <c r="E82"/>
      <c r="F82"/>
      <c r="G82"/>
      <c r="H82" s="7"/>
      <c r="I82" s="1"/>
      <c r="J82" s="134"/>
      <c r="L82" s="148"/>
      <c r="M82" s="148"/>
    </row>
    <row r="83" spans="1:13" s="18" customFormat="1" ht="19.5" customHeight="1">
      <c r="A83"/>
      <c r="B83"/>
      <c r="C83"/>
      <c r="D83"/>
      <c r="E83"/>
      <c r="F83"/>
      <c r="G83"/>
      <c r="H83" s="7"/>
      <c r="I83" s="1"/>
      <c r="J83" s="134"/>
      <c r="L83" s="148"/>
      <c r="M83" s="148"/>
    </row>
    <row r="84" spans="1:13" s="18" customFormat="1" ht="19.5" customHeight="1">
      <c r="A84"/>
      <c r="B84"/>
      <c r="C84"/>
      <c r="D84"/>
      <c r="E84"/>
      <c r="F84"/>
      <c r="G84"/>
      <c r="H84" s="7"/>
      <c r="I84" s="1"/>
      <c r="J84" s="134"/>
      <c r="L84" s="148"/>
      <c r="M84" s="148"/>
    </row>
    <row r="85" spans="1:13" s="18" customFormat="1" ht="19.5" customHeight="1">
      <c r="A85"/>
      <c r="B85"/>
      <c r="C85"/>
      <c r="D85"/>
      <c r="E85"/>
      <c r="F85"/>
      <c r="G85"/>
      <c r="H85" s="7"/>
      <c r="I85" s="1"/>
      <c r="J85" s="134"/>
      <c r="L85" s="148"/>
      <c r="M85" s="148"/>
    </row>
    <row r="86" spans="1:13" s="18" customFormat="1" ht="19.5" customHeight="1">
      <c r="A86"/>
      <c r="B86"/>
      <c r="C86"/>
      <c r="D86"/>
      <c r="E86"/>
      <c r="F86"/>
      <c r="G86"/>
      <c r="H86" s="7"/>
      <c r="I86" s="1"/>
      <c r="J86" s="134"/>
      <c r="L86" s="148"/>
      <c r="M86" s="148"/>
    </row>
    <row r="87" spans="1:13" s="18" customFormat="1" ht="21" customHeight="1">
      <c r="A87"/>
      <c r="B87"/>
      <c r="C87"/>
      <c r="D87"/>
      <c r="E87"/>
      <c r="F87"/>
      <c r="G87"/>
      <c r="H87" s="7"/>
      <c r="I87" s="1"/>
      <c r="J87" s="134"/>
      <c r="L87" s="148"/>
      <c r="M87" s="148"/>
    </row>
    <row r="88" spans="1:13" s="18" customFormat="1" ht="20.25" customHeight="1">
      <c r="A88"/>
      <c r="B88"/>
      <c r="C88"/>
      <c r="D88"/>
      <c r="E88"/>
      <c r="F88"/>
      <c r="G88"/>
      <c r="H88" s="7"/>
      <c r="I88" s="1"/>
      <c r="J88" s="134"/>
      <c r="L88" s="148"/>
      <c r="M88" s="148"/>
    </row>
    <row r="89" spans="1:13" s="18" customFormat="1" ht="19.5" customHeight="1">
      <c r="A89"/>
      <c r="B89"/>
      <c r="C89"/>
      <c r="D89"/>
      <c r="E89"/>
      <c r="F89"/>
      <c r="G89"/>
      <c r="H89" s="7"/>
      <c r="I89" s="1"/>
      <c r="J89" s="134"/>
      <c r="L89" s="148"/>
      <c r="M89" s="148"/>
    </row>
    <row r="90" spans="1:13" s="18" customFormat="1" ht="19.5" customHeight="1">
      <c r="A90"/>
      <c r="B90"/>
      <c r="C90"/>
      <c r="D90"/>
      <c r="E90"/>
      <c r="F90"/>
      <c r="G90"/>
      <c r="H90" s="7"/>
      <c r="I90" s="1"/>
      <c r="J90" s="134"/>
      <c r="L90" s="148"/>
      <c r="M90" s="148"/>
    </row>
    <row r="91" spans="1:13" s="18" customFormat="1" ht="19.5" customHeight="1">
      <c r="A91"/>
      <c r="B91"/>
      <c r="C91"/>
      <c r="D91"/>
      <c r="E91"/>
      <c r="F91"/>
      <c r="G91"/>
      <c r="H91" s="7"/>
      <c r="I91" s="1"/>
      <c r="J91" s="134"/>
      <c r="L91" s="148"/>
      <c r="M91" s="148"/>
    </row>
    <row r="92" spans="1:13" s="18" customFormat="1" ht="19.5" customHeight="1">
      <c r="A92"/>
      <c r="B92"/>
      <c r="C92"/>
      <c r="D92"/>
      <c r="E92"/>
      <c r="F92"/>
      <c r="G92"/>
      <c r="H92" s="7"/>
      <c r="I92" s="1"/>
      <c r="J92" s="134"/>
      <c r="L92" s="148"/>
      <c r="M92" s="148"/>
    </row>
    <row r="93" spans="1:13" s="18" customFormat="1" ht="19.5" customHeight="1">
      <c r="A93"/>
      <c r="B93"/>
      <c r="C93"/>
      <c r="D93"/>
      <c r="E93"/>
      <c r="F93"/>
      <c r="G93"/>
      <c r="H93" s="7"/>
      <c r="I93" s="1"/>
      <c r="J93" s="134"/>
      <c r="L93" s="148"/>
      <c r="M93" s="148"/>
    </row>
    <row r="94" spans="1:13" s="18" customFormat="1" ht="19.5" customHeight="1">
      <c r="A94"/>
      <c r="B94"/>
      <c r="C94"/>
      <c r="D94"/>
      <c r="E94"/>
      <c r="F94"/>
      <c r="G94"/>
      <c r="H94" s="7"/>
      <c r="I94" s="1"/>
      <c r="J94" s="134"/>
      <c r="L94" s="148"/>
      <c r="M94" s="148"/>
    </row>
    <row r="95" spans="1:13" s="18" customFormat="1" ht="19.5" customHeight="1">
      <c r="A95"/>
      <c r="B95"/>
      <c r="C95"/>
      <c r="D95"/>
      <c r="E95"/>
      <c r="F95"/>
      <c r="G95"/>
      <c r="H95" s="7"/>
      <c r="I95" s="1"/>
      <c r="J95" s="134"/>
      <c r="L95" s="148"/>
      <c r="M95" s="148"/>
    </row>
    <row r="96" spans="1:13" s="18" customFormat="1" ht="19.5" customHeight="1">
      <c r="A96"/>
      <c r="B96"/>
      <c r="C96"/>
      <c r="D96"/>
      <c r="E96"/>
      <c r="F96"/>
      <c r="G96"/>
      <c r="H96" s="7"/>
      <c r="I96" s="1"/>
      <c r="J96" s="134"/>
      <c r="L96" s="148"/>
      <c r="M96" s="148"/>
    </row>
    <row r="97" spans="1:13" s="18" customFormat="1" ht="19.5" customHeight="1">
      <c r="A97"/>
      <c r="B97"/>
      <c r="C97"/>
      <c r="D97"/>
      <c r="E97"/>
      <c r="F97"/>
      <c r="G97"/>
      <c r="H97" s="7"/>
      <c r="I97" s="1"/>
      <c r="J97" s="134"/>
      <c r="L97" s="148"/>
      <c r="M97" s="148"/>
    </row>
    <row r="98" spans="1:13" s="18" customFormat="1" ht="19.5" customHeight="1">
      <c r="A98"/>
      <c r="B98"/>
      <c r="C98"/>
      <c r="D98"/>
      <c r="E98"/>
      <c r="F98"/>
      <c r="G98"/>
      <c r="H98" s="7"/>
      <c r="I98" s="1"/>
      <c r="J98" s="134"/>
      <c r="L98" s="148"/>
      <c r="M98" s="148"/>
    </row>
    <row r="99" spans="1:13" s="18" customFormat="1" ht="19.5" customHeight="1">
      <c r="A99"/>
      <c r="B99"/>
      <c r="C99"/>
      <c r="D99"/>
      <c r="E99"/>
      <c r="F99"/>
      <c r="G99"/>
      <c r="H99" s="7"/>
      <c r="I99" s="1"/>
      <c r="J99" s="134"/>
      <c r="L99" s="148"/>
      <c r="M99" s="148"/>
    </row>
    <row r="100" spans="1:13" s="18" customFormat="1" ht="19.5" customHeight="1">
      <c r="A100"/>
      <c r="B100"/>
      <c r="C100"/>
      <c r="D100"/>
      <c r="E100"/>
      <c r="F100"/>
      <c r="G100"/>
      <c r="H100" s="7"/>
      <c r="I100" s="1"/>
      <c r="J100" s="134"/>
      <c r="L100" s="148"/>
      <c r="M100" s="148"/>
    </row>
    <row r="101" spans="1:13" s="18" customFormat="1" ht="21" customHeight="1">
      <c r="A101"/>
      <c r="B101"/>
      <c r="C101"/>
      <c r="D101"/>
      <c r="E101"/>
      <c r="F101"/>
      <c r="G101"/>
      <c r="H101" s="7"/>
      <c r="I101" s="1"/>
      <c r="J101" s="134"/>
      <c r="L101" s="148"/>
      <c r="M101" s="148"/>
    </row>
    <row r="102" spans="1:13" s="1" customFormat="1" ht="27.75" customHeight="1">
      <c r="A102"/>
      <c r="B102"/>
      <c r="C102"/>
      <c r="D102"/>
      <c r="E102"/>
      <c r="F102"/>
      <c r="G102"/>
      <c r="H102" s="7"/>
      <c r="J102" s="148"/>
      <c r="K102" s="149"/>
      <c r="L102" s="149"/>
      <c r="M102" s="149"/>
    </row>
    <row r="103" spans="10:13" ht="18" customHeight="1">
      <c r="J103" s="148"/>
      <c r="K103" s="19"/>
      <c r="L103" s="19"/>
      <c r="M103" s="19"/>
    </row>
    <row r="104" spans="10:13" ht="18" customHeight="1">
      <c r="J104" s="19"/>
      <c r="K104" s="19"/>
      <c r="L104" s="19"/>
      <c r="M104" s="19"/>
    </row>
    <row r="105" spans="10:13" ht="18" customHeight="1">
      <c r="J105" s="19"/>
      <c r="K105" s="19"/>
      <c r="L105" s="19"/>
      <c r="M105" s="19"/>
    </row>
    <row r="106" spans="10:13" ht="18" customHeight="1">
      <c r="J106" s="19"/>
      <c r="K106" s="19"/>
      <c r="L106" s="19"/>
      <c r="M106" s="19"/>
    </row>
    <row r="107" spans="10:13" ht="18" customHeight="1">
      <c r="J107" s="19"/>
      <c r="K107" s="19"/>
      <c r="L107" s="19"/>
      <c r="M107" s="19"/>
    </row>
    <row r="108" spans="10:13" ht="18" customHeight="1">
      <c r="J108" s="19"/>
      <c r="K108" s="19"/>
      <c r="L108" s="19"/>
      <c r="M108" s="19"/>
    </row>
    <row r="109" spans="10:13" ht="18" customHeight="1">
      <c r="J109" s="19"/>
      <c r="K109" s="19"/>
      <c r="L109" s="19"/>
      <c r="M109" s="19"/>
    </row>
    <row r="110" spans="10:13" ht="18" customHeight="1">
      <c r="J110" s="19"/>
      <c r="K110" s="19"/>
      <c r="L110" s="19"/>
      <c r="M110" s="19"/>
    </row>
    <row r="111" spans="10:13" ht="18" customHeight="1">
      <c r="J111" s="19"/>
      <c r="K111" s="19"/>
      <c r="L111" s="19"/>
      <c r="M111" s="19"/>
    </row>
    <row r="112" spans="10:13" ht="18" customHeight="1">
      <c r="J112" s="19"/>
      <c r="K112" s="19"/>
      <c r="L112" s="19"/>
      <c r="M112" s="19"/>
    </row>
    <row r="113" spans="10:13" ht="18" customHeight="1">
      <c r="J113" s="19"/>
      <c r="K113" s="19"/>
      <c r="L113" s="19"/>
      <c r="M113" s="19"/>
    </row>
    <row r="114" spans="10:13" ht="18" customHeight="1">
      <c r="J114" s="19"/>
      <c r="K114" s="19"/>
      <c r="L114" s="19"/>
      <c r="M114" s="19"/>
    </row>
    <row r="115" spans="10:13" ht="18" customHeight="1">
      <c r="J115" s="19"/>
      <c r="K115" s="19"/>
      <c r="L115" s="19"/>
      <c r="M115" s="19"/>
    </row>
    <row r="116" spans="10:13" ht="18" customHeight="1">
      <c r="J116" s="19"/>
      <c r="K116" s="19"/>
      <c r="L116" s="19"/>
      <c r="M116" s="19"/>
    </row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mergeCells count="8">
    <mergeCell ref="A1:H1"/>
    <mergeCell ref="A2:C2"/>
    <mergeCell ref="A5:C5"/>
    <mergeCell ref="A9:A10"/>
    <mergeCell ref="B9:B10"/>
    <mergeCell ref="C9:C10"/>
    <mergeCell ref="D9:G9"/>
    <mergeCell ref="H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3.28125" style="0" customWidth="1"/>
    <col min="2" max="2" width="35.28125" style="0" customWidth="1"/>
    <col min="3" max="3" width="16.7109375" style="0" customWidth="1"/>
    <col min="4" max="5" width="14.57421875" style="0" customWidth="1"/>
    <col min="6" max="7" width="14.28125" style="0" customWidth="1"/>
    <col min="8" max="8" width="17.7109375" style="7" customWidth="1"/>
    <col min="9" max="9" width="12.140625" style="0" customWidth="1"/>
    <col min="10" max="10" width="18.28125" style="0" customWidth="1"/>
    <col min="11" max="11" width="11.28125" style="0" bestFit="1" customWidth="1"/>
    <col min="12" max="12" width="16.140625" style="0" customWidth="1"/>
    <col min="13" max="13" width="13.00390625" style="0" customWidth="1"/>
    <col min="14" max="14" width="18.28125" style="0" customWidth="1"/>
  </cols>
  <sheetData>
    <row r="1" spans="1:8" ht="15.75">
      <c r="A1" s="397" t="s">
        <v>87</v>
      </c>
      <c r="B1" s="397"/>
      <c r="C1" s="397"/>
      <c r="D1" s="397"/>
      <c r="E1" s="397"/>
      <c r="F1" s="397"/>
      <c r="G1" s="397"/>
      <c r="H1" s="397"/>
    </row>
    <row r="2" spans="1:8" s="2" customFormat="1" ht="23.25" customHeight="1">
      <c r="A2" s="427" t="s">
        <v>7</v>
      </c>
      <c r="B2" s="427"/>
      <c r="C2" s="427"/>
      <c r="D2" s="64"/>
      <c r="E2" s="51"/>
      <c r="F2" s="51"/>
      <c r="G2" s="52"/>
      <c r="H2" s="53"/>
    </row>
    <row r="3" spans="1:8" s="2" customFormat="1" ht="15">
      <c r="A3" s="44" t="s">
        <v>42</v>
      </c>
      <c r="B3" s="44"/>
      <c r="C3" s="44"/>
      <c r="D3" s="44"/>
      <c r="E3" s="54"/>
      <c r="F3" s="54"/>
      <c r="G3" s="54"/>
      <c r="H3" s="53"/>
    </row>
    <row r="4" spans="1:8" s="2" customFormat="1" ht="15">
      <c r="A4" s="44" t="s">
        <v>43</v>
      </c>
      <c r="B4" s="44"/>
      <c r="C4" s="44"/>
      <c r="D4" s="44"/>
      <c r="E4" s="54"/>
      <c r="F4" s="52"/>
      <c r="G4" s="52"/>
      <c r="H4" s="53"/>
    </row>
    <row r="5" spans="1:12" s="2" customFormat="1" ht="16.5" thickBot="1">
      <c r="A5" s="428"/>
      <c r="B5" s="429"/>
      <c r="C5" s="429"/>
      <c r="D5" s="55"/>
      <c r="E5" s="55"/>
      <c r="F5" s="56"/>
      <c r="G5" s="56"/>
      <c r="H5" s="53"/>
      <c r="L5" s="80"/>
    </row>
    <row r="6" spans="1:8" s="2" customFormat="1" ht="19.5" customHeight="1">
      <c r="A6" s="45" t="s">
        <v>21</v>
      </c>
      <c r="B6" s="46" t="s">
        <v>22</v>
      </c>
      <c r="C6" s="46" t="s">
        <v>79</v>
      </c>
      <c r="D6" s="55"/>
      <c r="E6" s="55"/>
      <c r="F6" s="56"/>
      <c r="G6" s="56"/>
      <c r="H6" s="53"/>
    </row>
    <row r="7" spans="1:8" s="2" customFormat="1" ht="18" customHeight="1" thickBot="1">
      <c r="A7" s="47">
        <v>302081</v>
      </c>
      <c r="B7" s="48" t="s">
        <v>44</v>
      </c>
      <c r="C7" s="48">
        <v>45813</v>
      </c>
      <c r="D7" s="57"/>
      <c r="E7" s="57"/>
      <c r="F7" s="57"/>
      <c r="G7" s="57"/>
      <c r="H7" s="58"/>
    </row>
    <row r="8" spans="1:8" ht="18.75" customHeight="1" thickBot="1">
      <c r="A8" s="59"/>
      <c r="B8" s="49"/>
      <c r="C8" s="49"/>
      <c r="D8" s="49"/>
      <c r="E8" s="49"/>
      <c r="F8" s="49"/>
      <c r="G8" s="49"/>
      <c r="H8" s="50"/>
    </row>
    <row r="9" spans="1:8" ht="18.75" customHeight="1">
      <c r="A9" s="430" t="s">
        <v>0</v>
      </c>
      <c r="B9" s="441" t="s">
        <v>20</v>
      </c>
      <c r="C9" s="432" t="s">
        <v>1</v>
      </c>
      <c r="D9" s="434" t="s">
        <v>2</v>
      </c>
      <c r="E9" s="435"/>
      <c r="F9" s="435"/>
      <c r="G9" s="436"/>
      <c r="H9" s="432" t="s">
        <v>3</v>
      </c>
    </row>
    <row r="10" spans="1:8" ht="13.5" thickBot="1">
      <c r="A10" s="431"/>
      <c r="B10" s="442"/>
      <c r="C10" s="433"/>
      <c r="D10" s="65" t="s">
        <v>38</v>
      </c>
      <c r="E10" s="66" t="s">
        <v>45</v>
      </c>
      <c r="F10" s="65" t="s">
        <v>46</v>
      </c>
      <c r="G10" s="66" t="s">
        <v>47</v>
      </c>
      <c r="H10" s="433"/>
    </row>
    <row r="11" spans="1:13" s="218" customFormat="1" ht="16.5" customHeight="1">
      <c r="A11" s="69" t="s">
        <v>291</v>
      </c>
      <c r="B11" s="69"/>
      <c r="C11" s="69"/>
      <c r="D11" s="69"/>
      <c r="E11" s="69"/>
      <c r="F11" s="69"/>
      <c r="G11" s="69"/>
      <c r="H11" s="69"/>
      <c r="I11" s="216"/>
      <c r="J11" s="217"/>
      <c r="L11" s="219"/>
      <c r="M11" s="219"/>
    </row>
    <row r="12" spans="1:13" s="218" customFormat="1" ht="16.5" customHeight="1">
      <c r="A12" s="344" t="s">
        <v>447</v>
      </c>
      <c r="B12" s="326" t="s">
        <v>189</v>
      </c>
      <c r="C12" s="327">
        <f>SUM(D12:G12)</f>
        <v>41052.45</v>
      </c>
      <c r="D12" s="327"/>
      <c r="E12" s="327">
        <v>36731.14</v>
      </c>
      <c r="F12" s="327"/>
      <c r="G12" s="327">
        <v>4321.31</v>
      </c>
      <c r="H12" s="153">
        <v>44974</v>
      </c>
      <c r="I12" s="216"/>
      <c r="J12" s="217"/>
      <c r="L12" s="219"/>
      <c r="M12" s="219"/>
    </row>
    <row r="13" spans="1:13" s="18" customFormat="1" ht="16.5" customHeight="1">
      <c r="A13" s="144" t="s">
        <v>190</v>
      </c>
      <c r="B13" s="145"/>
      <c r="C13" s="116">
        <f>SUM(C12)</f>
        <v>41052.45</v>
      </c>
      <c r="D13" s="116">
        <f>SUM(D12)</f>
        <v>0</v>
      </c>
      <c r="E13" s="116">
        <f>SUM(E12)</f>
        <v>36731.14</v>
      </c>
      <c r="F13" s="116">
        <f>SUM(F12)</f>
        <v>0</v>
      </c>
      <c r="G13" s="116">
        <f>SUM(G12)</f>
        <v>4321.31</v>
      </c>
      <c r="H13" s="361"/>
      <c r="I13" s="1"/>
      <c r="J13" s="134"/>
      <c r="L13" s="148"/>
      <c r="M13" s="148"/>
    </row>
    <row r="14" spans="1:13" s="218" customFormat="1" ht="16.5" customHeight="1">
      <c r="A14" s="69" t="s">
        <v>291</v>
      </c>
      <c r="B14" s="69"/>
      <c r="C14" s="69"/>
      <c r="D14" s="69"/>
      <c r="E14" s="69"/>
      <c r="F14" s="69"/>
      <c r="G14" s="69"/>
      <c r="H14" s="69"/>
      <c r="I14" s="216"/>
      <c r="J14" s="217"/>
      <c r="L14" s="219"/>
      <c r="M14" s="219"/>
    </row>
    <row r="15" spans="1:13" s="18" customFormat="1" ht="16.5" customHeight="1">
      <c r="A15" s="326" t="s">
        <v>535</v>
      </c>
      <c r="B15" s="326" t="s">
        <v>175</v>
      </c>
      <c r="C15" s="359">
        <f>SUM(D15:G15)</f>
        <v>28767.55</v>
      </c>
      <c r="D15" s="360"/>
      <c r="E15" s="246">
        <v>25739.39</v>
      </c>
      <c r="F15" s="360"/>
      <c r="G15" s="246">
        <v>3028.16</v>
      </c>
      <c r="H15" s="362">
        <v>44987</v>
      </c>
      <c r="I15" s="1"/>
      <c r="J15" s="134"/>
      <c r="L15" s="148"/>
      <c r="M15" s="148"/>
    </row>
    <row r="16" spans="1:13" s="18" customFormat="1" ht="16.5" customHeight="1">
      <c r="A16" s="144" t="s">
        <v>477</v>
      </c>
      <c r="B16" s="145"/>
      <c r="C16" s="146">
        <f>SUM(C15:C15)</f>
        <v>28767.55</v>
      </c>
      <c r="D16" s="146">
        <f>SUM(D15:D15)</f>
        <v>0</v>
      </c>
      <c r="E16" s="146">
        <f>SUM(E15:E15)</f>
        <v>25739.39</v>
      </c>
      <c r="F16" s="146">
        <f>SUM(F15:F15)</f>
        <v>0</v>
      </c>
      <c r="G16" s="146">
        <f>SUM(G15:G15)</f>
        <v>3028.16</v>
      </c>
      <c r="H16" s="220"/>
      <c r="I16" s="1"/>
      <c r="J16" s="134"/>
      <c r="L16" s="148"/>
      <c r="M16" s="148"/>
    </row>
    <row r="17" spans="1:13" s="1" customFormat="1" ht="23.25" customHeight="1">
      <c r="A17" s="155" t="s">
        <v>4</v>
      </c>
      <c r="B17" s="156"/>
      <c r="C17" s="157">
        <f>SUM(C13,C16)</f>
        <v>69820</v>
      </c>
      <c r="D17" s="157">
        <f>SUM(D13,D16)</f>
        <v>0</v>
      </c>
      <c r="E17" s="157">
        <f>SUM(E13,E16)</f>
        <v>62470.53</v>
      </c>
      <c r="F17" s="157">
        <f>SUM(F13,F16)</f>
        <v>0</v>
      </c>
      <c r="G17" s="157">
        <f>SUM(G13,G16)</f>
        <v>7349.47</v>
      </c>
      <c r="H17" s="158"/>
      <c r="J17" s="148"/>
      <c r="K17" s="149"/>
      <c r="L17" s="149"/>
      <c r="M17" s="149"/>
    </row>
    <row r="18" spans="2:13" ht="18" customHeight="1">
      <c r="B18" s="4"/>
      <c r="C18" s="9"/>
      <c r="D18" s="9"/>
      <c r="E18" s="9"/>
      <c r="F18" s="9"/>
      <c r="G18" s="9"/>
      <c r="H18" s="17"/>
      <c r="J18" s="148"/>
      <c r="K18" s="19"/>
      <c r="L18" s="19"/>
      <c r="M18" s="19"/>
    </row>
    <row r="19" spans="4:13" ht="18" customHeight="1">
      <c r="D19" s="221" t="s">
        <v>64</v>
      </c>
      <c r="E19" s="221" t="s">
        <v>45</v>
      </c>
      <c r="F19" s="221" t="s">
        <v>46</v>
      </c>
      <c r="G19" s="221" t="s">
        <v>47</v>
      </c>
      <c r="H19" s="162"/>
      <c r="J19" s="19"/>
      <c r="K19" s="19"/>
      <c r="L19" s="19"/>
      <c r="M19" s="19"/>
    </row>
    <row r="20" spans="1:13" ht="18" customHeight="1">
      <c r="A20" s="202" t="s">
        <v>76</v>
      </c>
      <c r="B20" s="136"/>
      <c r="C20" s="222">
        <f>SUM(C12,C16)</f>
        <v>69820</v>
      </c>
      <c r="D20" s="222">
        <f>SUM(D12,D16)</f>
        <v>0</v>
      </c>
      <c r="E20" s="222">
        <f>SUM(E12,E16)</f>
        <v>62470.53</v>
      </c>
      <c r="F20" s="222">
        <f>SUM(F12,F16)</f>
        <v>0</v>
      </c>
      <c r="G20" s="222">
        <f>SUM(G12,G16)</f>
        <v>7349.47</v>
      </c>
      <c r="H20" s="162"/>
      <c r="J20" s="19"/>
      <c r="K20" s="19"/>
      <c r="L20" s="19"/>
      <c r="M20" s="19"/>
    </row>
    <row r="21" spans="1:13" ht="18" customHeight="1">
      <c r="A21" s="202" t="s">
        <v>77</v>
      </c>
      <c r="B21" s="136"/>
      <c r="C21" s="222"/>
      <c r="D21" s="223"/>
      <c r="E21" s="223"/>
      <c r="F21" s="223"/>
      <c r="G21" s="223"/>
      <c r="H21" s="162"/>
      <c r="J21" s="19"/>
      <c r="K21" s="19"/>
      <c r="L21" s="19"/>
      <c r="M21" s="19"/>
    </row>
    <row r="22" spans="1:13" ht="21" customHeight="1">
      <c r="A22" s="212" t="s">
        <v>71</v>
      </c>
      <c r="B22" s="212"/>
      <c r="C22" s="213">
        <f>SUM(C20:C21)</f>
        <v>69820</v>
      </c>
      <c r="D22" s="213">
        <f>SUM(D20:D21)</f>
        <v>0</v>
      </c>
      <c r="E22" s="213">
        <f>SUM(E20:E21)</f>
        <v>62470.53</v>
      </c>
      <c r="F22" s="213">
        <f>SUM(F20:F21)</f>
        <v>0</v>
      </c>
      <c r="G22" s="213">
        <f>SUM(G20:G21)</f>
        <v>7349.47</v>
      </c>
      <c r="J22" s="19"/>
      <c r="K22" s="19"/>
      <c r="L22" s="19"/>
      <c r="M22" s="19"/>
    </row>
    <row r="23" spans="10:13" ht="18" customHeight="1">
      <c r="J23" s="19"/>
      <c r="K23" s="19"/>
      <c r="L23" s="19"/>
      <c r="M23" s="19"/>
    </row>
    <row r="24" spans="10:13" ht="18" customHeight="1">
      <c r="J24" s="19"/>
      <c r="K24" s="19"/>
      <c r="L24" s="19"/>
      <c r="M24" s="19"/>
    </row>
    <row r="25" spans="10:13" ht="18" customHeight="1">
      <c r="J25" s="19"/>
      <c r="K25" s="19"/>
      <c r="L25" s="19"/>
      <c r="M25" s="19"/>
    </row>
    <row r="26" spans="10:13" ht="18" customHeight="1">
      <c r="J26" s="19"/>
      <c r="K26" s="19"/>
      <c r="L26" s="19"/>
      <c r="M26" s="19"/>
    </row>
    <row r="27" spans="10:13" ht="18" customHeight="1">
      <c r="J27" s="19"/>
      <c r="K27" s="19"/>
      <c r="L27" s="19"/>
      <c r="M27" s="19"/>
    </row>
    <row r="28" spans="10:13" ht="18" customHeight="1">
      <c r="J28" s="19"/>
      <c r="K28" s="19"/>
      <c r="L28" s="19"/>
      <c r="M28" s="19"/>
    </row>
    <row r="29" spans="10:13" ht="18" customHeight="1">
      <c r="J29" s="19"/>
      <c r="K29" s="19"/>
      <c r="L29" s="19"/>
      <c r="M29" s="19"/>
    </row>
    <row r="30" spans="10:13" ht="18" customHeight="1">
      <c r="J30" s="19"/>
      <c r="K30" s="19"/>
      <c r="L30" s="19"/>
      <c r="M30" s="19"/>
    </row>
    <row r="31" spans="10:13" ht="18" customHeight="1">
      <c r="J31" s="19"/>
      <c r="K31" s="19"/>
      <c r="L31" s="19"/>
      <c r="M31" s="19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8">
    <mergeCell ref="A1:H1"/>
    <mergeCell ref="A2:C2"/>
    <mergeCell ref="A5:C5"/>
    <mergeCell ref="A9:A10"/>
    <mergeCell ref="B9:B10"/>
    <mergeCell ref="C9:C10"/>
    <mergeCell ref="D9:G9"/>
    <mergeCell ref="H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3.28125" style="0" customWidth="1"/>
    <col min="2" max="2" width="35.28125" style="0" customWidth="1"/>
    <col min="3" max="3" width="16.7109375" style="0" customWidth="1"/>
    <col min="4" max="5" width="14.57421875" style="0" customWidth="1"/>
    <col min="6" max="7" width="14.28125" style="0" customWidth="1"/>
    <col min="8" max="8" width="17.7109375" style="7" customWidth="1"/>
    <col min="9" max="9" width="12.140625" style="0" customWidth="1"/>
    <col min="10" max="10" width="18.28125" style="0" customWidth="1"/>
    <col min="11" max="11" width="11.28125" style="0" bestFit="1" customWidth="1"/>
    <col min="12" max="12" width="16.140625" style="0" customWidth="1"/>
    <col min="13" max="13" width="13.00390625" style="0" customWidth="1"/>
    <col min="14" max="14" width="18.28125" style="0" customWidth="1"/>
  </cols>
  <sheetData>
    <row r="1" spans="1:8" ht="15.75">
      <c r="A1" s="397" t="s">
        <v>87</v>
      </c>
      <c r="B1" s="397"/>
      <c r="C1" s="397"/>
      <c r="D1" s="397"/>
      <c r="E1" s="397"/>
      <c r="F1" s="397"/>
      <c r="G1" s="397"/>
      <c r="H1" s="397"/>
    </row>
    <row r="2" spans="1:8" s="2" customFormat="1" ht="23.25" customHeight="1">
      <c r="A2" s="427" t="s">
        <v>7</v>
      </c>
      <c r="B2" s="427"/>
      <c r="C2" s="427"/>
      <c r="D2" s="64"/>
      <c r="E2" s="51"/>
      <c r="F2" s="51"/>
      <c r="G2" s="52"/>
      <c r="H2" s="53"/>
    </row>
    <row r="3" spans="1:8" s="2" customFormat="1" ht="15">
      <c r="A3" s="44" t="s">
        <v>707</v>
      </c>
      <c r="B3" s="44"/>
      <c r="C3" s="44"/>
      <c r="D3" s="44"/>
      <c r="E3" s="54"/>
      <c r="F3" s="54"/>
      <c r="G3" s="54"/>
      <c r="H3" s="53"/>
    </row>
    <row r="4" spans="1:8" s="2" customFormat="1" ht="15">
      <c r="A4" s="44" t="s">
        <v>708</v>
      </c>
      <c r="B4" s="44"/>
      <c r="C4" s="44"/>
      <c r="D4" s="44"/>
      <c r="E4" s="54"/>
      <c r="F4" s="52"/>
      <c r="G4" s="52"/>
      <c r="H4" s="53"/>
    </row>
    <row r="5" spans="1:12" s="2" customFormat="1" ht="16.5" thickBot="1">
      <c r="A5" s="428"/>
      <c r="B5" s="429"/>
      <c r="C5" s="429"/>
      <c r="D5" s="55"/>
      <c r="E5" s="55"/>
      <c r="F5" s="56"/>
      <c r="G5" s="56"/>
      <c r="H5" s="53"/>
      <c r="L5" s="80"/>
    </row>
    <row r="6" spans="1:8" s="2" customFormat="1" ht="19.5" customHeight="1">
      <c r="A6" s="45" t="s">
        <v>21</v>
      </c>
      <c r="B6" s="46" t="s">
        <v>22</v>
      </c>
      <c r="C6" s="46" t="s">
        <v>79</v>
      </c>
      <c r="D6" s="55"/>
      <c r="E6" s="55"/>
      <c r="F6" s="56"/>
      <c r="G6" s="56"/>
      <c r="H6" s="53"/>
    </row>
    <row r="7" spans="1:8" s="2" customFormat="1" ht="18" customHeight="1" thickBot="1">
      <c r="A7" s="47">
        <v>302091</v>
      </c>
      <c r="B7" s="48" t="s">
        <v>709</v>
      </c>
      <c r="C7" s="48"/>
      <c r="D7" s="57"/>
      <c r="E7" s="57"/>
      <c r="F7" s="57"/>
      <c r="G7" s="57"/>
      <c r="H7" s="58"/>
    </row>
    <row r="8" spans="1:8" ht="18.75" customHeight="1" thickBot="1">
      <c r="A8" s="59"/>
      <c r="B8" s="49"/>
      <c r="C8" s="49"/>
      <c r="D8" s="49"/>
      <c r="E8" s="49"/>
      <c r="F8" s="49"/>
      <c r="G8" s="49"/>
      <c r="H8" s="50"/>
    </row>
    <row r="9" spans="1:8" ht="18.75" customHeight="1">
      <c r="A9" s="430" t="s">
        <v>0</v>
      </c>
      <c r="B9" s="441" t="s">
        <v>20</v>
      </c>
      <c r="C9" s="432" t="s">
        <v>1</v>
      </c>
      <c r="D9" s="434" t="s">
        <v>2</v>
      </c>
      <c r="E9" s="435"/>
      <c r="F9" s="435"/>
      <c r="G9" s="436"/>
      <c r="H9" s="432" t="s">
        <v>3</v>
      </c>
    </row>
    <row r="10" spans="1:8" ht="21" customHeight="1" thickBot="1">
      <c r="A10" s="431"/>
      <c r="B10" s="442"/>
      <c r="C10" s="433"/>
      <c r="D10" s="65" t="s">
        <v>60</v>
      </c>
      <c r="E10" s="66" t="s">
        <v>61</v>
      </c>
      <c r="F10" s="65" t="s">
        <v>62</v>
      </c>
      <c r="G10" s="66" t="s">
        <v>63</v>
      </c>
      <c r="H10" s="433"/>
    </row>
    <row r="11" spans="1:13" s="218" customFormat="1" ht="16.5" customHeight="1">
      <c r="A11" s="69" t="s">
        <v>291</v>
      </c>
      <c r="B11" s="69"/>
      <c r="C11" s="69"/>
      <c r="D11" s="69"/>
      <c r="E11" s="69"/>
      <c r="F11" s="69"/>
      <c r="G11" s="69"/>
      <c r="H11" s="69"/>
      <c r="I11" s="216"/>
      <c r="J11" s="217"/>
      <c r="L11" s="219"/>
      <c r="M11" s="219"/>
    </row>
    <row r="12" spans="1:13" s="218" customFormat="1" ht="23.25" customHeight="1">
      <c r="A12" s="344"/>
      <c r="B12" s="326"/>
      <c r="C12" s="327"/>
      <c r="D12" s="327"/>
      <c r="E12" s="327"/>
      <c r="F12" s="327"/>
      <c r="G12" s="327"/>
      <c r="H12" s="153"/>
      <c r="I12" s="216"/>
      <c r="J12" s="217"/>
      <c r="L12" s="219"/>
      <c r="M12" s="219"/>
    </row>
    <row r="13" spans="1:13" s="18" customFormat="1" ht="16.5" customHeight="1">
      <c r="A13" s="144" t="s">
        <v>190</v>
      </c>
      <c r="B13" s="145"/>
      <c r="C13" s="116">
        <f>SUM(C12)</f>
        <v>0</v>
      </c>
      <c r="D13" s="116">
        <f>SUM(D12)</f>
        <v>0</v>
      </c>
      <c r="E13" s="116">
        <f>SUM(E12)</f>
        <v>0</v>
      </c>
      <c r="F13" s="116">
        <f>SUM(F12)</f>
        <v>0</v>
      </c>
      <c r="G13" s="116">
        <f>SUM(G12)</f>
        <v>0</v>
      </c>
      <c r="H13" s="361"/>
      <c r="I13" s="1"/>
      <c r="J13" s="134"/>
      <c r="L13" s="148"/>
      <c r="M13" s="148"/>
    </row>
    <row r="14" spans="1:13" s="218" customFormat="1" ht="16.5" customHeight="1">
      <c r="A14" s="69" t="s">
        <v>291</v>
      </c>
      <c r="B14" s="69"/>
      <c r="C14" s="69"/>
      <c r="D14" s="69"/>
      <c r="E14" s="69"/>
      <c r="F14" s="69"/>
      <c r="G14" s="69"/>
      <c r="H14" s="69"/>
      <c r="I14" s="216"/>
      <c r="J14" s="217"/>
      <c r="L14" s="219"/>
      <c r="M14" s="219"/>
    </row>
    <row r="15" spans="1:13" s="18" customFormat="1" ht="19.5" customHeight="1">
      <c r="A15" s="326"/>
      <c r="B15" s="326"/>
      <c r="C15" s="359"/>
      <c r="D15" s="360"/>
      <c r="E15" s="246"/>
      <c r="F15" s="360"/>
      <c r="G15" s="246"/>
      <c r="H15" s="362"/>
      <c r="I15" s="1"/>
      <c r="J15" s="134"/>
      <c r="L15" s="148"/>
      <c r="M15" s="148"/>
    </row>
    <row r="16" spans="1:13" s="18" customFormat="1" ht="16.5" customHeight="1">
      <c r="A16" s="144" t="s">
        <v>477</v>
      </c>
      <c r="B16" s="145"/>
      <c r="C16" s="146">
        <f>SUM(C15:C15)</f>
        <v>0</v>
      </c>
      <c r="D16" s="146">
        <f>SUM(D15:D15)</f>
        <v>0</v>
      </c>
      <c r="E16" s="146">
        <f>SUM(E15:E15)</f>
        <v>0</v>
      </c>
      <c r="F16" s="146">
        <f>SUM(F15:F15)</f>
        <v>0</v>
      </c>
      <c r="G16" s="146">
        <f>SUM(G15:G15)</f>
        <v>0</v>
      </c>
      <c r="H16" s="220"/>
      <c r="I16" s="1"/>
      <c r="J16" s="134"/>
      <c r="L16" s="148"/>
      <c r="M16" s="148"/>
    </row>
    <row r="17" spans="1:13" s="1" customFormat="1" ht="23.25" customHeight="1">
      <c r="A17" s="155" t="s">
        <v>4</v>
      </c>
      <c r="B17" s="156"/>
      <c r="C17" s="157">
        <f>SUM(C13,C16)</f>
        <v>0</v>
      </c>
      <c r="D17" s="157">
        <f>SUM(D13,D16)</f>
        <v>0</v>
      </c>
      <c r="E17" s="157">
        <f>SUM(E13,E16)</f>
        <v>0</v>
      </c>
      <c r="F17" s="157">
        <f>SUM(F13,F16)</f>
        <v>0</v>
      </c>
      <c r="G17" s="157">
        <f>SUM(G13,G16)</f>
        <v>0</v>
      </c>
      <c r="H17" s="158"/>
      <c r="J17" s="148"/>
      <c r="K17" s="149"/>
      <c r="L17" s="149"/>
      <c r="M17" s="149"/>
    </row>
    <row r="18" spans="2:13" ht="18" customHeight="1">
      <c r="B18" s="4"/>
      <c r="C18" s="9"/>
      <c r="D18" s="9"/>
      <c r="E18" s="9"/>
      <c r="F18" s="9"/>
      <c r="G18" s="9"/>
      <c r="H18" s="17"/>
      <c r="J18" s="148"/>
      <c r="K18" s="19"/>
      <c r="L18" s="19"/>
      <c r="M18" s="19"/>
    </row>
    <row r="19" spans="4:13" ht="18" customHeight="1">
      <c r="D19" s="221" t="s">
        <v>60</v>
      </c>
      <c r="E19" s="221" t="s">
        <v>61</v>
      </c>
      <c r="F19" s="221" t="s">
        <v>62</v>
      </c>
      <c r="G19" s="221" t="s">
        <v>63</v>
      </c>
      <c r="H19" s="162"/>
      <c r="J19" s="19"/>
      <c r="K19" s="19"/>
      <c r="L19" s="19"/>
      <c r="M19" s="19"/>
    </row>
    <row r="20" spans="1:13" ht="18" customHeight="1">
      <c r="A20" s="202" t="s">
        <v>76</v>
      </c>
      <c r="B20" s="136"/>
      <c r="C20" s="222">
        <f>SUM(C12,C16)</f>
        <v>0</v>
      </c>
      <c r="D20" s="222">
        <f>SUM(D12,D16)</f>
        <v>0</v>
      </c>
      <c r="E20" s="222">
        <f>SUM(E12,E16)</f>
        <v>0</v>
      </c>
      <c r="F20" s="222">
        <f>SUM(F12,F16)</f>
        <v>0</v>
      </c>
      <c r="G20" s="222">
        <f>SUM(G12,G16)</f>
        <v>0</v>
      </c>
      <c r="H20" s="162"/>
      <c r="J20" s="19"/>
      <c r="K20" s="19"/>
      <c r="L20" s="19"/>
      <c r="M20" s="19"/>
    </row>
    <row r="21" spans="1:13" ht="18" customHeight="1">
      <c r="A21" s="202" t="s">
        <v>77</v>
      </c>
      <c r="B21" s="136"/>
      <c r="C21" s="222"/>
      <c r="D21" s="223"/>
      <c r="E21" s="223"/>
      <c r="F21" s="223"/>
      <c r="G21" s="223"/>
      <c r="H21" s="162"/>
      <c r="J21" s="19"/>
      <c r="K21" s="19"/>
      <c r="L21" s="19"/>
      <c r="M21" s="19"/>
    </row>
    <row r="22" spans="1:13" ht="21" customHeight="1">
      <c r="A22" s="212" t="s">
        <v>71</v>
      </c>
      <c r="B22" s="212"/>
      <c r="C22" s="213">
        <f>SUM(C20:C21)</f>
        <v>0</v>
      </c>
      <c r="D22" s="213">
        <f>SUM(D20:D21)</f>
        <v>0</v>
      </c>
      <c r="E22" s="213">
        <f>SUM(E20:E21)</f>
        <v>0</v>
      </c>
      <c r="F22" s="213">
        <f>SUM(F20:F21)</f>
        <v>0</v>
      </c>
      <c r="G22" s="213">
        <f>SUM(G20:G21)</f>
        <v>0</v>
      </c>
      <c r="J22" s="19"/>
      <c r="K22" s="19"/>
      <c r="L22" s="19"/>
      <c r="M22" s="19"/>
    </row>
    <row r="23" spans="10:13" ht="18" customHeight="1">
      <c r="J23" s="19"/>
      <c r="K23" s="19"/>
      <c r="L23" s="19"/>
      <c r="M23" s="19"/>
    </row>
    <row r="24" spans="10:13" ht="18" customHeight="1">
      <c r="J24" s="19"/>
      <c r="K24" s="19"/>
      <c r="L24" s="19"/>
      <c r="M24" s="19"/>
    </row>
    <row r="25" spans="10:13" ht="18" customHeight="1">
      <c r="J25" s="19"/>
      <c r="K25" s="19"/>
      <c r="L25" s="19"/>
      <c r="M25" s="19"/>
    </row>
    <row r="26" spans="10:13" ht="18" customHeight="1">
      <c r="J26" s="19"/>
      <c r="K26" s="19"/>
      <c r="L26" s="19"/>
      <c r="M26" s="19"/>
    </row>
    <row r="27" spans="10:13" ht="18" customHeight="1">
      <c r="J27" s="19"/>
      <c r="K27" s="19"/>
      <c r="L27" s="19"/>
      <c r="M27" s="19"/>
    </row>
    <row r="28" spans="10:13" ht="18" customHeight="1">
      <c r="J28" s="19"/>
      <c r="K28" s="19"/>
      <c r="L28" s="19"/>
      <c r="M28" s="19"/>
    </row>
    <row r="29" spans="10:13" ht="18" customHeight="1">
      <c r="J29" s="19"/>
      <c r="K29" s="19"/>
      <c r="L29" s="19"/>
      <c r="M29" s="19"/>
    </row>
    <row r="30" spans="10:13" ht="18" customHeight="1">
      <c r="J30" s="19"/>
      <c r="K30" s="19"/>
      <c r="L30" s="19"/>
      <c r="M30" s="19"/>
    </row>
    <row r="31" spans="10:13" ht="18" customHeight="1">
      <c r="J31" s="19"/>
      <c r="K31" s="19"/>
      <c r="L31" s="19"/>
      <c r="M31" s="19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8">
    <mergeCell ref="A1:H1"/>
    <mergeCell ref="A2:C2"/>
    <mergeCell ref="A5:C5"/>
    <mergeCell ref="A9:A10"/>
    <mergeCell ref="B9:B10"/>
    <mergeCell ref="C9:C10"/>
    <mergeCell ref="D9:G9"/>
    <mergeCell ref="H9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Krútelová, Mária</dc:creator>
  <cp:keywords/>
  <dc:description/>
  <cp:lastModifiedBy>Bojnanská, Katarína</cp:lastModifiedBy>
  <cp:lastPrinted>2022-01-11T16:42:52Z</cp:lastPrinted>
  <dcterms:created xsi:type="dcterms:W3CDTF">1996-10-14T23:33:28Z</dcterms:created>
  <dcterms:modified xsi:type="dcterms:W3CDTF">2023-03-23T12:29:40Z</dcterms:modified>
  <cp:category/>
  <cp:version/>
  <cp:contentType/>
  <cp:contentStatus/>
</cp:coreProperties>
</file>